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media/image1.jpeg" ContentType="image/jpeg"/>
  <Override PartName="/xl/drawings/drawing2.xml" ContentType="application/vnd.openxmlformats-officedocument.drawing+xml"/>
  <Override PartName="/xl/comments2.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ECM Instructions" sheetId="2" r:id="rId5"/>
    <sheet name="Company Data Entry Sheet" sheetId="3" r:id="rId6"/>
    <sheet name="Pledges Data Entry Sheet" sheetId="4" r:id="rId7"/>
    <sheet name="Pre-Set Data" sheetId="5" r:id="rId8"/>
  </sheets>
</workbook>
</file>

<file path=xl/comments1.xml><?xml version="1.0" encoding="utf-8"?>
<comments xmlns="http://schemas.openxmlformats.org/spreadsheetml/2006/main">
  <authors>
    <author>Mona Geer</author>
  </authors>
  <commentList>
    <comment ref="B5" authorId="0">
      <text>
        <r>
          <rPr>
            <sz val="11"/>
            <color indexed="8"/>
            <rFont val="Helvetica Neue"/>
          </rPr>
          <t>Mona Geer:
Don't worry if any of this information is incorrect - you will have a chance to give us the correct information when you print out the face of your envelope.</t>
        </r>
      </text>
    </comment>
    <comment ref="B17" authorId="0">
      <text>
        <r>
          <rPr>
            <sz val="11"/>
            <color indexed="8"/>
            <rFont val="Helvetica Neue"/>
          </rPr>
          <t>Mona Geer:
Enter the digits of the phone number only, no () or - needed.</t>
        </r>
      </text>
    </comment>
  </commentList>
</comments>
</file>

<file path=xl/comments2.xml><?xml version="1.0" encoding="utf-8"?>
<comments xmlns="http://schemas.openxmlformats.org/spreadsheetml/2006/main">
  <authors>
    <author>geerma</author>
    <author>Mona A. Geer</author>
  </authors>
  <commentList>
    <comment ref="A1" authorId="0">
      <text>
        <r>
          <rPr>
            <sz val="11"/>
            <color indexed="8"/>
            <rFont val="Helvetica Neue"/>
          </rPr>
          <t>geerma:
Important for thank-you letters - please complete if you add a donor or if it's missing in our information.</t>
        </r>
      </text>
    </comment>
    <comment ref="F1" authorId="1">
      <text>
        <r>
          <rPr>
            <sz val="11"/>
            <color indexed="8"/>
            <rFont val="Helvetica Neue"/>
          </rPr>
          <t>Mona A. Geer:
You only need to input information in columns A through E if the donor's name is not in this list.
Please put new donors at the bottom…</t>
        </r>
      </text>
    </comment>
    <comment ref="M1" authorId="1">
      <text>
        <r>
          <rPr>
            <sz val="11"/>
            <color indexed="8"/>
            <rFont val="Helvetica Neue"/>
          </rPr>
          <t>Mona A. Geer:
HIDE THIS COLUMN!!!!</t>
        </r>
      </text>
    </comment>
    <comment ref="N1" authorId="1">
      <text>
        <r>
          <rPr>
            <sz val="11"/>
            <color indexed="8"/>
            <rFont val="Helvetica Neue"/>
          </rPr>
          <t>Mona A. Geer:
only if Yes...</t>
        </r>
      </text>
    </comment>
  </commentList>
</comments>
</file>

<file path=xl/sharedStrings.xml><?xml version="1.0" encoding="utf-8"?>
<sst xmlns="http://schemas.openxmlformats.org/spreadsheetml/2006/main" uniqueCount="18347">
  <si>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</si>
  <si>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</si>
  <si>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</si>
  <si>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</si>
  <si>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ECM Instructions</t>
  </si>
  <si>
    <t>Table 1</t>
  </si>
  <si>
    <t>PRINT THIS PAGE FIRST</t>
  </si>
  <si>
    <t>If you can't see the tabs across the bottom of the page, maximize the Excel windows. The upper right</t>
  </si>
  <si>
    <t>corner of your screen should look like this:</t>
  </si>
  <si>
    <t>
</t>
  </si>
  <si>
    <r>
      <rPr>
        <sz val="13"/>
        <color indexed="8"/>
        <rFont val="Arial"/>
      </rPr>
      <t xml:space="preserve">Go to the </t>
    </r>
    <r>
      <rPr>
        <b val="1"/>
        <i val="1"/>
        <sz val="13"/>
        <color indexed="8"/>
        <rFont val="Arial"/>
      </rPr>
      <t>Company Data Entry Sheet</t>
    </r>
    <r>
      <rPr>
        <b val="1"/>
        <sz val="13"/>
        <color indexed="8"/>
        <rFont val="Arial"/>
      </rPr>
      <t xml:space="preserve"> </t>
    </r>
    <r>
      <rPr>
        <sz val="13"/>
        <color indexed="8"/>
        <rFont val="Arial"/>
      </rPr>
      <t>tab and fill in the blanks.</t>
    </r>
  </si>
  <si>
    <t>Please enter all dollar amounts and phone numbers without symbols ($), parentheses (), dashes (-) or commas(,). If you don't know your account number, call your Campaign Representative, or 
423-752-0300.</t>
  </si>
  <si>
    <r>
      <rPr>
        <sz val="13"/>
        <color indexed="8"/>
        <rFont val="Arial"/>
      </rPr>
      <t xml:space="preserve">Go to the </t>
    </r>
    <r>
      <rPr>
        <b val="1"/>
        <i val="1"/>
        <sz val="13"/>
        <color indexed="8"/>
        <rFont val="Arial"/>
      </rPr>
      <t>Pledges Data Entry Sheet</t>
    </r>
    <r>
      <rPr>
        <sz val="13"/>
        <color indexed="8"/>
        <rFont val="Arial"/>
      </rPr>
      <t xml:space="preserve"> tab and enter your pledges.</t>
    </r>
  </si>
  <si>
    <r>
      <rPr>
        <sz val="13"/>
        <color indexed="8"/>
        <rFont val="Arial"/>
      </rPr>
      <t xml:space="preserve">Press </t>
    </r>
    <r>
      <rPr>
        <b val="1"/>
        <sz val="13"/>
        <color indexed="8"/>
        <rFont val="Arial"/>
      </rPr>
      <t>TAB</t>
    </r>
    <r>
      <rPr>
        <sz val="13"/>
        <color indexed="8"/>
        <rFont val="Arial"/>
      </rPr>
      <t xml:space="preserve"> after each entry, at the end of the line press </t>
    </r>
    <r>
      <rPr>
        <b val="1"/>
        <sz val="13"/>
        <color indexed="8"/>
        <rFont val="Arial"/>
      </rPr>
      <t xml:space="preserve">ENTER. </t>
    </r>
    <r>
      <rPr>
        <sz val="13"/>
        <color indexed="8"/>
        <rFont val="Arial"/>
      </rPr>
      <t xml:space="preserve">The cursor will go down one line, press the </t>
    </r>
    <r>
      <rPr>
        <b val="1"/>
        <sz val="13"/>
        <color indexed="8"/>
        <rFont val="Arial"/>
      </rPr>
      <t xml:space="preserve">Home </t>
    </r>
    <r>
      <rPr>
        <sz val="13"/>
        <color indexed="8"/>
        <rFont val="Arial"/>
      </rPr>
      <t>key to go to the first column.</t>
    </r>
  </si>
  <si>
    <t>The following columns have drop-down boxes to restrict your entries:</t>
  </si>
  <si>
    <t>Prefix</t>
  </si>
  <si>
    <t>Suffix</t>
  </si>
  <si>
    <t>Pledge Type</t>
  </si>
  <si>
    <t>Payment Type</t>
  </si>
  <si>
    <t>Please enter a prefix (Ms., Mrs., Mr., etc.)
We need this information for thank-you letters.
Leave Suffix blank if NONE</t>
  </si>
  <si>
    <t>Designations</t>
  </si>
  <si>
    <r>
      <rPr>
        <b val="1"/>
        <sz val="13"/>
        <color indexed="8"/>
        <rFont val="Arial"/>
      </rPr>
      <t>NOTE</t>
    </r>
    <r>
      <rPr>
        <sz val="13"/>
        <color indexed="8"/>
        <rFont val="Arial"/>
      </rPr>
      <t>: you only use this field if "YES"</t>
    </r>
  </si>
  <si>
    <t>You can add columns after column N if you have additional information you need to capture or or want to creat subtotals for your records. Please add any new employees to the bottom of the list.</t>
  </si>
  <si>
    <r>
      <rPr>
        <sz val="13"/>
        <color indexed="8"/>
        <rFont val="Arial"/>
      </rPr>
      <t xml:space="preserve">If an employee makes both a cash pledge and a payroll pledge, please enter two lines - one for each pledge type. Also, if there is a </t>
    </r>
    <r>
      <rPr>
        <b val="1"/>
        <sz val="13"/>
        <color indexed="8"/>
        <rFont val="Arial"/>
      </rPr>
      <t>Lasting Impact</t>
    </r>
    <r>
      <rPr>
        <sz val="13"/>
        <color indexed="8"/>
        <rFont val="Arial"/>
      </rPr>
      <t xml:space="preserve"> pledge, please put it on a second (or third if necessary) line.</t>
    </r>
  </si>
  <si>
    <r>
      <rPr>
        <sz val="13"/>
        <color indexed="8"/>
        <rFont val="Arial"/>
      </rPr>
      <t xml:space="preserve">When entering a Corporate gift or Special event, no name is required. Just enter </t>
    </r>
    <r>
      <rPr>
        <b val="1"/>
        <sz val="13"/>
        <color indexed="8"/>
        <rFont val="Arial"/>
      </rPr>
      <t>pledge type</t>
    </r>
    <r>
      <rPr>
        <sz val="13"/>
        <color indexed="8"/>
        <rFont val="Arial"/>
      </rPr>
      <t xml:space="preserve"> Corporate or Special Event, and payment type as appropriate.</t>
    </r>
  </si>
  <si>
    <r>
      <rPr>
        <sz val="13"/>
        <color indexed="8"/>
        <rFont val="Arial"/>
      </rPr>
      <t xml:space="preserve">If you are submitting a 2nd (3rd, etc) </t>
    </r>
    <r>
      <rPr>
        <b val="1"/>
        <sz val="13"/>
        <color indexed="8"/>
        <rFont val="Arial"/>
      </rPr>
      <t xml:space="preserve">PARTIAL, </t>
    </r>
    <r>
      <rPr>
        <sz val="13"/>
        <color indexed="8"/>
        <rFont val="Arial"/>
      </rPr>
      <t>or</t>
    </r>
    <r>
      <rPr>
        <b val="1"/>
        <sz val="13"/>
        <color indexed="8"/>
        <rFont val="Arial"/>
      </rPr>
      <t xml:space="preserve"> FINAL</t>
    </r>
    <r>
      <rPr>
        <sz val="13"/>
        <color indexed="8"/>
        <rFont val="Arial"/>
      </rPr>
      <t xml:space="preserve"> report, please ensure your numbers remain accurate by changing column J for the pledges already submitted from Payroll, Non-Payroll, etc to Previously Submitted. When you do this, the cover sheet will be accurate with what is in the current envelope, and your campaign-to-date total will include those you have already submitted. See #7 below if you have a large number of pledges and you would like an updated spreadsheet.</t>
    </r>
  </si>
  <si>
    <r>
      <rPr>
        <sz val="13"/>
        <color indexed="8"/>
        <rFont val="Arial"/>
      </rPr>
      <t xml:space="preserve">When you have finished entering your pledges, </t>
    </r>
    <r>
      <rPr>
        <b val="1"/>
        <sz val="13"/>
        <color indexed="8"/>
        <rFont val="Arial"/>
      </rPr>
      <t>PRINT</t>
    </r>
    <r>
      <rPr>
        <sz val="13"/>
        <color indexed="8"/>
        <rFont val="Arial"/>
      </rPr>
      <t xml:space="preserve"> the </t>
    </r>
    <r>
      <rPr>
        <b val="1"/>
        <i val="1"/>
        <sz val="13"/>
        <color indexed="8"/>
        <rFont val="Arial"/>
      </rPr>
      <t>Pledges Data Entry</t>
    </r>
    <r>
      <rPr>
        <sz val="13"/>
        <color indexed="8"/>
        <rFont val="Arial"/>
      </rPr>
      <t xml:space="preserve"> sheet.</t>
    </r>
  </si>
  <si>
    <t>Due to the formulas, it will try to print all 68 pages, so just print the pages you need.</t>
  </si>
  <si>
    <r>
      <rPr>
        <sz val="13"/>
        <color indexed="8"/>
        <rFont val="Arial"/>
      </rPr>
      <t xml:space="preserve">Include this printed copy with your pledge forms in your </t>
    </r>
    <r>
      <rPr>
        <b val="1"/>
        <sz val="13"/>
        <color indexed="8"/>
        <rFont val="Arial"/>
      </rPr>
      <t>Campaign Report Envelope</t>
    </r>
    <r>
      <rPr>
        <sz val="13"/>
        <color indexed="8"/>
        <rFont val="Arial"/>
      </rPr>
      <t>.</t>
    </r>
  </si>
  <si>
    <t>(Print it twice if you would like a copy for your records.)</t>
  </si>
  <si>
    <r>
      <rPr>
        <sz val="13"/>
        <color indexed="8"/>
        <rFont val="Arial"/>
      </rPr>
      <t xml:space="preserve">After you have entered all your pledges, go back to the Company Data Entry Sheet tab and </t>
    </r>
    <r>
      <rPr>
        <b val="1"/>
        <sz val="13"/>
        <color indexed="8"/>
        <rFont val="Arial"/>
      </rPr>
      <t>PRINT</t>
    </r>
    <r>
      <rPr>
        <sz val="13"/>
        <color indexed="8"/>
        <rFont val="Arial"/>
      </rPr>
      <t>.</t>
    </r>
  </si>
  <si>
    <r>
      <rPr>
        <sz val="13"/>
        <color indexed="8"/>
        <rFont val="Arial"/>
      </rPr>
      <t xml:space="preserve">Your </t>
    </r>
    <r>
      <rPr>
        <b val="1"/>
        <sz val="13"/>
        <color indexed="8"/>
        <rFont val="Arial"/>
      </rPr>
      <t>Campaign Report Envelope Face</t>
    </r>
    <r>
      <rPr>
        <sz val="13"/>
        <color indexed="8"/>
        <rFont val="Arial"/>
      </rPr>
      <t xml:space="preserve"> (report) will print, with all your company information</t>
    </r>
  </si>
  <si>
    <t>and pledge/payment totals.</t>
  </si>
  <si>
    <t xml:space="preserve">If any of your company information is incorrect, please mark it out with a pen and </t>
  </si>
  <si>
    <t>hand write the correct information.</t>
  </si>
  <si>
    <t>If the totals on the face of the envelope don't match what you expect, please check to make sure that you have chosen a pledge type (column F) AND a Payment Type (Column G) for each donor.</t>
  </si>
  <si>
    <t>Save the spreadsheet to your computer.</t>
  </si>
  <si>
    <r>
      <rPr>
        <sz val="13"/>
        <color indexed="8"/>
        <rFont val="Arial"/>
      </rPr>
      <t xml:space="preserve">E-mail the file to: Finance@uwchatt.org  for processing. If you would like for me to update your </t>
    </r>
    <r>
      <rPr>
        <b val="1"/>
        <sz val="13"/>
        <color indexed="8"/>
        <rFont val="Arial"/>
      </rPr>
      <t>PARTIAL</t>
    </r>
    <r>
      <rPr>
        <sz val="13"/>
        <color indexed="8"/>
        <rFont val="Arial"/>
      </rPr>
      <t xml:space="preserve"> report for a 2nd, (3rd, etc) submission, please indicate that in your e-mail and I will be happy to do that for you and e-mail it back to you, ready for the next submission.</t>
    </r>
  </si>
  <si>
    <r>
      <rPr>
        <sz val="13"/>
        <color indexed="8"/>
        <rFont val="Arial"/>
      </rPr>
      <t xml:space="preserve">Make sure you </t>
    </r>
    <r>
      <rPr>
        <b val="1"/>
        <i val="1"/>
        <sz val="13"/>
        <color indexed="8"/>
        <rFont val="Arial"/>
      </rPr>
      <t>paperclip</t>
    </r>
    <r>
      <rPr>
        <sz val="13"/>
        <color indexed="8"/>
        <rFont val="Arial"/>
      </rPr>
      <t xml:space="preserve"> checks and/or cash to the appropriate pledge forms and designation forms. It saves us a lot of time if you leave the designation sheets attached to the corresponding pledge forms, rather than giving us two stacks of papers…</t>
    </r>
  </si>
  <si>
    <r>
      <rPr>
        <sz val="13"/>
        <color indexed="8"/>
        <rFont val="Arial"/>
      </rPr>
      <t xml:space="preserve">Place all of your pledge forms and the printed copy of your Pledges Data Entry sheet into an envelope (at least 9"x12"). Tape or staple your printed </t>
    </r>
    <r>
      <rPr>
        <b val="1"/>
        <sz val="13"/>
        <color indexed="8"/>
        <rFont val="Arial"/>
      </rPr>
      <t xml:space="preserve">Campaign Report Envelope Face </t>
    </r>
    <r>
      <rPr>
        <sz val="13"/>
        <color indexed="8"/>
        <rFont val="Arial"/>
      </rPr>
      <t xml:space="preserve">to the OUTSIDE of the envelope, and </t>
    </r>
    <r>
      <rPr>
        <b val="1"/>
        <sz val="13"/>
        <color indexed="8"/>
        <rFont val="Arial"/>
      </rPr>
      <t>SEAL</t>
    </r>
    <r>
      <rPr>
        <sz val="13"/>
        <color indexed="8"/>
        <rFont val="Arial"/>
      </rPr>
      <t xml:space="preserve"> the envelope.</t>
    </r>
  </si>
  <si>
    <r>
      <rPr>
        <sz val="13"/>
        <color indexed="8"/>
        <rFont val="Arial"/>
      </rPr>
      <t xml:space="preserve">Sign and Date your </t>
    </r>
    <r>
      <rPr>
        <b val="1"/>
        <sz val="13"/>
        <color indexed="8"/>
        <rFont val="Arial"/>
      </rPr>
      <t>Campaign Report Envelope</t>
    </r>
    <r>
      <rPr>
        <sz val="13"/>
        <color indexed="8"/>
        <rFont val="Arial"/>
      </rPr>
      <t xml:space="preserve"> where indicated.</t>
    </r>
  </si>
  <si>
    <t>Call your United Way representative, or 423-752-0300 to arrange pick up of your envelope.</t>
  </si>
  <si>
    <t>Company Data Entry Sheet</t>
  </si>
  <si>
    <t>Campaign Report Envelope - 2017 Campaign</t>
  </si>
  <si>
    <t>United Way Account Number:</t>
  </si>
  <si>
    <t>Company Name:</t>
  </si>
  <si>
    <t xml:space="preserve"> </t>
  </si>
  <si>
    <t>Address Line 1:</t>
  </si>
  <si>
    <t xml:space="preserve">Company/Agency                                                  Account Number: </t>
  </si>
  <si>
    <t>CAMPAIGN ENVELOPE CHECKLIST</t>
  </si>
  <si>
    <t>Address Line 2:</t>
  </si>
  <si>
    <r>
      <rPr>
        <sz val="11"/>
        <color indexed="8"/>
        <rFont val="Arial"/>
      </rPr>
      <t xml:space="preserve"> </t>
    </r>
  </si>
  <si>
    <t>Designations?</t>
  </si>
  <si>
    <t>No</t>
  </si>
  <si>
    <t>Address Line 3:</t>
  </si>
  <si>
    <t>If yes, please enclose all designation forms.</t>
  </si>
  <si>
    <t>City, State Zip Code:</t>
  </si>
  <si>
    <t>Address:</t>
  </si>
  <si>
    <t>Please cross out any incorrect company/address information</t>
  </si>
  <si>
    <t>and hand-write the correct information on the line.</t>
  </si>
  <si>
    <t>Is this report a partial report or a final report?</t>
  </si>
  <si>
    <t>PARTIAL</t>
  </si>
  <si>
    <r>
      <rPr>
        <sz val="10"/>
        <color indexed="8"/>
        <rFont val="Arial"/>
      </rPr>
      <t xml:space="preserve">NOTE: if this is not your first </t>
    </r>
    <r>
      <rPr>
        <b val="1"/>
        <sz val="10"/>
        <color indexed="8"/>
        <rFont val="Arial"/>
      </rPr>
      <t>partial report</t>
    </r>
    <r>
      <rPr>
        <sz val="10"/>
        <color indexed="8"/>
        <rFont val="Arial"/>
      </rPr>
      <t xml:space="preserve">, please make sure all of your previous pledges are listed as </t>
    </r>
    <r>
      <rPr>
        <i val="1"/>
        <sz val="10"/>
        <color indexed="8"/>
        <rFont val="Arial"/>
      </rPr>
      <t>'previously submitted'</t>
    </r>
    <r>
      <rPr>
        <sz val="10"/>
        <color indexed="8"/>
        <rFont val="Arial"/>
      </rPr>
      <t xml:space="preserve"> on the data entry sheet [column J]</t>
    </r>
  </si>
  <si>
    <t>All information on this report should reconcile with
your pledge cards.</t>
  </si>
  <si>
    <t>Please paperclip checks/cash, pledge &amp; designation forms</t>
  </si>
  <si>
    <t>Total number of employees in your organization:</t>
  </si>
  <si>
    <r>
      <rPr>
        <sz val="10"/>
        <color indexed="8"/>
        <rFont val="Arial"/>
      </rPr>
      <t xml:space="preserve">Please enclose </t>
    </r>
    <r>
      <rPr>
        <b val="1"/>
        <u val="single"/>
        <sz val="10"/>
        <color indexed="8"/>
        <rFont val="Arial"/>
      </rPr>
      <t>Pledge Cards</t>
    </r>
    <r>
      <rPr>
        <b val="1"/>
        <sz val="10"/>
        <color indexed="8"/>
        <rFont val="Arial"/>
      </rPr>
      <t>.</t>
    </r>
    <r>
      <rPr>
        <sz val="10"/>
        <color indexed="8"/>
        <rFont val="Arial"/>
      </rPr>
      <t xml:space="preserve"> For accounting purposes</t>
    </r>
  </si>
  <si>
    <t>ALL pledge cards must be enclosed.</t>
  </si>
  <si>
    <t>ECM Name:</t>
  </si>
  <si>
    <t>ECM Phone Number:</t>
  </si>
  <si>
    <t>Ext:</t>
  </si>
  <si>
    <r>
      <rPr>
        <b val="1"/>
        <sz val="10"/>
        <color indexed="8"/>
        <rFont val="Arial"/>
      </rPr>
      <t>THIS REPORT IS A PARTIAL REPORT</t>
    </r>
  </si>
  <si>
    <t>FOR UNITED WAY USE ONLY</t>
  </si>
  <si>
    <t>ECM E-Mail address:</t>
  </si>
  <si>
    <t>A partial report means your campaign is still in progress.</t>
  </si>
  <si>
    <t>Do not include results from any previous partial reports.</t>
  </si>
  <si>
    <t>Envelope #:</t>
  </si>
  <si>
    <t>Complete the following only if this information is prepared by someone other than the ECM listed above:</t>
  </si>
  <si>
    <t>Previously submitted Pledges:</t>
  </si>
  <si>
    <t>Name of Preparer:</t>
  </si>
  <si>
    <t>Previously submitted Payments:</t>
  </si>
  <si>
    <t>Previously submitted Donors:</t>
  </si>
  <si>
    <t>Preparer's Phone:</t>
  </si>
  <si>
    <t>Preparer's E-Mail:</t>
  </si>
  <si>
    <t xml:space="preserve">Total # of Employees in Organization: </t>
  </si>
  <si>
    <t># of Givers</t>
  </si>
  <si>
    <t>Pledges $</t>
  </si>
  <si>
    <t>Payments $</t>
  </si>
  <si>
    <r>
      <rPr>
        <sz val="9"/>
        <color indexed="8"/>
        <rFont val="Arial"/>
      </rPr>
      <t>Please enclose Corporate Pledge Card.</t>
    </r>
    <r>
      <rPr>
        <b val="1"/>
        <sz val="9"/>
        <color indexed="8"/>
        <rFont val="Arial"/>
      </rPr>
      <t xml:space="preserve">                                    Corporate Gift</t>
    </r>
  </si>
  <si>
    <r>
      <rPr>
        <sz val="9"/>
        <color indexed="8"/>
        <rFont val="Arial"/>
      </rPr>
      <t xml:space="preserve">Checks, cash, credit card charges,                               </t>
    </r>
    <r>
      <rPr>
        <b val="1"/>
        <sz val="9"/>
        <color indexed="8"/>
        <rFont val="Arial"/>
      </rPr>
      <t xml:space="preserve">Non-Payroll Deduction
</t>
    </r>
    <r>
      <rPr>
        <sz val="9"/>
        <color indexed="8"/>
        <rFont val="Arial"/>
      </rPr>
      <t xml:space="preserve">Direct Bill.
</t>
    </r>
    <r>
      <rPr>
        <sz val="9"/>
        <color indexed="8"/>
        <rFont val="Arial"/>
      </rPr>
      <t>Please PAPER CLIP cash and checks to pledge cards.</t>
    </r>
  </si>
  <si>
    <r>
      <rPr>
        <b val="1"/>
        <u val="single"/>
        <sz val="9"/>
        <color indexed="8"/>
        <rFont val="Arial"/>
      </rPr>
      <t>Send white copy of pledge card</t>
    </r>
    <r>
      <rPr>
        <b val="1"/>
        <sz val="9"/>
        <color indexed="8"/>
        <rFont val="Arial"/>
      </rPr>
      <t xml:space="preserve">                                        Payroll Deduction
</t>
    </r>
    <r>
      <rPr>
        <b val="1"/>
        <u val="single"/>
        <sz val="9"/>
        <color indexed="8"/>
        <rFont val="Arial"/>
      </rPr>
      <t>to United Way</t>
    </r>
    <r>
      <rPr>
        <b val="1"/>
        <sz val="9"/>
        <color indexed="8"/>
        <rFont val="Arial"/>
      </rPr>
      <t>.</t>
    </r>
    <r>
      <rPr>
        <sz val="9"/>
        <color indexed="8"/>
        <rFont val="Arial"/>
      </rPr>
      <t xml:space="preserve"> Send yellow copy to
</t>
    </r>
    <r>
      <rPr>
        <sz val="9"/>
        <color indexed="8"/>
        <rFont val="Arial"/>
      </rPr>
      <t xml:space="preserve">YOUR payroll department.
</t>
    </r>
    <r>
      <rPr>
        <sz val="9"/>
        <color indexed="8"/>
        <rFont val="Arial"/>
      </rPr>
      <t>The pink copy is for the DONOR</t>
    </r>
  </si>
  <si>
    <r>
      <rPr>
        <sz val="9"/>
        <color indexed="8"/>
        <rFont val="Arial"/>
      </rPr>
      <t xml:space="preserve">Make checks payable to United Way.                                        </t>
    </r>
    <r>
      <rPr>
        <b val="1"/>
        <sz val="9"/>
        <color indexed="8"/>
        <rFont val="Arial"/>
      </rPr>
      <t>Special Events</t>
    </r>
  </si>
  <si>
    <t>TOTALS</t>
  </si>
  <si>
    <t>Pledges Previously Submitted</t>
  </si>
  <si>
    <t>TOTAL CAMPAIGN TO DATE</t>
  </si>
  <si>
    <r>
      <rPr>
        <b val="1"/>
        <u val="single"/>
        <sz val="10"/>
        <color indexed="8"/>
        <rFont val="Arial"/>
      </rPr>
      <t>ECM (Employee Campaign Manager) Information</t>
    </r>
    <r>
      <rPr>
        <b val="1"/>
        <sz val="10"/>
        <color indexed="8"/>
        <rFont val="Arial"/>
      </rPr>
      <t>:</t>
    </r>
  </si>
  <si>
    <t>Date:</t>
  </si>
  <si>
    <t xml:space="preserve">Name:     </t>
  </si>
  <si>
    <t>Preparer Signature:</t>
  </si>
  <si>
    <t xml:space="preserve">Phone:     () -       Ext. </t>
  </si>
  <si>
    <t>Preparer's Name:</t>
  </si>
  <si>
    <t xml:space="preserve">E-Mail:     </t>
  </si>
  <si>
    <t>Pledges Data Entry Sheet</t>
  </si>
  <si>
    <t>First Name</t>
  </si>
  <si>
    <t>Middle Name (Initial)</t>
  </si>
  <si>
    <t>Last Name</t>
  </si>
  <si>
    <t>Andar Account #</t>
  </si>
  <si>
    <t>Clean-Up notes
[choose from the list]</t>
  </si>
  <si>
    <t>Duplicate Account / Name Change Notes [what should the name be?]</t>
  </si>
  <si>
    <r>
      <rPr>
        <b val="1"/>
        <sz val="10"/>
        <color indexed="8"/>
        <rFont val="Arial"/>
      </rPr>
      <t xml:space="preserve">Annual
</t>
    </r>
    <r>
      <rPr>
        <sz val="10"/>
        <color indexed="8"/>
        <rFont val="Arial"/>
      </rPr>
      <t>Pledge Amount</t>
    </r>
  </si>
  <si>
    <t>Today's 
Payment Amount</t>
  </si>
  <si>
    <t>Pre-Set Data</t>
  </si>
  <si>
    <t>Payroll</t>
  </si>
  <si>
    <t>Check</t>
  </si>
  <si>
    <t>Yes</t>
  </si>
  <si>
    <t>Mr.</t>
  </si>
  <si>
    <t>Duplicate Account</t>
  </si>
  <si>
    <t>Personal1</t>
  </si>
  <si>
    <t>ORGACCOUNTNUMBER</t>
  </si>
  <si>
    <t>ORGNAME1</t>
  </si>
  <si>
    <t>ORGNAME2</t>
  </si>
  <si>
    <t>ADR_ORG_MAIN_ADDRESSLINE1</t>
  </si>
  <si>
    <t>ADR_ORG_MAIN_ADDRESSLINE2</t>
  </si>
  <si>
    <t>ADR_ORG_MAIN_ADDRESSLINE3</t>
  </si>
  <si>
    <t>ADR_ORG_MAIN_CITY</t>
  </si>
  <si>
    <t>ADR_ORG_MAIN_STATEORPROV</t>
  </si>
  <si>
    <t>ADR_ORG_MAIN_ZIPPOSTALCODE</t>
  </si>
  <si>
    <t>Non-Payroll</t>
  </si>
  <si>
    <t>Cash</t>
  </si>
  <si>
    <t>Jr.</t>
  </si>
  <si>
    <t>FINAL</t>
  </si>
  <si>
    <t>Mrs.</t>
  </si>
  <si>
    <t>Name change</t>
  </si>
  <si>
    <t>Work</t>
  </si>
  <si>
    <t>Siskin Steel &amp; Supply Company, Inc.</t>
  </si>
  <si>
    <t>1901 Riverfront Pkwy.</t>
  </si>
  <si>
    <t>PO Box 1191</t>
  </si>
  <si>
    <t>Chattanooga, TN 37401</t>
  </si>
  <si>
    <t>Chattanooga</t>
  </si>
  <si>
    <t>TN</t>
  </si>
  <si>
    <t>Corporate</t>
  </si>
  <si>
    <r>
      <rPr>
        <sz val="10"/>
        <color indexed="8"/>
        <rFont val="Arial"/>
      </rPr>
      <t xml:space="preserve">Credit Card - </t>
    </r>
    <r>
      <rPr>
        <i val="1"/>
        <sz val="10"/>
        <color indexed="8"/>
        <rFont val="Arial"/>
      </rPr>
      <t>NOW</t>
    </r>
  </si>
  <si>
    <t>Sr.</t>
  </si>
  <si>
    <t>Ms.</t>
  </si>
  <si>
    <t>No Longer Employed</t>
  </si>
  <si>
    <t>BASF Corporation</t>
  </si>
  <si>
    <t>32 Lost Mound Dr.</t>
  </si>
  <si>
    <t>Chattanooga, TN 37406</t>
  </si>
  <si>
    <t>Special Event</t>
  </si>
  <si>
    <r>
      <rPr>
        <sz val="10"/>
        <color indexed="8"/>
        <rFont val="Arial"/>
      </rPr>
      <t xml:space="preserve">Credit Card - </t>
    </r>
    <r>
      <rPr>
        <i val="1"/>
        <sz val="10"/>
        <color indexed="8"/>
        <rFont val="Arial"/>
      </rPr>
      <t>LATER</t>
    </r>
  </si>
  <si>
    <t>II</t>
  </si>
  <si>
    <t>Miss</t>
  </si>
  <si>
    <t>Memorial Health Care System*</t>
  </si>
  <si>
    <t>2525 de Sales Ave.</t>
  </si>
  <si>
    <t>Chattanooga, TN 37404</t>
  </si>
  <si>
    <t>Previously Submitted</t>
  </si>
  <si>
    <t>Bill Me - corporate</t>
  </si>
  <si>
    <t>III</t>
  </si>
  <si>
    <t>Dr.</t>
  </si>
  <si>
    <t>Memorial North Park Hospital</t>
  </si>
  <si>
    <t>2051 Hamill Rd</t>
  </si>
  <si>
    <t>Hixson, TN 37343-4096</t>
  </si>
  <si>
    <t>Hixson</t>
  </si>
  <si>
    <t>37343-4096</t>
  </si>
  <si>
    <r>
      <rPr>
        <sz val="10"/>
        <color indexed="8"/>
        <rFont val="Arial"/>
      </rPr>
      <t xml:space="preserve">Bill Me - </t>
    </r>
    <r>
      <rPr>
        <b val="1"/>
        <i val="1"/>
        <sz val="10"/>
        <color indexed="8"/>
        <rFont val="Arial"/>
      </rPr>
      <t>$100 minimum</t>
    </r>
  </si>
  <si>
    <t>IV</t>
  </si>
  <si>
    <t>Rev.</t>
  </si>
  <si>
    <t>Memorial Health Partners Foundation</t>
  </si>
  <si>
    <t>5600 Brainerd Rd Ste 500</t>
  </si>
  <si>
    <t>Chattanooga, TN 37411</t>
  </si>
  <si>
    <t>GE Power-Chattanooga Division</t>
  </si>
  <si>
    <t>1119 Riverfront Pkwy.</t>
  </si>
  <si>
    <t>Chattanooga, TN 37402-4798</t>
  </si>
  <si>
    <t>37402-4798</t>
  </si>
  <si>
    <t>Hutcheson Medical Center</t>
  </si>
  <si>
    <t>100 Gross Crescent Cir.</t>
  </si>
  <si>
    <t>Ft. Oglethorpe, GA 30742-3643</t>
  </si>
  <si>
    <t>Ft. Oglethorpe</t>
  </si>
  <si>
    <t>GA</t>
  </si>
  <si>
    <t>30742-3643</t>
  </si>
  <si>
    <t>J C Penney Hamilton Place #183*</t>
  </si>
  <si>
    <t>2100 Hamilton Place Blvd.</t>
  </si>
  <si>
    <t>Chattanooga, TN 37421</t>
  </si>
  <si>
    <t>J C Penney Northgate #1975</t>
  </si>
  <si>
    <t>301 Northgate Mall</t>
  </si>
  <si>
    <t>Chattanooga, TN 37415</t>
  </si>
  <si>
    <t>Chattanooga Choo Choo</t>
  </si>
  <si>
    <t>1400 Market St.</t>
  </si>
  <si>
    <t>Chattanooga, TN 37402-4489</t>
  </si>
  <si>
    <t>37402-4489</t>
  </si>
  <si>
    <t>Chattanooga Times Free Press</t>
  </si>
  <si>
    <t>400 East 11th St.</t>
  </si>
  <si>
    <t>PO Box 1447</t>
  </si>
  <si>
    <t>Chattanooga, TN 37401-1447</t>
  </si>
  <si>
    <t>37401-1447</t>
  </si>
  <si>
    <t>BlueCross BlueShield of Tennessee</t>
  </si>
  <si>
    <t>1 Cameron Hill Circle</t>
  </si>
  <si>
    <t>Chattanooga, TN 37402</t>
  </si>
  <si>
    <t>IBM Corporation</t>
  </si>
  <si>
    <t>International Business Machines</t>
  </si>
  <si>
    <t>One Union Sq.</t>
  </si>
  <si>
    <t>Krystal Building Suite 602</t>
  </si>
  <si>
    <t>Aetna Insurance Corp</t>
  </si>
  <si>
    <t>Aetna Foundatio Inc</t>
  </si>
  <si>
    <t>Two Dundee Park    #101</t>
  </si>
  <si>
    <t>Andover, MA 1810</t>
  </si>
  <si>
    <t>Andover</t>
  </si>
  <si>
    <t>MA</t>
  </si>
  <si>
    <t>Consolidated Nutrition</t>
  </si>
  <si>
    <t xml:space="preserve">,  </t>
  </si>
  <si>
    <t>Pilgrim's Pride Corporation</t>
  </si>
  <si>
    <t>1300 Market St., Ste. 1</t>
  </si>
  <si>
    <t>The Dixie Group, Inc.</t>
  </si>
  <si>
    <t>P.O. BOX 2007</t>
  </si>
  <si>
    <t>Dalton, GA 30722-2007</t>
  </si>
  <si>
    <t>Dalton</t>
  </si>
  <si>
    <t>30722-2007</t>
  </si>
  <si>
    <t>WestRock</t>
  </si>
  <si>
    <t>701 Manufacturers Rd.</t>
  </si>
  <si>
    <t>Chattanooga, TN 37405</t>
  </si>
  <si>
    <t>Unum</t>
  </si>
  <si>
    <t>One Fountain Sq.</t>
  </si>
  <si>
    <t>Chattanooga, TN 37402-1389</t>
  </si>
  <si>
    <t>37402-1389</t>
  </si>
  <si>
    <t>AT&amp;T</t>
  </si>
  <si>
    <t>1202 Tallan Bldg</t>
  </si>
  <si>
    <t>Two Union Sq</t>
  </si>
  <si>
    <t>Chattanooga, TN 37402-2552</t>
  </si>
  <si>
    <t>37402-2552</t>
  </si>
  <si>
    <t>Norfolk Southern Corporation</t>
  </si>
  <si>
    <t>34 Scruggs St.</t>
  </si>
  <si>
    <t>Chattanooga, TN 37403-1599</t>
  </si>
  <si>
    <t>37403-1599</t>
  </si>
  <si>
    <t>SunTrust Bank, Chattanooga</t>
  </si>
  <si>
    <t>736 Market St.</t>
  </si>
  <si>
    <t>PO Box 1638</t>
  </si>
  <si>
    <t>Invista S.a.r.l.</t>
  </si>
  <si>
    <t>4501 N. Access Rd.</t>
  </si>
  <si>
    <t>American Display &amp; Fixture</t>
  </si>
  <si>
    <t>3600 North Hawthorne St.</t>
  </si>
  <si>
    <t>Chattanooga, TN 37406-1399</t>
  </si>
  <si>
    <t>37406-1399</t>
  </si>
  <si>
    <t>Signal Knitting Mills, Inc.</t>
  </si>
  <si>
    <t>Chattanooga Coca-Cola Bottling Co*</t>
  </si>
  <si>
    <t>2111 West Shepherd Rd.</t>
  </si>
  <si>
    <t>Chattem, Inc.</t>
  </si>
  <si>
    <t>1715 West 38th St.</t>
  </si>
  <si>
    <t>Chattanooga, TN 37409</t>
  </si>
  <si>
    <t>Bi-Lo*</t>
  </si>
  <si>
    <t>5901 Shallowford Rd.</t>
  </si>
  <si>
    <t>Chattanooga, TN 37422</t>
  </si>
  <si>
    <t>Bi-Lo Boosters</t>
  </si>
  <si>
    <t>Ixion Ceramics</t>
  </si>
  <si>
    <t>Coors Electronic Package Company</t>
  </si>
  <si>
    <t>EPB</t>
  </si>
  <si>
    <t>PO Box 182255</t>
  </si>
  <si>
    <t>U S Pipe &amp; Foundry Company, Inc.</t>
  </si>
  <si>
    <t>3300 First Ave N</t>
  </si>
  <si>
    <t>Birmingham, AL 35222</t>
  </si>
  <si>
    <t>Birmingham</t>
  </si>
  <si>
    <t>AL</t>
  </si>
  <si>
    <t>Mueller Company</t>
  </si>
  <si>
    <t>633 Chestnut St.</t>
  </si>
  <si>
    <t>Suite #1200</t>
  </si>
  <si>
    <t>Chattanooga, TN 37450</t>
  </si>
  <si>
    <t>Scenic Industries, LLC</t>
  </si>
  <si>
    <t>3708 Modern Ind Pkwy</t>
  </si>
  <si>
    <t>Chattanooga, TN 37419</t>
  </si>
  <si>
    <t>Standard Coosa Industries</t>
  </si>
  <si>
    <t>1800 Watkins St</t>
  </si>
  <si>
    <t>First Tennessee *</t>
  </si>
  <si>
    <t>701 Market St.</t>
  </si>
  <si>
    <t>Chattanooga, TN 37402-4886</t>
  </si>
  <si>
    <t>37402-4886</t>
  </si>
  <si>
    <t>Erlanger Health System</t>
  </si>
  <si>
    <t>975 East 3rd St.</t>
  </si>
  <si>
    <t>Chattanooga, TN 37403-2163</t>
  </si>
  <si>
    <t>37403-2163</t>
  </si>
  <si>
    <t>Arbor Management Group Inc</t>
  </si>
  <si>
    <t>651 E 4th Street</t>
  </si>
  <si>
    <t>Chattanooga, TN 37403</t>
  </si>
  <si>
    <t>The Krystal Company</t>
  </si>
  <si>
    <t>1 Union Sq.</t>
  </si>
  <si>
    <t>Chattanooga, TN 37402-2501</t>
  </si>
  <si>
    <t>37402-2501</t>
  </si>
  <si>
    <t>Crystal Springs Print Works Inc</t>
  </si>
  <si>
    <t>P O Box 750</t>
  </si>
  <si>
    <t>Chickamauga, GA 30707-0008</t>
  </si>
  <si>
    <t>Chickamauga</t>
  </si>
  <si>
    <t>30707-0008</t>
  </si>
  <si>
    <t>Roadway Express, Inc.</t>
  </si>
  <si>
    <t>345 Roadway Dr</t>
  </si>
  <si>
    <t>Ringgold, GA 30736</t>
  </si>
  <si>
    <t>Ringgold</t>
  </si>
  <si>
    <t>Mayfield Dairy Farms, Inc.</t>
  </si>
  <si>
    <t>2121 Polymer Dr</t>
  </si>
  <si>
    <t>Chattanooga, TN 37421-2286</t>
  </si>
  <si>
    <t>37421-2286</t>
  </si>
  <si>
    <t>ADM Milling Company</t>
  </si>
  <si>
    <t>1120 King St.</t>
  </si>
  <si>
    <t>Chattanooga, TN 37403-4329</t>
  </si>
  <si>
    <t>37403-4329</t>
  </si>
  <si>
    <t>Island Cove Marina &amp; Resort</t>
  </si>
  <si>
    <t>PO Box 556</t>
  </si>
  <si>
    <t>Harrison, TN 37341-0556</t>
  </si>
  <si>
    <t>Harrison</t>
  </si>
  <si>
    <t>37341-0556</t>
  </si>
  <si>
    <t>Quaker Oats Company</t>
  </si>
  <si>
    <t>Ste B  4827 Hwy 58</t>
  </si>
  <si>
    <t>Chattanooga, TN 37416</t>
  </si>
  <si>
    <t>Ardent Mills LLC</t>
  </si>
  <si>
    <t>1 B Riverside Ln.</t>
  </si>
  <si>
    <t>Chattanooga Bakery, Inc.</t>
  </si>
  <si>
    <t>900 Manufacturers Rd.</t>
  </si>
  <si>
    <t>PO Box 111</t>
  </si>
  <si>
    <t>Chattanooga, TN 37401-0111</t>
  </si>
  <si>
    <t>37401-0111</t>
  </si>
  <si>
    <t>Wm. Wrigley Jr. Company</t>
  </si>
  <si>
    <t>3002 Jersey Pk.</t>
  </si>
  <si>
    <t>Bunge Oils</t>
  </si>
  <si>
    <t>4608 Kirkland Ave</t>
  </si>
  <si>
    <t>P O Box 2309</t>
  </si>
  <si>
    <t>Chattanooga, TN 37409-0309</t>
  </si>
  <si>
    <t>37409-0309</t>
  </si>
  <si>
    <t>Double-Cola Co - USA</t>
  </si>
  <si>
    <t>537 Market St  Ste 100</t>
  </si>
  <si>
    <t>Gateway Hosiery Mills Inc</t>
  </si>
  <si>
    <t>1601 S Holtzclaw Ave</t>
  </si>
  <si>
    <t>Chattanooga, TN 37404-4802</t>
  </si>
  <si>
    <t>37404-4802</t>
  </si>
  <si>
    <t>Mohawk Industries, Inc.</t>
  </si>
  <si>
    <t>PO Box 12069</t>
  </si>
  <si>
    <t>Dalton, GA 30722</t>
  </si>
  <si>
    <t>Yates Bleachery Company</t>
  </si>
  <si>
    <t>P O Box 800</t>
  </si>
  <si>
    <t>Flintstone, GA 30725</t>
  </si>
  <si>
    <t>Flintstone</t>
  </si>
  <si>
    <t>Dixie Industries</t>
  </si>
  <si>
    <t>3510 North Orchard Knob Ave.</t>
  </si>
  <si>
    <t>Chattanooga, TN 37406-7600</t>
  </si>
  <si>
    <t>37406-7600</t>
  </si>
  <si>
    <t>Gold Bond Inc</t>
  </si>
  <si>
    <t>DO NOT SOL</t>
  </si>
  <si>
    <t>GIVES TO ORANGE GROVE</t>
  </si>
  <si>
    <t>Hixson, TN 37343-3238</t>
  </si>
  <si>
    <t>37343-3238</t>
  </si>
  <si>
    <t>Southern Wood Piedmont Co.</t>
  </si>
  <si>
    <t>400 W 33rd St</t>
  </si>
  <si>
    <t>P O Box 1368</t>
  </si>
  <si>
    <t>Chattanooga, TN 37401-1368</t>
  </si>
  <si>
    <t>37401-1368</t>
  </si>
  <si>
    <t>Ullenberg Corporation</t>
  </si>
  <si>
    <t>413 N Spring St</t>
  </si>
  <si>
    <t>Chattanooga, TN 37405-3848</t>
  </si>
  <si>
    <t>37405-3848</t>
  </si>
  <si>
    <t>Top Flight Inc</t>
  </si>
  <si>
    <t>1300 Central Ave</t>
  </si>
  <si>
    <t>Chattanooga, TN 37408-1515</t>
  </si>
  <si>
    <t>37408-1515</t>
  </si>
  <si>
    <t>Rock-Tenn/Smurfit-Sone</t>
  </si>
  <si>
    <t>3800 Tag Rd</t>
  </si>
  <si>
    <t>Rock-Tenn Company Folding Carton 2317</t>
  </si>
  <si>
    <t>2048 Industrial Blvd</t>
  </si>
  <si>
    <t>Kimball, TN 37347-0419</t>
  </si>
  <si>
    <t>Kimball</t>
  </si>
  <si>
    <t>37347-0419</t>
  </si>
  <si>
    <t>Southern Champion Tray, LP</t>
  </si>
  <si>
    <t>220 Compress St.</t>
  </si>
  <si>
    <t>PO Box 4066</t>
  </si>
  <si>
    <t>Tennessee Trailers, Inc.</t>
  </si>
  <si>
    <t>PO Box 37384</t>
  </si>
  <si>
    <t>Soddy Daisy, TN 37379-0399</t>
  </si>
  <si>
    <t>Soddy Daisy</t>
  </si>
  <si>
    <t>37379-0399</t>
  </si>
  <si>
    <t>Arcade Marketing, Inc.</t>
  </si>
  <si>
    <t>3800 Amnicola Hwy.</t>
  </si>
  <si>
    <t>Chattanooga Printing</t>
  </si>
  <si>
    <t>110 Somerville Ave</t>
  </si>
  <si>
    <t>Chattanooga, TN 37405-0947</t>
  </si>
  <si>
    <t>37405-0947</t>
  </si>
  <si>
    <t>Jones Printing Company</t>
  </si>
  <si>
    <t>1907 Crutchfield St.</t>
  </si>
  <si>
    <t>P. O. Box 5129</t>
  </si>
  <si>
    <t>National Print Group, Inc.</t>
  </si>
  <si>
    <t>2464 Amnicola Hwy.</t>
  </si>
  <si>
    <t>P.  O.  Box 5968</t>
  </si>
  <si>
    <t>TPC Printing Packaging Co.</t>
  </si>
  <si>
    <t>6107 Ringgold Rd.</t>
  </si>
  <si>
    <t>PO Box 9296</t>
  </si>
  <si>
    <t>Chattanooga, TN 37412-0296</t>
  </si>
  <si>
    <t>37412-0296</t>
  </si>
  <si>
    <t>Vincent Printing Company, Inc.</t>
  </si>
  <si>
    <t>1512 Sholar Ave</t>
  </si>
  <si>
    <t>P. O.  Box 5967</t>
  </si>
  <si>
    <t>AkzoNobel Surface Chemistry</t>
  </si>
  <si>
    <t>W.R. Grace</t>
  </si>
  <si>
    <t>4000 North Hawthorne St.</t>
  </si>
  <si>
    <t>Synair Corporation</t>
  </si>
  <si>
    <t>PO Box 5269</t>
  </si>
  <si>
    <t>Chattanooga, TN 37406-2304</t>
  </si>
  <si>
    <t>37406-2304</t>
  </si>
  <si>
    <t>Buzzi Unicem USA</t>
  </si>
  <si>
    <t>1201 Suck Creek Rd.</t>
  </si>
  <si>
    <t>PO Box 4304</t>
  </si>
  <si>
    <t>Chattanooga, TN 37405-0304</t>
  </si>
  <si>
    <t>37405-0304</t>
  </si>
  <si>
    <t>Sequatchie Concrete Service, Inc.</t>
  </si>
  <si>
    <t>406 S Cedar Ave</t>
  </si>
  <si>
    <t>P O Box 129</t>
  </si>
  <si>
    <t>South Pittsburg, TN 37380</t>
  </si>
  <si>
    <t>South Pittsburg</t>
  </si>
  <si>
    <t>Mitco Tire Company</t>
  </si>
  <si>
    <t>2915 8th Ave</t>
  </si>
  <si>
    <t>P O Box 71839</t>
  </si>
  <si>
    <t>Chattanooga, TN 37407-0839</t>
  </si>
  <si>
    <t>37407-0839</t>
  </si>
  <si>
    <t>Scholze Tannery Inc</t>
  </si>
  <si>
    <t>Steward Advanced Materials</t>
  </si>
  <si>
    <t>1245 East 38th Street</t>
  </si>
  <si>
    <t>Chattanooga, TN 37407</t>
  </si>
  <si>
    <t>Porter Warner Industries, LLC</t>
  </si>
  <si>
    <t>2 East 38th St.</t>
  </si>
  <si>
    <t>PO Box 2159</t>
  </si>
  <si>
    <t>Chattanooga, TN 37409-0159</t>
  </si>
  <si>
    <t>37409-0159</t>
  </si>
  <si>
    <t>Eureka Foundry Company</t>
  </si>
  <si>
    <t>1601 Carter St.</t>
  </si>
  <si>
    <t>PO Box 6039</t>
  </si>
  <si>
    <t>Chattanooga, TN 37401-6039</t>
  </si>
  <si>
    <t>37401-6039</t>
  </si>
  <si>
    <t>MetalTek International</t>
  </si>
  <si>
    <t>4180 South Creek Rd.</t>
  </si>
  <si>
    <t>Chattanooga, TN 37406-1021</t>
  </si>
  <si>
    <t>37406-1021</t>
  </si>
  <si>
    <t>Chattanooga Boiler &amp; Tank</t>
  </si>
  <si>
    <t>Bristol Steel &amp; Iron Works</t>
  </si>
  <si>
    <t>1011 E Main St</t>
  </si>
  <si>
    <t>P O Box 110</t>
  </si>
  <si>
    <t>Chattanooga, TN 37401-0110</t>
  </si>
  <si>
    <t>37401-0110</t>
  </si>
  <si>
    <t>Dix Star</t>
  </si>
  <si>
    <t>620 Cherokee Blvd</t>
  </si>
  <si>
    <t>P O Box 4756</t>
  </si>
  <si>
    <t>Chattanooga, TN 37405-0756</t>
  </si>
  <si>
    <t>37405-0756</t>
  </si>
  <si>
    <t>Industrial Plating Company</t>
  </si>
  <si>
    <t>3007 N Hickory St</t>
  </si>
  <si>
    <t>P O Box 16655</t>
  </si>
  <si>
    <t>Chattanooga, TN 37416-0655</t>
  </si>
  <si>
    <t>37416-0655</t>
  </si>
  <si>
    <t>Lucey Boiler Company</t>
  </si>
  <si>
    <t>901 S Holtzclaw Ave</t>
  </si>
  <si>
    <t>Chattanooga, TN 37404-4104</t>
  </si>
  <si>
    <t>37404-4104</t>
  </si>
  <si>
    <t>Piping Supply Company</t>
  </si>
  <si>
    <t>3008 N Hickory St</t>
  </si>
  <si>
    <t>P O Box 5099</t>
  </si>
  <si>
    <t>Chattanooga, TN 37406-0099</t>
  </si>
  <si>
    <t>37406-0099</t>
  </si>
  <si>
    <t>Ryerson</t>
  </si>
  <si>
    <t>2015 Polymer Dr.</t>
  </si>
  <si>
    <t>Chattanooga, TN 37422-4208</t>
  </si>
  <si>
    <t>37422-4208</t>
  </si>
  <si>
    <t>SMP Industries Inc</t>
  </si>
  <si>
    <t>P O Box 22067</t>
  </si>
  <si>
    <t>Chattanooga, TN 37422-2067</t>
  </si>
  <si>
    <t>37422-2067</t>
  </si>
  <si>
    <t>Astec Industries, Inc.*</t>
  </si>
  <si>
    <t>4101 Jerome Ave.</t>
  </si>
  <si>
    <t>P. O. Box 72787</t>
  </si>
  <si>
    <t>Chattanooga, TN 37407-0787</t>
  </si>
  <si>
    <t>37407-0787</t>
  </si>
  <si>
    <t>Broad Street Machine Company</t>
  </si>
  <si>
    <t>2614 Broad St</t>
  </si>
  <si>
    <t>P O Box 2276</t>
  </si>
  <si>
    <t>Chattanooga, TN 37409-0276</t>
  </si>
  <si>
    <t>37409-0276</t>
  </si>
  <si>
    <t>Burner Systems International, Inc.</t>
  </si>
  <si>
    <t>3600 Cummings Rd.</t>
  </si>
  <si>
    <t>Chattanooga, TN 37419-2319</t>
  </si>
  <si>
    <t>37419-2319</t>
  </si>
  <si>
    <t>Miller Industries Inc.</t>
  </si>
  <si>
    <t>8503 Hilltop Dr</t>
  </si>
  <si>
    <t>P O Box 120</t>
  </si>
  <si>
    <t>Ooltewah, TN 37363-0120</t>
  </si>
  <si>
    <t>Ooltewah</t>
  </si>
  <si>
    <t>37363-0120</t>
  </si>
  <si>
    <t>Corley Manufacturing Company</t>
  </si>
  <si>
    <t>2900 Crescent Cr.</t>
  </si>
  <si>
    <t>Chattanooga General Services, Inc.</t>
  </si>
  <si>
    <t>5912 Quintus Loop</t>
  </si>
  <si>
    <t>Heatec, Inc.</t>
  </si>
  <si>
    <t>5200 Wilson Rd</t>
  </si>
  <si>
    <t>P O Box 72760</t>
  </si>
  <si>
    <t>Chattanooga, TN 37407-0760</t>
  </si>
  <si>
    <t>37407-0760</t>
  </si>
  <si>
    <t>Tool Crib Inc</t>
  </si>
  <si>
    <t>P O Box 105</t>
  </si>
  <si>
    <t>Knoxville, TN 37901-0105</t>
  </si>
  <si>
    <t>Knoxville</t>
  </si>
  <si>
    <t>37901-0105</t>
  </si>
  <si>
    <t>Tuftco Corporation</t>
  </si>
  <si>
    <t>2318 Holtzclaw Ave.</t>
  </si>
  <si>
    <t>PO Box 3009</t>
  </si>
  <si>
    <t>Chattanooga, TN 37404-0009</t>
  </si>
  <si>
    <t>37404-0009</t>
  </si>
  <si>
    <t>Chattanooga Armature Works</t>
  </si>
  <si>
    <t>1209 E.  23rd St.</t>
  </si>
  <si>
    <t>Chattanooga, TN 37408</t>
  </si>
  <si>
    <t>Lectrus Corporation</t>
  </si>
  <si>
    <t>1919 Polymer Dr.</t>
  </si>
  <si>
    <t>PO Box 22548</t>
  </si>
  <si>
    <t>Chattanooga, TN 37422-2548</t>
  </si>
  <si>
    <t>37422-2548</t>
  </si>
  <si>
    <t>T. J. Snow Company Inc</t>
  </si>
  <si>
    <t>120 Nowlin Ln.</t>
  </si>
  <si>
    <t>PO Box 22847</t>
  </si>
  <si>
    <t>Chattanooga, TN 37422-2847</t>
  </si>
  <si>
    <t>37422-2847</t>
  </si>
  <si>
    <t>Appliance Parts Warehouse Inc.</t>
  </si>
  <si>
    <t>2311 E 23rd St</t>
  </si>
  <si>
    <t>P O Box 71925</t>
  </si>
  <si>
    <t>Chattanooga, TN 37407-0925</t>
  </si>
  <si>
    <t>37407-0925</t>
  </si>
  <si>
    <t>Hughes Supply, Inc</t>
  </si>
  <si>
    <t>750 E 11th St</t>
  </si>
  <si>
    <t>SESCO Electric Supply</t>
  </si>
  <si>
    <t>2150 Amnicola Hwy</t>
  </si>
  <si>
    <t>P O Box 4297</t>
  </si>
  <si>
    <t>AIRGAS</t>
  </si>
  <si>
    <t>BOC Gases</t>
  </si>
  <si>
    <t>700 Manufacturers Rd</t>
  </si>
  <si>
    <t>Fillauer Inc</t>
  </si>
  <si>
    <t>2710 Amnicola Hwy</t>
  </si>
  <si>
    <t>P O Box 5189</t>
  </si>
  <si>
    <t>Chattanooga, TN 37406-5189</t>
  </si>
  <si>
    <t>37406-5189</t>
  </si>
  <si>
    <t>Mynatt Dental Laboratories, Inc.</t>
  </si>
  <si>
    <t>Power Equipment Company</t>
  </si>
  <si>
    <t>4295 Bonny Oaks Dr</t>
  </si>
  <si>
    <t>Chattanooga, TN 37406-1664</t>
  </si>
  <si>
    <t>37406-1664</t>
  </si>
  <si>
    <t>Stowers Machinery Corporation</t>
  </si>
  <si>
    <t>4066 South Access Rd.</t>
  </si>
  <si>
    <t>Chattanooga, TN 37406-1241</t>
  </si>
  <si>
    <t>37406-1241</t>
  </si>
  <si>
    <t>Southern FluidPower</t>
  </si>
  <si>
    <t>P O Box 16849</t>
  </si>
  <si>
    <t>R J Young Company</t>
  </si>
  <si>
    <t>6012 Century Oaks Dr</t>
  </si>
  <si>
    <t>Chattanooga, TN 37416-3657</t>
  </si>
  <si>
    <t>37416-3657</t>
  </si>
  <si>
    <t>UNISYS Corporation</t>
  </si>
  <si>
    <t>5959 Shallowford Rd Ste 217</t>
  </si>
  <si>
    <t>NCR Corporation</t>
  </si>
  <si>
    <t>1824 Danielle Pl</t>
  </si>
  <si>
    <t>Lawrenceville, GA 30043</t>
  </si>
  <si>
    <t>Lawrenceville</t>
  </si>
  <si>
    <t>Pitney-Bowes, Inc.</t>
  </si>
  <si>
    <t>651 E 4th St Ste 308</t>
  </si>
  <si>
    <t>Chattanooga, TN 37403-1924</t>
  </si>
  <si>
    <t>37403-1924</t>
  </si>
  <si>
    <t>Xerox Corporation</t>
  </si>
  <si>
    <t>Attn: Joseph M. Cahalan</t>
  </si>
  <si>
    <t>45 Glover Ave. MS 6-N</t>
  </si>
  <si>
    <t>Norwalk, CT 6856</t>
  </si>
  <si>
    <t>Norwalk</t>
  </si>
  <si>
    <t>CT</t>
  </si>
  <si>
    <t>AmeriSource Corporation</t>
  </si>
  <si>
    <t>Tennessee Hotel Supply Co, Inc.</t>
  </si>
  <si>
    <t>801 E 12th St</t>
  </si>
  <si>
    <t>Chattanooga, TN 37403-3297</t>
  </si>
  <si>
    <t>37403-3297</t>
  </si>
  <si>
    <t>Jacobs Wholesale Paper Company</t>
  </si>
  <si>
    <t>1300 Chestnut St.</t>
  </si>
  <si>
    <t>Chattanooga, TN 37402-4486</t>
  </si>
  <si>
    <t>37402-4486</t>
  </si>
  <si>
    <t>Press Stock Div of Mead Corp</t>
  </si>
  <si>
    <t>9105 Sabal Industrial Blvd</t>
  </si>
  <si>
    <t>Tampa, FL 33619-1347</t>
  </si>
  <si>
    <t>Tampa</t>
  </si>
  <si>
    <t>FL</t>
  </si>
  <si>
    <t>33619-1347</t>
  </si>
  <si>
    <t>Volunteer Sales Company</t>
  </si>
  <si>
    <t>329 Wauhatchie Pike</t>
  </si>
  <si>
    <t>P O Box 2277</t>
  </si>
  <si>
    <t>Chattanooga, TN 37409-0277</t>
  </si>
  <si>
    <t>37409-0277</t>
  </si>
  <si>
    <t>Benton Oil Service, Inc.</t>
  </si>
  <si>
    <t>4831 Bonny Oaks Dr</t>
  </si>
  <si>
    <t>Chattanooga, TN 37416-3806</t>
  </si>
  <si>
    <t>37416-3806</t>
  </si>
  <si>
    <t>United Pump &amp; Controls, Inc.</t>
  </si>
  <si>
    <t>915 Appling St</t>
  </si>
  <si>
    <t>P O Box 5270</t>
  </si>
  <si>
    <t>Chattanooga, TN 37406-0270</t>
  </si>
  <si>
    <t>37406-0270</t>
  </si>
  <si>
    <t>Budweiser of Chattanooga</t>
  </si>
  <si>
    <t>200 Shearer St</t>
  </si>
  <si>
    <t>Soddy Daisy, TN 37379</t>
  </si>
  <si>
    <t>Carter Distributing Co., Inc.</t>
  </si>
  <si>
    <t>1307 Broad St</t>
  </si>
  <si>
    <t>Tennessee Wholesale Florist, Inc.</t>
  </si>
  <si>
    <t>1715 McCallie Ave</t>
  </si>
  <si>
    <t>Chattanooga, TN 37404-3096</t>
  </si>
  <si>
    <t>37404-3096</t>
  </si>
  <si>
    <t>Walter A. Wood Supply</t>
  </si>
  <si>
    <t>4517 Rossville Blvd</t>
  </si>
  <si>
    <t>Chattanooga, TN 37407-2847</t>
  </si>
  <si>
    <t>37407-2847</t>
  </si>
  <si>
    <t>Golden Gallon, Inc</t>
  </si>
  <si>
    <t>The Pantry, Inc.</t>
  </si>
  <si>
    <t>1801 Douglas Dr</t>
  </si>
  <si>
    <t>P O Box 1410</t>
  </si>
  <si>
    <t>Sanford, NC 27330</t>
  </si>
  <si>
    <t>Sanford</t>
  </si>
  <si>
    <t>NC</t>
  </si>
  <si>
    <t>Pruett's Food Town</t>
  </si>
  <si>
    <t>4852 Hixson Pike</t>
  </si>
  <si>
    <t>P O Box 1028</t>
  </si>
  <si>
    <t>Hixson, TN 37343-0028</t>
  </si>
  <si>
    <t>37343-0028</t>
  </si>
  <si>
    <t>Herb Adcox Automotive</t>
  </si>
  <si>
    <t>5721 Lee Hwy.</t>
  </si>
  <si>
    <t>Chattanooga, TN 37421-3592</t>
  </si>
  <si>
    <t>37421-3592</t>
  </si>
  <si>
    <t>Trotter Buick, Inc</t>
  </si>
  <si>
    <t>4130 Jersey Pike</t>
  </si>
  <si>
    <t>P O Box 22727</t>
  </si>
  <si>
    <t>Chattanooga, TN 37422-2727</t>
  </si>
  <si>
    <t>37422-2727</t>
  </si>
  <si>
    <t>Tennessee Trucks, Inc.</t>
  </si>
  <si>
    <t>2017 E 23rd St</t>
  </si>
  <si>
    <t>P O Box 3327</t>
  </si>
  <si>
    <t>Chattanooga, TN 37404-0327</t>
  </si>
  <si>
    <t>37404-0327</t>
  </si>
  <si>
    <t>Capital Toyota Inc</t>
  </si>
  <si>
    <t>5808 Lee Hwy</t>
  </si>
  <si>
    <t>P O Box 21948</t>
  </si>
  <si>
    <t>Chattanooga, TN 37421-0948</t>
  </si>
  <si>
    <t>37421-0948</t>
  </si>
  <si>
    <t>Mountain View Ford</t>
  </si>
  <si>
    <t>301 East  20th St.</t>
  </si>
  <si>
    <t>Economy Honda Cars</t>
  </si>
  <si>
    <t>2135 Chapman Rd</t>
  </si>
  <si>
    <t>P O Box 23488</t>
  </si>
  <si>
    <t>Chattanooga, TN 37422-3488</t>
  </si>
  <si>
    <t>37422-3488</t>
  </si>
  <si>
    <t>Kelly Subaru Mitsubishi</t>
  </si>
  <si>
    <t>900 Riverfront Pkwy.</t>
  </si>
  <si>
    <t>Lesco, Inc.</t>
  </si>
  <si>
    <t>2601 8th Ave.</t>
  </si>
  <si>
    <t>Chattanooga, TN 37407-1196</t>
  </si>
  <si>
    <t>37407-1196</t>
  </si>
  <si>
    <t>Marshal Mize Ford, Inc.</t>
  </si>
  <si>
    <t>5348 Hwy. 153</t>
  </si>
  <si>
    <t>Hixson, TN 37343-4945</t>
  </si>
  <si>
    <t>37343-4945</t>
  </si>
  <si>
    <t>Picketts of Chattanooga</t>
  </si>
  <si>
    <t>815 Cherry St</t>
  </si>
  <si>
    <t>Chattanooga, TN 37402-2406</t>
  </si>
  <si>
    <t>37402-2406</t>
  </si>
  <si>
    <t>Callahan Furniture Company</t>
  </si>
  <si>
    <t>PO Box 364</t>
  </si>
  <si>
    <t>Signal Mountain, TN 37377-0364</t>
  </si>
  <si>
    <t>Signal Mountain</t>
  </si>
  <si>
    <t>37377-0364</t>
  </si>
  <si>
    <t>Kentucky Fried Chicken</t>
  </si>
  <si>
    <t>5318 Ringgold Road</t>
  </si>
  <si>
    <t>Chattanooga, TN 37412-3194</t>
  </si>
  <si>
    <t>37412-3194</t>
  </si>
  <si>
    <t>Morrison Fresh Cooking Inc</t>
  </si>
  <si>
    <t>5798 Brainerd Road</t>
  </si>
  <si>
    <t>Red Lobster #883</t>
  </si>
  <si>
    <t>220 Bams Road</t>
  </si>
  <si>
    <t>Air &amp; Hydraulic Equipment, Inc.</t>
  </si>
  <si>
    <t>821 11th St.</t>
  </si>
  <si>
    <t>Chattanooga, TN 37404-0247</t>
  </si>
  <si>
    <t>37404-0247</t>
  </si>
  <si>
    <t>Classic Enterprises</t>
  </si>
  <si>
    <t>109 E 7th St</t>
  </si>
  <si>
    <t>Chattanooga, TN 37402-1904</t>
  </si>
  <si>
    <t>37402-1904</t>
  </si>
  <si>
    <t>Fischer Evans Jewelers</t>
  </si>
  <si>
    <t>801 Market St</t>
  </si>
  <si>
    <t>Chattanooga, TN 37402-2609</t>
  </si>
  <si>
    <t>37402-2609</t>
  </si>
  <si>
    <t>Parker Cutlery Association</t>
  </si>
  <si>
    <t>2837 Hickory Valley Rd</t>
  </si>
  <si>
    <t>P O Box 22668</t>
  </si>
  <si>
    <t>Chattanooga, TN 37422-2668</t>
  </si>
  <si>
    <t>37422-2668</t>
  </si>
  <si>
    <t>U S Office Products</t>
  </si>
  <si>
    <t>3000 S Broad St</t>
  </si>
  <si>
    <t>P O Box 189</t>
  </si>
  <si>
    <t>Chattanooga, TN 37401-0189</t>
  </si>
  <si>
    <t>37401-0189</t>
  </si>
  <si>
    <t>Ritz Camera</t>
  </si>
  <si>
    <t>9 E 7th St</t>
  </si>
  <si>
    <t>Chattanooga, TN 37402-1999</t>
  </si>
  <si>
    <t>37402-1999</t>
  </si>
  <si>
    <t>Rite Aid Pharmacies</t>
  </si>
  <si>
    <t>District Office</t>
  </si>
  <si>
    <t>4434 Hwy. 58</t>
  </si>
  <si>
    <t>Bank of America</t>
  </si>
  <si>
    <t>Chattanooga, TN 37450-0001</t>
  </si>
  <si>
    <t>37450-0001</t>
  </si>
  <si>
    <t>Capital Bank</t>
  </si>
  <si>
    <t>625 Battlefield Pkwy.</t>
  </si>
  <si>
    <t>PO Box 2146</t>
  </si>
  <si>
    <t>Ft. Oglethorpe, GA 30742-0146</t>
  </si>
  <si>
    <t>30742-0146</t>
  </si>
  <si>
    <t>Community National Bank</t>
  </si>
  <si>
    <t>316 Chickamauga Ave</t>
  </si>
  <si>
    <t>P O Box 638</t>
  </si>
  <si>
    <t>Rossville, GA 30741-1306</t>
  </si>
  <si>
    <t>Rossville</t>
  </si>
  <si>
    <t>30741-1306</t>
  </si>
  <si>
    <t>Regions *</t>
  </si>
  <si>
    <t>601 Market Center</t>
  </si>
  <si>
    <t>Chattanooga, TN 37402-4898</t>
  </si>
  <si>
    <t>37402-4898</t>
  </si>
  <si>
    <t>Wachovia</t>
  </si>
  <si>
    <t>410 Chickamauga Ave</t>
  </si>
  <si>
    <t>Rossville, GA 30741-0400</t>
  </si>
  <si>
    <t>30741-0400</t>
  </si>
  <si>
    <t>Citizens Savings &amp; Loan*</t>
  </si>
  <si>
    <t>317 High St.</t>
  </si>
  <si>
    <t>General Motors/Delphi</t>
  </si>
  <si>
    <t>North American Operations</t>
  </si>
  <si>
    <t>P.O. Box 62530</t>
  </si>
  <si>
    <t>Phoenix, AZ 85082</t>
  </si>
  <si>
    <t>Phoenix</t>
  </si>
  <si>
    <t>AZ</t>
  </si>
  <si>
    <t>Liberty Mutual Insurance Co.</t>
  </si>
  <si>
    <t>1206 Pointe Center Dr    #170</t>
  </si>
  <si>
    <t>Liberty National Life Insurance Co</t>
  </si>
  <si>
    <t>5700 Building    #212</t>
  </si>
  <si>
    <t>951 Eastgate Loop Rd</t>
  </si>
  <si>
    <t>Life Insurance of Georgia</t>
  </si>
  <si>
    <t>6740 Lee Hwy</t>
  </si>
  <si>
    <t>Chattanooga, TN 37421-2423</t>
  </si>
  <si>
    <t>37421-2423</t>
  </si>
  <si>
    <t>Metropolitan Life Insurance Co</t>
  </si>
  <si>
    <t>2 Northgate Park     #478</t>
  </si>
  <si>
    <t>Pittman &amp; Associates</t>
  </si>
  <si>
    <t>3804 St Elmo Ave</t>
  </si>
  <si>
    <t>Chattanooga, TN 37409-1249</t>
  </si>
  <si>
    <t>37409-1249</t>
  </si>
  <si>
    <t>New York Life</t>
  </si>
  <si>
    <t>51 Madison Ave</t>
  </si>
  <si>
    <t>New York, NY 10010</t>
  </si>
  <si>
    <t>New York</t>
  </si>
  <si>
    <t>NY</t>
  </si>
  <si>
    <t>Northwestern Mutual Financial Network</t>
  </si>
  <si>
    <t>Republic Center</t>
  </si>
  <si>
    <t>633 Chestnut St.  #1100</t>
  </si>
  <si>
    <t>The Prudential Insurance Co.</t>
  </si>
  <si>
    <t>7011 Shallowford Rd</t>
  </si>
  <si>
    <t>AGA Employee Benefits, Inc.</t>
  </si>
  <si>
    <t>620 Lindsay St</t>
  </si>
  <si>
    <t>P O Box 11507</t>
  </si>
  <si>
    <t>Chattanooga, TN 37401-2507</t>
  </si>
  <si>
    <t>37401-2507</t>
  </si>
  <si>
    <t>Webb &amp; Associates, Inc.</t>
  </si>
  <si>
    <t>1014 Dallas Rd Ste 103</t>
  </si>
  <si>
    <t>P O Box 4208</t>
  </si>
  <si>
    <t>Chattanooga, TN 37405-0208</t>
  </si>
  <si>
    <t>37405-0208</t>
  </si>
  <si>
    <t>BB&amp;T Huffaker Insurance</t>
  </si>
  <si>
    <t>735 Broad St.</t>
  </si>
  <si>
    <t>Suite #100</t>
  </si>
  <si>
    <t>Chattanooga, TN 37401-6217</t>
  </si>
  <si>
    <t>37401-6217</t>
  </si>
  <si>
    <t>Profit Plans LLC</t>
  </si>
  <si>
    <t>409 Harper St</t>
  </si>
  <si>
    <t>P O Box 4307</t>
  </si>
  <si>
    <t>RSS Insurance, LLC</t>
  </si>
  <si>
    <t>6236 Airpark Dr.</t>
  </si>
  <si>
    <t>Chattanooga, TN 37422-3685</t>
  </si>
  <si>
    <t>37422-3685</t>
  </si>
  <si>
    <t>UBS Financial Services, Inc.</t>
  </si>
  <si>
    <t>100 Krystal Bldg</t>
  </si>
  <si>
    <t>One Union Square</t>
  </si>
  <si>
    <t>Brown Associates, Inc</t>
  </si>
  <si>
    <t>819 Broad St</t>
  </si>
  <si>
    <t>Chattanooga, TN 37402-2613</t>
  </si>
  <si>
    <t>37402-2613</t>
  </si>
  <si>
    <t>Morgan Stanley</t>
  </si>
  <si>
    <t>Smith Barney</t>
  </si>
  <si>
    <t>820 Broad St</t>
  </si>
  <si>
    <t>Fletcher Bright Company</t>
  </si>
  <si>
    <t>537 Market St.</t>
  </si>
  <si>
    <t>Suite #400</t>
  </si>
  <si>
    <t>CBL &amp; Associates Properties, Inc.</t>
  </si>
  <si>
    <t>2030 Hamilton Place Blvd.</t>
  </si>
  <si>
    <t>CBL Center Ste. 500</t>
  </si>
  <si>
    <t>Sunbelt Insurance Group</t>
  </si>
  <si>
    <t>114 Lee Pkwy Dr</t>
  </si>
  <si>
    <t>P O Box 22547</t>
  </si>
  <si>
    <t>Chattanooga, TN 37422-2547</t>
  </si>
  <si>
    <t>37422-2547</t>
  </si>
  <si>
    <t>Fidelity Trust Company</t>
  </si>
  <si>
    <t>720 Cherry St.</t>
  </si>
  <si>
    <t>Chattanooga, TN 37402-1981</t>
  </si>
  <si>
    <t>37402-1981</t>
  </si>
  <si>
    <t>Osborne Enterprises Inc</t>
  </si>
  <si>
    <t>600 Osborne Office Bldg</t>
  </si>
  <si>
    <t>PO Box 11549</t>
  </si>
  <si>
    <t>Chattanooga, TN 37401-2549</t>
  </si>
  <si>
    <t>37401-2549</t>
  </si>
  <si>
    <t>Herman Walldorf &amp; Company Inc</t>
  </si>
  <si>
    <t>109 E 8th St</t>
  </si>
  <si>
    <t>Healthsouth Chattanooga Rehab Hospital</t>
  </si>
  <si>
    <t>2412 McCallie Ave</t>
  </si>
  <si>
    <t>Chattanooga, TN 37404-3398</t>
  </si>
  <si>
    <t>37404-3398</t>
  </si>
  <si>
    <t>Kindred Hospital</t>
  </si>
  <si>
    <t>709 Walnut St.</t>
  </si>
  <si>
    <t>Chattanooga, TN 37402-1961</t>
  </si>
  <si>
    <t>37402-1961</t>
  </si>
  <si>
    <t>Sheraton Read House Hotel Chattanooga</t>
  </si>
  <si>
    <t>827 Broad St</t>
  </si>
  <si>
    <t>Chattanooga, TN 37401-2165</t>
  </si>
  <si>
    <t>37401-2165</t>
  </si>
  <si>
    <t>Chattanooga Clarion Hotel</t>
  </si>
  <si>
    <t>407 Chestnut St</t>
  </si>
  <si>
    <t>Chattanooga, TN 37402-4905</t>
  </si>
  <si>
    <t>37402-4905</t>
  </si>
  <si>
    <t>Gordons Cleaners</t>
  </si>
  <si>
    <t>1631 McCallie Ave.</t>
  </si>
  <si>
    <t>Chattanooga, TN 37404-3022</t>
  </si>
  <si>
    <t>37404-3022</t>
  </si>
  <si>
    <t>Qualex, Inc.</t>
  </si>
  <si>
    <t>1899 Dayton Blvd</t>
  </si>
  <si>
    <t>Chattanooga, TN 37405-2000</t>
  </si>
  <si>
    <t>37405-2000</t>
  </si>
  <si>
    <t>ADT Security Systems</t>
  </si>
  <si>
    <t>7610 Hamilton Park Dr #9</t>
  </si>
  <si>
    <t>Chattanooga, TN 37421-1148</t>
  </si>
  <si>
    <t>37421-1148</t>
  </si>
  <si>
    <t>Allied Waste</t>
  </si>
  <si>
    <t>1018 East  38th St.</t>
  </si>
  <si>
    <t>Chattanooga Funeral Home</t>
  </si>
  <si>
    <t>P O Box 9</t>
  </si>
  <si>
    <t>Hixson, TN 37343</t>
  </si>
  <si>
    <t>Christian Businessmen's Comm USA</t>
  </si>
  <si>
    <t>CBMC</t>
  </si>
  <si>
    <t>6650 E Brainerd RD Ste 100</t>
  </si>
  <si>
    <t>Chattanooga Area Chamber of Commerce</t>
  </si>
  <si>
    <t>811 Broad  St., Ste. 100</t>
  </si>
  <si>
    <t>TRW Info Systems &amp; Services</t>
  </si>
  <si>
    <t>P O Box 5540</t>
  </si>
  <si>
    <t>Cleveland, TN 37320-5540</t>
  </si>
  <si>
    <t>Cleveland</t>
  </si>
  <si>
    <t>37320-5540</t>
  </si>
  <si>
    <t>Rent-All Store</t>
  </si>
  <si>
    <t>2516 Dodds Ave.</t>
  </si>
  <si>
    <t>Chattanooga, TN 37407-1298</t>
  </si>
  <si>
    <t>37407-1298</t>
  </si>
  <si>
    <t>Fairway Outdoor Advertising</t>
  </si>
  <si>
    <t>18 W 28th St</t>
  </si>
  <si>
    <t>P O Box 4150</t>
  </si>
  <si>
    <t>Chattanooga, TN 37405-4150</t>
  </si>
  <si>
    <t>37405-4150</t>
  </si>
  <si>
    <t>Lookout Mtn Fairyland Club Inc</t>
  </si>
  <si>
    <t>1201 Fleetwood Dr</t>
  </si>
  <si>
    <t>Lookout Mountain, GA 30750</t>
  </si>
  <si>
    <t>Lookout Mountain</t>
  </si>
  <si>
    <t>Ruby Falls, Inc.</t>
  </si>
  <si>
    <t>1720 South Scenic Hwy.</t>
  </si>
  <si>
    <t>Chattanooga, TN 37409-1133</t>
  </si>
  <si>
    <t>37409-1133</t>
  </si>
  <si>
    <t>See Rock City, Inc.</t>
  </si>
  <si>
    <t>1400 Patten Rd.</t>
  </si>
  <si>
    <t>Lookout Mountain, GA 30750-2621</t>
  </si>
  <si>
    <t>30750-2621</t>
  </si>
  <si>
    <t>The Walden Club</t>
  </si>
  <si>
    <t>One Republic Centre</t>
  </si>
  <si>
    <t>633 Chestnut St</t>
  </si>
  <si>
    <t>Chattanooga, TN 37450-2100</t>
  </si>
  <si>
    <t>37450-2100</t>
  </si>
  <si>
    <t>CSX Transportation</t>
  </si>
  <si>
    <t>500 Wauhatchie Pike</t>
  </si>
  <si>
    <t>Chattanooga, TN 37419-2502</t>
  </si>
  <si>
    <t>37419-2502</t>
  </si>
  <si>
    <t>CARTA</t>
  </si>
  <si>
    <t>1617 Wilcox Blvd.</t>
  </si>
  <si>
    <t>Chattanooga, TN 37406-4399</t>
  </si>
  <si>
    <t>37406-4399</t>
  </si>
  <si>
    <t>P I E Nationwide</t>
  </si>
  <si>
    <t>2912 S Market St</t>
  </si>
  <si>
    <t>Chattanooga, TN 37410-1038</t>
  </si>
  <si>
    <t>37410-1038</t>
  </si>
  <si>
    <t>UPS-Chattanooga*</t>
  </si>
  <si>
    <t>4300 Founders Way</t>
  </si>
  <si>
    <t>UPS Athens</t>
  </si>
  <si>
    <t>2205 Lawn St</t>
  </si>
  <si>
    <t>Athens, TN 37303</t>
  </si>
  <si>
    <t>Athens</t>
  </si>
  <si>
    <t>UPS Cleveland</t>
  </si>
  <si>
    <t>Van Heusen Company</t>
  </si>
  <si>
    <t>3915 Volunteer Dr.</t>
  </si>
  <si>
    <t>CLW Broadcaster Inc</t>
  </si>
  <si>
    <t>6815 Shallowford Rd</t>
  </si>
  <si>
    <t>Chattanooga, TN 37421-1755</t>
  </si>
  <si>
    <t>37421-1755</t>
  </si>
  <si>
    <t>Comcast</t>
  </si>
  <si>
    <t>2030 East Polymer Dr.</t>
  </si>
  <si>
    <t>PO Box 182249</t>
  </si>
  <si>
    <t>Chattanooga, TN 37422-7249</t>
  </si>
  <si>
    <t>37422-7249</t>
  </si>
  <si>
    <t>WDEF - TV12</t>
  </si>
  <si>
    <t>3300 Broad St.</t>
  </si>
  <si>
    <t>WDOD Radio Inc</t>
  </si>
  <si>
    <t>2615 Broad St</t>
  </si>
  <si>
    <t>P O Box 1449</t>
  </si>
  <si>
    <t>Chattanooga, TN 37401-1449</t>
  </si>
  <si>
    <t>37401-1449</t>
  </si>
  <si>
    <t>Citadel Broadcasting of Chattanooga</t>
  </si>
  <si>
    <t>Radio Chatt</t>
  </si>
  <si>
    <t>821 Pineville Rd</t>
  </si>
  <si>
    <t>P O Box 11202</t>
  </si>
  <si>
    <t>Chattanooga, TN 37401-2202</t>
  </si>
  <si>
    <t>37401-2202</t>
  </si>
  <si>
    <t>WRCB TV 3</t>
  </si>
  <si>
    <t>900 Whitehall Rd.</t>
  </si>
  <si>
    <t>WTVC NewsChannel 9</t>
  </si>
  <si>
    <t>4279 Benton Dr.</t>
  </si>
  <si>
    <t>Chattanooga, TN 37406-6028</t>
  </si>
  <si>
    <t>37406-6028</t>
  </si>
  <si>
    <t>Chattanooga Gas Company</t>
  </si>
  <si>
    <t>AGL Resources</t>
  </si>
  <si>
    <t>2207 Olan Mills Dr.</t>
  </si>
  <si>
    <t>Tennessee American Water Company</t>
  </si>
  <si>
    <t>109 Wiehl St.</t>
  </si>
  <si>
    <t>AGC of East Tennessee</t>
  </si>
  <si>
    <t>101 W 21st St</t>
  </si>
  <si>
    <t>EMJ Corporation</t>
  </si>
  <si>
    <t>2034 Hamilton Place Blvd.</t>
  </si>
  <si>
    <t>T. U. Parks Construction Company</t>
  </si>
  <si>
    <t>711 East Main St.</t>
  </si>
  <si>
    <t>Raines Brothers, Inc.</t>
  </si>
  <si>
    <t>1040 East Main St.</t>
  </si>
  <si>
    <t>PO Box 3480</t>
  </si>
  <si>
    <t>Chattanooga, TN 37404-0480</t>
  </si>
  <si>
    <t>37404-0480</t>
  </si>
  <si>
    <t>Stein Construction Company Inc</t>
  </si>
  <si>
    <t>3611 Amnicola Hwy</t>
  </si>
  <si>
    <t>P O Box 5246</t>
  </si>
  <si>
    <t>Chattanooga, TN 37406-5246</t>
  </si>
  <si>
    <t>37406-5246</t>
  </si>
  <si>
    <t>Vega Corporation Of Tennessee</t>
  </si>
  <si>
    <t>3614 S Broad St. Extended</t>
  </si>
  <si>
    <t>P. O. Box 22937</t>
  </si>
  <si>
    <t>Vulcan Materials Company</t>
  </si>
  <si>
    <t>6142 SHALLOWFORD RD</t>
  </si>
  <si>
    <t>STE 101</t>
  </si>
  <si>
    <t>Chattanooga, TN 37421-7216</t>
  </si>
  <si>
    <t>37421-7216</t>
  </si>
  <si>
    <t>Davron Technologies Inc</t>
  </si>
  <si>
    <t>4563 Pinnacle Ln</t>
  </si>
  <si>
    <t>Duncan Electric Company</t>
  </si>
  <si>
    <t>White Electrical Construction Co</t>
  </si>
  <si>
    <t>1801 E 23rd St</t>
  </si>
  <si>
    <t>P O Box 1296</t>
  </si>
  <si>
    <t>Chattanooga, TN 37401-1296</t>
  </si>
  <si>
    <t>37401-1296</t>
  </si>
  <si>
    <t>J. D. Helton Roofing Company</t>
  </si>
  <si>
    <t>2500 East 37th St</t>
  </si>
  <si>
    <t>P O Box 71805</t>
  </si>
  <si>
    <t>Chattanooga, TN 37407-0805</t>
  </si>
  <si>
    <t>37407-0805</t>
  </si>
  <si>
    <t>Soloff Construction Company Inc</t>
  </si>
  <si>
    <t>2833 Calhoun Ave</t>
  </si>
  <si>
    <t>Chattanooga, TN 37407-1396</t>
  </si>
  <si>
    <t>37407-1396</t>
  </si>
  <si>
    <t>Lawson Electric Company</t>
  </si>
  <si>
    <t>409 Spring St.</t>
  </si>
  <si>
    <t>PO Box 4244</t>
  </si>
  <si>
    <t>Chattanooga, TN 37405-0244</t>
  </si>
  <si>
    <t>37405-0244</t>
  </si>
  <si>
    <t>O'Neal Steel Inc</t>
  </si>
  <si>
    <t>Ramsey Electric Supply Company</t>
  </si>
  <si>
    <t>2310 Rossville Blvd</t>
  </si>
  <si>
    <t>P O Box 48</t>
  </si>
  <si>
    <t>Chattanooga, TN 37401-0048</t>
  </si>
  <si>
    <t>37401-0048</t>
  </si>
  <si>
    <t>W C Teas Company</t>
  </si>
  <si>
    <t>1212 McCallie Ave</t>
  </si>
  <si>
    <t>P O Box 868</t>
  </si>
  <si>
    <t>Chattanooga, TN 37401-0868</t>
  </si>
  <si>
    <t>37401-0868</t>
  </si>
  <si>
    <t>Hunt Nissan of Chattanooga</t>
  </si>
  <si>
    <t>2121 Chapman Rd</t>
  </si>
  <si>
    <t>Chattanooga, TN 37421-1699</t>
  </si>
  <si>
    <t>37421-1699</t>
  </si>
  <si>
    <t>Long of Chattanooga</t>
  </si>
  <si>
    <t>6039 International Dr</t>
  </si>
  <si>
    <t>P O Box 23870</t>
  </si>
  <si>
    <t>Barnes-Rhodes Cellular &amp; Paging</t>
  </si>
  <si>
    <t>2020 Gunbarrel Rd Ste 406</t>
  </si>
  <si>
    <t>General Tire Company</t>
  </si>
  <si>
    <t>Gives to Bradley County UW</t>
  </si>
  <si>
    <t>Chattanooga, TN 37402-2768</t>
  </si>
  <si>
    <t>37402-2768</t>
  </si>
  <si>
    <t>Hart's Auto Parts, Inc.</t>
  </si>
  <si>
    <t>1225 Latta St</t>
  </si>
  <si>
    <t>P O Box 5265</t>
  </si>
  <si>
    <t>Chattanooga, TN 37406-0265</t>
  </si>
  <si>
    <t>37406-0265</t>
  </si>
  <si>
    <t>Jobbers Warehouse Co., Inc.</t>
  </si>
  <si>
    <t>2306 S Hickory St</t>
  </si>
  <si>
    <t>Chattanooga, TN 37407-1093</t>
  </si>
  <si>
    <t>37407-1093</t>
  </si>
  <si>
    <t>City Truck and Trailer</t>
  </si>
  <si>
    <t>2000 E 24th St Pl</t>
  </si>
  <si>
    <t>Chattanooga, TN 37407-1003</t>
  </si>
  <si>
    <t>37407-1003</t>
  </si>
  <si>
    <t>Quality Tire Center</t>
  </si>
  <si>
    <t>322 Cherokee Blvd</t>
  </si>
  <si>
    <t>Chattanooga, TN 37405-3811</t>
  </si>
  <si>
    <t>37405-3811</t>
  </si>
  <si>
    <t>US Xpress Enterprises, Inc</t>
  </si>
  <si>
    <t>4080 Jenkins Rd.</t>
  </si>
  <si>
    <t>Hamilton Memorial Gardens</t>
  </si>
  <si>
    <t>5351 Highway 153</t>
  </si>
  <si>
    <t>Hixson, TN 37343-0009</t>
  </si>
  <si>
    <t>37343-0009</t>
  </si>
  <si>
    <t>TN Financial Institution</t>
  </si>
  <si>
    <t>540 McCallie Ave 5th Floor</t>
  </si>
  <si>
    <t>Chattanooga, TN 37402-2056</t>
  </si>
  <si>
    <t>37402-2056</t>
  </si>
  <si>
    <t>American Red Cross Southeast TN Region</t>
  </si>
  <si>
    <t>4115 S. Access Rd.</t>
  </si>
  <si>
    <t>Boehm Birth Defects Centers Inc</t>
  </si>
  <si>
    <t>975 E 3rd St.</t>
  </si>
  <si>
    <t>The Newell Corporation</t>
  </si>
  <si>
    <t>RE:START-The Center for Adult Education</t>
  </si>
  <si>
    <t>1501 Riverside Dr., Ste. 260</t>
  </si>
  <si>
    <t>Big Brothers Big Sisters of Gr Chatt</t>
  </si>
  <si>
    <t>2015 Bailey Ave.</t>
  </si>
  <si>
    <t>Chattanooga Goodwill Industries, Inc.</t>
  </si>
  <si>
    <t>3500 Dodds Ave.</t>
  </si>
  <si>
    <t>Speech &amp; Hearing Center</t>
  </si>
  <si>
    <t>600 North Holtzclaw Ave.</t>
  </si>
  <si>
    <t>Suite #200</t>
  </si>
  <si>
    <t>Boy Scouts of America Cherokee Area</t>
  </si>
  <si>
    <t>6031 Lee Hwy.</t>
  </si>
  <si>
    <t>Chambliss Center for Children</t>
  </si>
  <si>
    <t>315 Gillespie Rd</t>
  </si>
  <si>
    <t>Chattanooga, TN 37411-3199</t>
  </si>
  <si>
    <t>37411-3199</t>
  </si>
  <si>
    <t>Newton Child Development Center</t>
  </si>
  <si>
    <t>1301 Grove St</t>
  </si>
  <si>
    <t>CADAS-Council for Alcohol and Drug Abuse</t>
  </si>
  <si>
    <t>207 Spears Ave.</t>
  </si>
  <si>
    <t>Children's Academy for Education &amp;</t>
  </si>
  <si>
    <t>Learning Inc</t>
  </si>
  <si>
    <t>1800 S Greenwood Ave.</t>
  </si>
  <si>
    <t>PO Box 1654</t>
  </si>
  <si>
    <t>Partnership for Families, Children</t>
  </si>
  <si>
    <t>and Adults Inc</t>
  </si>
  <si>
    <t>1800 McCallie Ave.</t>
  </si>
  <si>
    <t>Girls Incorporated of Chattanooga</t>
  </si>
  <si>
    <t>709 S Greenwood Ave.</t>
  </si>
  <si>
    <t>Jewish Federation of Greater Chattanooga</t>
  </si>
  <si>
    <t>5461  N Terrace Rd.</t>
  </si>
  <si>
    <t>Chattanooga, TN 37414</t>
  </si>
  <si>
    <t>Maurice Kirby Child Care Center</t>
  </si>
  <si>
    <t>2500 S. Market St.</t>
  </si>
  <si>
    <t>Little Miss Mag Early Learning Center</t>
  </si>
  <si>
    <t>225 Lookout St.</t>
  </si>
  <si>
    <t>Chattanooga, TN 37403-1117</t>
  </si>
  <si>
    <t>37403-1117</t>
  </si>
  <si>
    <t>Northside Neighborhood House</t>
  </si>
  <si>
    <t>211 Minor St.</t>
  </si>
  <si>
    <t>PO Box 4086</t>
  </si>
  <si>
    <t>Chattanooga, TN 37405-0086</t>
  </si>
  <si>
    <t>37405-0086</t>
  </si>
  <si>
    <t>Mental Health Assoc Gtr Chattanooga</t>
  </si>
  <si>
    <t>P O Box 8785</t>
  </si>
  <si>
    <t>The Ochs Center for Metropolitan Studies</t>
  </si>
  <si>
    <t>739 McCallie Ave.</t>
  </si>
  <si>
    <t>P. O. Box 4029</t>
  </si>
  <si>
    <t>GSC of the Southern Appalachians</t>
  </si>
  <si>
    <t>Southern Region</t>
  </si>
  <si>
    <t>1567 Downtown West Blvd.</t>
  </si>
  <si>
    <t>Knoxville, TN 37919</t>
  </si>
  <si>
    <t>Orange Grove Center, Inc.</t>
  </si>
  <si>
    <t>615 Derby St.</t>
  </si>
  <si>
    <t>Pro Re Bona Early Learning Center</t>
  </si>
  <si>
    <t>1707 Dodds Ave</t>
  </si>
  <si>
    <t>P. O. 366</t>
  </si>
  <si>
    <t>Chattanooga, TN 37401-0366</t>
  </si>
  <si>
    <t>37401-0366</t>
  </si>
  <si>
    <t>Alexian Brothers Senior Neighbors</t>
  </si>
  <si>
    <t>250 East 10th St.</t>
  </si>
  <si>
    <t>The Team Centers, Inc.</t>
  </si>
  <si>
    <t>Suite 100 Medical Towers Bldg.</t>
  </si>
  <si>
    <t>1000 E. 3rd St.</t>
  </si>
  <si>
    <t>Signal Centers Inc</t>
  </si>
  <si>
    <t>109 North Germantown Rd.</t>
  </si>
  <si>
    <t>United Way of Greater Chattanooga</t>
  </si>
  <si>
    <t>630 Market Street</t>
  </si>
  <si>
    <t>PO Box 4027</t>
  </si>
  <si>
    <t>YMCA of Metropolitan Chattanooga</t>
  </si>
  <si>
    <t>301 West  6th St.</t>
  </si>
  <si>
    <t>Blood Assurance, Inc.</t>
  </si>
  <si>
    <t>705 East 4th St.</t>
  </si>
  <si>
    <t>Chattanooga, TN 37403-1916</t>
  </si>
  <si>
    <t>37403-1916</t>
  </si>
  <si>
    <t>Chattanooga Symphony &amp; Opera</t>
  </si>
  <si>
    <t>701 Broad St.</t>
  </si>
  <si>
    <t>Hunter Museum of American Art</t>
  </si>
  <si>
    <t>10 Bluff View</t>
  </si>
  <si>
    <t>Chattanooga, TN 37403-1197</t>
  </si>
  <si>
    <t>37403-1197</t>
  </si>
  <si>
    <t>Chattanooga Theatre Centre</t>
  </si>
  <si>
    <t>400 River St</t>
  </si>
  <si>
    <t>P O Box 4023</t>
  </si>
  <si>
    <t>Chattanooga, TN 37405-0023</t>
  </si>
  <si>
    <t>37405-0023</t>
  </si>
  <si>
    <t>Southeast Tennessee Development District</t>
  </si>
  <si>
    <t>PO Box 4757</t>
  </si>
  <si>
    <t>Chattanooga, TN 37405-0757</t>
  </si>
  <si>
    <t>37405-0757</t>
  </si>
  <si>
    <t>Alexian Village of Tennessee</t>
  </si>
  <si>
    <t>437 Alexian Way</t>
  </si>
  <si>
    <t>Signal Mountain, TN 37377-1860</t>
  </si>
  <si>
    <t>37377-1860</t>
  </si>
  <si>
    <t>Caldsted Foundation</t>
  </si>
  <si>
    <t>3701 Cherryton Dr</t>
  </si>
  <si>
    <t>Chattanooga, TN 37411-3694</t>
  </si>
  <si>
    <t>37411-3694</t>
  </si>
  <si>
    <t>St. Barnabas Healthcare Center</t>
  </si>
  <si>
    <t>950 Siskin Dr</t>
  </si>
  <si>
    <t>Baylor School</t>
  </si>
  <si>
    <t>171 Baylor School Rd.</t>
  </si>
  <si>
    <t>Boyd-Buchanan School</t>
  </si>
  <si>
    <t>4626 Bonnieway Dr</t>
  </si>
  <si>
    <t>Chattanooga, TN 37411-1299</t>
  </si>
  <si>
    <t>37411-1299</t>
  </si>
  <si>
    <t>Bright School</t>
  </si>
  <si>
    <t>1950 McDade Ln.</t>
  </si>
  <si>
    <t>Chattanooga Christian School</t>
  </si>
  <si>
    <t>3354 Charger Dr.</t>
  </si>
  <si>
    <t>Chattanooga, TN 37409-1047</t>
  </si>
  <si>
    <t>37409-1047</t>
  </si>
  <si>
    <t>Girls Preparatory School</t>
  </si>
  <si>
    <t>205 Island Ave.</t>
  </si>
  <si>
    <t>PO Box 4736</t>
  </si>
  <si>
    <t>Chattanooga, TN 37405-0736</t>
  </si>
  <si>
    <t>37405-0736</t>
  </si>
  <si>
    <t>Belvoir Christian Academy</t>
  </si>
  <si>
    <t>800 Belvoir Ave</t>
  </si>
  <si>
    <t>Chattanooga, TN 37412-2599</t>
  </si>
  <si>
    <t>37412-2599</t>
  </si>
  <si>
    <t>The McCallie School</t>
  </si>
  <si>
    <t>500 Dodds Ave.</t>
  </si>
  <si>
    <t>Notre Dame High School</t>
  </si>
  <si>
    <t>2701 Vermont Ave</t>
  </si>
  <si>
    <t>Chattanooga, TN 37404-1797</t>
  </si>
  <si>
    <t>37404-1797</t>
  </si>
  <si>
    <t>St. Nicholas School</t>
  </si>
  <si>
    <t>7525 Min-Tom Dr</t>
  </si>
  <si>
    <t>Chattanooga, TN 37421-1835</t>
  </si>
  <si>
    <t>37421-1835</t>
  </si>
  <si>
    <t>WCS Walker County Board of Education *</t>
  </si>
  <si>
    <t>201 South Duke</t>
  </si>
  <si>
    <t>LaFayette, GA 30728-0029</t>
  </si>
  <si>
    <t>LaFayette</t>
  </si>
  <si>
    <t>30728-0029</t>
  </si>
  <si>
    <t>WCS Alternative Education Center</t>
  </si>
  <si>
    <t>409 Pond Spring Rd</t>
  </si>
  <si>
    <t>Chickamauga, GA 30707</t>
  </si>
  <si>
    <t>WCS Central Offices</t>
  </si>
  <si>
    <t>201 South Duke St.</t>
  </si>
  <si>
    <t>La Fayette, GA 30728</t>
  </si>
  <si>
    <t>La Fayette</t>
  </si>
  <si>
    <t>WCS Chattanooga Valley Elementary</t>
  </si>
  <si>
    <t>3420 Chatt Valley Rd</t>
  </si>
  <si>
    <t>WCS Chattanooga Valley Middle School</t>
  </si>
  <si>
    <t>847 Allgood Rd</t>
  </si>
  <si>
    <t>Flintstone, GA 30725-9701</t>
  </si>
  <si>
    <t>30725-9701</t>
  </si>
  <si>
    <t>WCS Consultation &amp; Evaluation Center</t>
  </si>
  <si>
    <t>c/o Walker County Bd of Ed</t>
  </si>
  <si>
    <t>301 N. Cherokee St.</t>
  </si>
  <si>
    <t>P O Box 29</t>
  </si>
  <si>
    <t>WCS Fairview Pre-K School</t>
  </si>
  <si>
    <t>205 Jenkins Rd</t>
  </si>
  <si>
    <t>Rossville, GA 30741-4098</t>
  </si>
  <si>
    <t>30741-4098</t>
  </si>
  <si>
    <t>WCS Fairyland Elementary</t>
  </si>
  <si>
    <t>1306 Lula Lake Rd</t>
  </si>
  <si>
    <t>WCS Gilbert Elementary</t>
  </si>
  <si>
    <t>87 Burnt Mill Rd</t>
  </si>
  <si>
    <t>PO BOX 29</t>
  </si>
  <si>
    <t>LaFayette, GA 30728</t>
  </si>
  <si>
    <t>Happy Valley School</t>
  </si>
  <si>
    <t>1600 Happy Valley Rd</t>
  </si>
  <si>
    <t>Rossville, GA 30741-2298</t>
  </si>
  <si>
    <t>30741-2298</t>
  </si>
  <si>
    <t>WCS LaFayette Middle School</t>
  </si>
  <si>
    <t>429 Roadrunner Blvd</t>
  </si>
  <si>
    <t>WCS LaFayette High School</t>
  </si>
  <si>
    <t>5178 Round Pond Rd</t>
  </si>
  <si>
    <t>LaFayette, GA 30728-4725</t>
  </si>
  <si>
    <t>30728-4725</t>
  </si>
  <si>
    <t>WCS Maintenance &amp; Operation Center</t>
  </si>
  <si>
    <t>298 Culberson Ave</t>
  </si>
  <si>
    <t>WCS Cherokee Ridge Elementary</t>
  </si>
  <si>
    <t>2423 Johnson Rd</t>
  </si>
  <si>
    <t>WCS Naomi Elementary School</t>
  </si>
  <si>
    <t>4038 E Hwy 136</t>
  </si>
  <si>
    <t>WCS North LaFayette Elementary</t>
  </si>
  <si>
    <t>610 N Duke St</t>
  </si>
  <si>
    <t>Osburn Elementary School</t>
  </si>
  <si>
    <t>WCS Ridgeland High School</t>
  </si>
  <si>
    <t>2478 Happy Valley Rd</t>
  </si>
  <si>
    <t>Rossville, GA 30741</t>
  </si>
  <si>
    <t>WCS Rock Spring Elementary</t>
  </si>
  <si>
    <t>372 Highway 95</t>
  </si>
  <si>
    <t>Rock Spring, GA 30739</t>
  </si>
  <si>
    <t>Rock Spring</t>
  </si>
  <si>
    <t>WCS Rossville Elementary</t>
  </si>
  <si>
    <t>1250 Wilson Rd</t>
  </si>
  <si>
    <t>WCS Rossville Middle School</t>
  </si>
  <si>
    <t>316 Bulldog Trail</t>
  </si>
  <si>
    <t>Rossville, GA 30741-1612</t>
  </si>
  <si>
    <t>30741-1612</t>
  </si>
  <si>
    <t>WCS Science Center</t>
  </si>
  <si>
    <t>409 Pond Springs Rd</t>
  </si>
  <si>
    <t>WCS Stone Creek Elementary</t>
  </si>
  <si>
    <t>Chattanooga State Community College</t>
  </si>
  <si>
    <t>4501 Amnicola Hwy.</t>
  </si>
  <si>
    <t>Chattanooga, TN 37406-1097</t>
  </si>
  <si>
    <t>37406-1097</t>
  </si>
  <si>
    <t>Covenant College</t>
  </si>
  <si>
    <t>14049 Scenic Hwy.</t>
  </si>
  <si>
    <t>Lookout Mountain, GA 30750-9628</t>
  </si>
  <si>
    <t>30750-9628</t>
  </si>
  <si>
    <t>Southern Adventist University</t>
  </si>
  <si>
    <t>4881 Taylor Cir.</t>
  </si>
  <si>
    <t>PO Box 370</t>
  </si>
  <si>
    <t>Collegedale, TN 37315-0370</t>
  </si>
  <si>
    <t>Collegedale</t>
  </si>
  <si>
    <t>37315-0370</t>
  </si>
  <si>
    <t>University of Tennessee at Chattanooga</t>
  </si>
  <si>
    <t>615 McCallie Ave.</t>
  </si>
  <si>
    <t>Chattanooga, TN 37403-2598</t>
  </si>
  <si>
    <t>37403-2598</t>
  </si>
  <si>
    <t>University of TN Knoxville</t>
  </si>
  <si>
    <t>Campus Chest Allocations</t>
  </si>
  <si>
    <t>Alpha Kappa Alpha Sorority Inc</t>
  </si>
  <si>
    <t>Zeta Kappa Chapter</t>
  </si>
  <si>
    <t>Chitwood &amp; Chitwood</t>
  </si>
  <si>
    <t>500 Osborne Office Center</t>
  </si>
  <si>
    <t>Chattanooga, TN 37411-4009</t>
  </si>
  <si>
    <t>37411-4009</t>
  </si>
  <si>
    <t>Elliott Davis Decosimo</t>
  </si>
  <si>
    <t>629 Market St.</t>
  </si>
  <si>
    <t>Ernst &amp; Young  LLP</t>
  </si>
  <si>
    <t>1110 Market St Ste 216</t>
  </si>
  <si>
    <t>Henderson Hutcherson &amp; McCullough, PLLC</t>
  </si>
  <si>
    <t>Freight Depot</t>
  </si>
  <si>
    <t>1200 Market St</t>
  </si>
  <si>
    <t>Mauldin &amp; Jenkins, LLC</t>
  </si>
  <si>
    <t>Suite #300</t>
  </si>
  <si>
    <t>Chattanooga, TN 37402-1239</t>
  </si>
  <si>
    <t>37402-1239</t>
  </si>
  <si>
    <t>Johnson Hickey &amp; Murchison, PC</t>
  </si>
  <si>
    <t>2215 Olan Mills Drive</t>
  </si>
  <si>
    <t>Lattimore Black Morgan &amp; Cain, PC</t>
  </si>
  <si>
    <t>605 Chestnut St.</t>
  </si>
  <si>
    <t>Suite #1100</t>
  </si>
  <si>
    <t>G. R. Rush &amp; Company, P.C.</t>
  </si>
  <si>
    <t>5720 Skurlock Rd., Ste 8400</t>
  </si>
  <si>
    <t>Burnette Dobson &amp; Pinchak</t>
  </si>
  <si>
    <t>711 Cherry St</t>
  </si>
  <si>
    <t>Chattanooga, TN 37402-1910</t>
  </si>
  <si>
    <t>37402-1910</t>
  </si>
  <si>
    <t>Gearhiser Peters Elliott &amp; Cannon PLLC</t>
  </si>
  <si>
    <t>320 McCallie Ave.</t>
  </si>
  <si>
    <t>Chattanooga, TN 37402-2008</t>
  </si>
  <si>
    <t>37402-2008</t>
  </si>
  <si>
    <t>Gentry &amp; Boehm</t>
  </si>
  <si>
    <t>600 Dome Bldg</t>
  </si>
  <si>
    <t>736 Georgia Ave</t>
  </si>
  <si>
    <t>Chattanooga, TN 37402-2004</t>
  </si>
  <si>
    <t>37402-2004</t>
  </si>
  <si>
    <t>Leitner Williams Dooley &amp; Napolitan PLLC</t>
  </si>
  <si>
    <t>Tallan Building</t>
  </si>
  <si>
    <t>200 West ML King Blvd., Suite 500.</t>
  </si>
  <si>
    <t>Chattanooga, TN 37402-2566</t>
  </si>
  <si>
    <t>37402-2566</t>
  </si>
  <si>
    <t>Miller &amp; Martin PLLC</t>
  </si>
  <si>
    <t>832 Georgia Ave.</t>
  </si>
  <si>
    <t>Chattanooga, TN 37402-2289</t>
  </si>
  <si>
    <t>37402-2289</t>
  </si>
  <si>
    <t>Grant Konvalinka &amp; Harrison,  P.C.</t>
  </si>
  <si>
    <t>Republic Centre    9th Floor</t>
  </si>
  <si>
    <t>Thornbury, Morgan &amp; Barrow</t>
  </si>
  <si>
    <t>732 Cherry St.</t>
  </si>
  <si>
    <t>Chattanooga, TN 37402-1960</t>
  </si>
  <si>
    <t>37402-1960</t>
  </si>
  <si>
    <t>Shumacker Witt Gaither &amp; Whitaker,  P.C.</t>
  </si>
  <si>
    <t>1500 SunTrust Bank Bldg.</t>
  </si>
  <si>
    <t>Spears Moore Rebman &amp; Williams</t>
  </si>
  <si>
    <t>801 Broad St.</t>
  </si>
  <si>
    <t>P.O. Box 1749</t>
  </si>
  <si>
    <t>Chattanooga, TN 37401-1749</t>
  </si>
  <si>
    <t>37401-1749</t>
  </si>
  <si>
    <t>Strang Fletcher Carriger</t>
  </si>
  <si>
    <t>Walker Hodge &amp; Smith PLLC</t>
  </si>
  <si>
    <t>400 Krystal Bldg</t>
  </si>
  <si>
    <t>1 Union Sq</t>
  </si>
  <si>
    <t>Chattanooga, TN 37402-2514</t>
  </si>
  <si>
    <t>37402-2514</t>
  </si>
  <si>
    <t>Bell Development</t>
  </si>
  <si>
    <t>414 Spring St</t>
  </si>
  <si>
    <t>Campbell &amp; Associates, Inc.</t>
  </si>
  <si>
    <t>1401 Carter St.</t>
  </si>
  <si>
    <t>Derthick Henley and Wilkerson Architects</t>
  </si>
  <si>
    <t>Gateway Professional Bldg</t>
  </si>
  <si>
    <t>1001 Carter St.</t>
  </si>
  <si>
    <t>Chattanooga, TN 37402-5097</t>
  </si>
  <si>
    <t>37402-5097</t>
  </si>
  <si>
    <t>Franklin Associates Architects</t>
  </si>
  <si>
    <t>142 N Market St</t>
  </si>
  <si>
    <t>P O Box 4048</t>
  </si>
  <si>
    <t>Chattanooga, TN 37405-0048</t>
  </si>
  <si>
    <t>37405-0048</t>
  </si>
  <si>
    <t>Arcadis U.S. Inc.</t>
  </si>
  <si>
    <t>1210 Premier Dr # 200</t>
  </si>
  <si>
    <t>Chattanooga, TN 37421-3707</t>
  </si>
  <si>
    <t>37421-3707</t>
  </si>
  <si>
    <t>Buck Stove Of Chattanooga</t>
  </si>
  <si>
    <t>4343 Highway 58</t>
  </si>
  <si>
    <t>Chattanooga, TN 37416-2928</t>
  </si>
  <si>
    <t>37416-2928</t>
  </si>
  <si>
    <t>A-1 Moving &amp; Storage Company Inc</t>
  </si>
  <si>
    <t>P O Box 5663</t>
  </si>
  <si>
    <t>Chattanooga, TN 37406-0663</t>
  </si>
  <si>
    <t>37406-0663</t>
  </si>
  <si>
    <t>Coates Antiques</t>
  </si>
  <si>
    <t>520 Ashland Ter</t>
  </si>
  <si>
    <t>Pat St. Charles Company</t>
  </si>
  <si>
    <t>500 Chestnut Street</t>
  </si>
  <si>
    <t>Chattanooga, TN 37402-4975</t>
  </si>
  <si>
    <t>37402-4975</t>
  </si>
  <si>
    <t>Made-Rite Sandwich Company Inc</t>
  </si>
  <si>
    <t>5828 Ooltewah-Ringgold Rd.</t>
  </si>
  <si>
    <t>P. O. Box 27</t>
  </si>
  <si>
    <t>Ooltewah, TN 37363</t>
  </si>
  <si>
    <t>Athens Distributing Company</t>
  </si>
  <si>
    <t>4126 S Creek Rd</t>
  </si>
  <si>
    <t>P O Box 23287</t>
  </si>
  <si>
    <t>Chattanooga, TN 37422-3287</t>
  </si>
  <si>
    <t>37422-3287</t>
  </si>
  <si>
    <t>Plantation Pipe Line Company</t>
  </si>
  <si>
    <t>4720 Bonny Oaks Dr</t>
  </si>
  <si>
    <t>Signal Mtn Veterinary Clinic</t>
  </si>
  <si>
    <t>903 Ladder Trl</t>
  </si>
  <si>
    <t>Signal Mountain, TN 37377-3032</t>
  </si>
  <si>
    <t>37377-3032</t>
  </si>
  <si>
    <t>Downey's Florist &amp; Gift Gallery</t>
  </si>
  <si>
    <t>2112 Dayton Blvd</t>
  </si>
  <si>
    <t>Thurman-Bryant Electric Supply</t>
  </si>
  <si>
    <t>309 W 21st St</t>
  </si>
  <si>
    <t>P O Box 11145</t>
  </si>
  <si>
    <t>Chattanooga, TN 37401-2145</t>
  </si>
  <si>
    <t>37401-2145</t>
  </si>
  <si>
    <t>GEO Speciality Chemical</t>
  </si>
  <si>
    <t>751 Pineville Rd</t>
  </si>
  <si>
    <t>Plum Nelly Shop &amp; Gallery</t>
  </si>
  <si>
    <t>515 Tremont St</t>
  </si>
  <si>
    <t>Murray Guard, Inc.</t>
  </si>
  <si>
    <t>Franklin Bldg  Suite 410</t>
  </si>
  <si>
    <t>Chattanooga, TN 37411-4071</t>
  </si>
  <si>
    <t>37411-4071</t>
  </si>
  <si>
    <t>Red Bank Carpets</t>
  </si>
  <si>
    <t>4400 Dayton Blvd</t>
  </si>
  <si>
    <t>Chattanooga, TN 37415-2726</t>
  </si>
  <si>
    <t>37415-2726</t>
  </si>
  <si>
    <t>White Oak Motors</t>
  </si>
  <si>
    <t>Mead Merchants Paper Company</t>
  </si>
  <si>
    <t>2115 Chapman Rd</t>
  </si>
  <si>
    <t>P O Box 22365</t>
  </si>
  <si>
    <t>Chattanooga, TN 37422-2365</t>
  </si>
  <si>
    <t>37422-2365</t>
  </si>
  <si>
    <t>Elder's Ace Hardware - Chattanooga</t>
  </si>
  <si>
    <t>Store 1086</t>
  </si>
  <si>
    <t>4921 Hwy 58</t>
  </si>
  <si>
    <t>Chattanooga, TN 37416-1895</t>
  </si>
  <si>
    <t>37416-1895</t>
  </si>
  <si>
    <t>Miller-Reid Inc</t>
  </si>
  <si>
    <t>1200 Mtn Creek Rd  #480</t>
  </si>
  <si>
    <t>Chattanooga, TN 37405-1660</t>
  </si>
  <si>
    <t>37405-1660</t>
  </si>
  <si>
    <t>Barker Oil Company</t>
  </si>
  <si>
    <t>609 E 11th St</t>
  </si>
  <si>
    <t>P O Box 627</t>
  </si>
  <si>
    <t>Chattanooga, TN 37401-0627</t>
  </si>
  <si>
    <t>37401-0627</t>
  </si>
  <si>
    <t>Gentry Steel Company Inc</t>
  </si>
  <si>
    <t>2307 E 28th St</t>
  </si>
  <si>
    <t>Chattanooga, TN 37407-3629</t>
  </si>
  <si>
    <t>37407-3629</t>
  </si>
  <si>
    <t>South Atlantic</t>
  </si>
  <si>
    <t>4104 S Creek Rd</t>
  </si>
  <si>
    <t>Chattanooga, TN 37406-1094</t>
  </si>
  <si>
    <t>37406-1094</t>
  </si>
  <si>
    <t>Henry Crumbliss Yarn Company</t>
  </si>
  <si>
    <t>c/o Mr. &amp; Mrs. Henry Crumbliss, Jr.</t>
  </si>
  <si>
    <t>106 Augusta Dr</t>
  </si>
  <si>
    <t>Lookout Mountain, TN 37350</t>
  </si>
  <si>
    <t>Ryder Truck Rental, Inc.</t>
  </si>
  <si>
    <t>1823 Rossville Ave</t>
  </si>
  <si>
    <t>C. E. Clift, Jr.</t>
  </si>
  <si>
    <t>Pizza Pub</t>
  </si>
  <si>
    <t>3211 Broad St</t>
  </si>
  <si>
    <t>Chattanooga, TN 37408-3060</t>
  </si>
  <si>
    <t>37408-3060</t>
  </si>
  <si>
    <t>Shell Oil Terminal</t>
  </si>
  <si>
    <t>4325 Jersey Pike</t>
  </si>
  <si>
    <t>World Book-Childcraft Inc</t>
  </si>
  <si>
    <t>3631 Dayton Blvd</t>
  </si>
  <si>
    <t>Chattanooga Restaurant Supply</t>
  </si>
  <si>
    <t>822 E 11th St</t>
  </si>
  <si>
    <t>P O Box 288</t>
  </si>
  <si>
    <t>Chattanooga, TN 37401-0288</t>
  </si>
  <si>
    <t>37401-0288</t>
  </si>
  <si>
    <t>Brock Insurance Agency</t>
  </si>
  <si>
    <t>823 Chickamauga Ave</t>
  </si>
  <si>
    <t>Rossville, GA 30741-1406</t>
  </si>
  <si>
    <t>30741-1406</t>
  </si>
  <si>
    <t>Green Thumb Nursery</t>
  </si>
  <si>
    <t>5431 Hixson Pike</t>
  </si>
  <si>
    <t>Gailco Galleries</t>
  </si>
  <si>
    <t>1920 Northpoint Blvd</t>
  </si>
  <si>
    <t>Hixson, TN 37343-1998</t>
  </si>
  <si>
    <t>37343-1998</t>
  </si>
  <si>
    <t>Northgate Flowers</t>
  </si>
  <si>
    <t>Riley's Wine &amp; Spirits</t>
  </si>
  <si>
    <t>4818 Hixson Pike</t>
  </si>
  <si>
    <t>Hixson, TN 37343-4416</t>
  </si>
  <si>
    <t>37343-4416</t>
  </si>
  <si>
    <t>Craftique Manufacturing Company</t>
  </si>
  <si>
    <t>P O Box 4422</t>
  </si>
  <si>
    <t>Chattanooga, TN 37405-0422</t>
  </si>
  <si>
    <t>37405-0422</t>
  </si>
  <si>
    <t>Associates Financial Services</t>
  </si>
  <si>
    <t>Associates First Capital Co</t>
  </si>
  <si>
    <t>Eye Care Center of Red Bank</t>
  </si>
  <si>
    <t>3928 Dayton Blvd</t>
  </si>
  <si>
    <t>Avco Financial Services</t>
  </si>
  <si>
    <t>6215-H Lee Hwy</t>
  </si>
  <si>
    <t>P O Box 23343</t>
  </si>
  <si>
    <t>Chattanooga, TN 37422-3343</t>
  </si>
  <si>
    <t>37422-3343</t>
  </si>
  <si>
    <t>Horizon Wine &amp; Spirits</t>
  </si>
  <si>
    <t>3794 Tag Rd</t>
  </si>
  <si>
    <t>P O Box 23448</t>
  </si>
  <si>
    <t>Chattanooga, TN 37422-3448</t>
  </si>
  <si>
    <t>37422-3448</t>
  </si>
  <si>
    <t>Athletic Specialties</t>
  </si>
  <si>
    <t>105 W Newberry St</t>
  </si>
  <si>
    <t>Chattanooga, TN 37415-5031</t>
  </si>
  <si>
    <t>37415-5031</t>
  </si>
  <si>
    <t>Ricoh</t>
  </si>
  <si>
    <t>6101 Enterprise Park Dr   #200</t>
  </si>
  <si>
    <t>Tag Equipment Distributors Inc</t>
  </si>
  <si>
    <t>608 Cherokee Blvd</t>
  </si>
  <si>
    <t>Chattanooga, TN 37405-3302</t>
  </si>
  <si>
    <t>37405-3302</t>
  </si>
  <si>
    <t>Tennessee Office Products</t>
  </si>
  <si>
    <t>2728 Kanasita Dr</t>
  </si>
  <si>
    <t>Hixson, TN 37343-4090</t>
  </si>
  <si>
    <t>37343-4090</t>
  </si>
  <si>
    <t>Hicks &amp; Associates, Inc.</t>
  </si>
  <si>
    <t>P O Box 15007</t>
  </si>
  <si>
    <t>4220 Dayton Blvd Ste 1</t>
  </si>
  <si>
    <t>Arby's Roast Beef Restaurants</t>
  </si>
  <si>
    <t>Restaurant Management Inc</t>
  </si>
  <si>
    <t>5420 Brainerd Rd</t>
  </si>
  <si>
    <t>Chattanooga, TN 37411-5306</t>
  </si>
  <si>
    <t>37411-5306</t>
  </si>
  <si>
    <t>Ashland Terrace Animal Hospital</t>
  </si>
  <si>
    <t>907 Ashland Terr</t>
  </si>
  <si>
    <t>Chattanooga, TN 37415-3582</t>
  </si>
  <si>
    <t>37415-3582</t>
  </si>
  <si>
    <t>Pro Scribe Inc</t>
  </si>
  <si>
    <t>1466 Riverside Dr Ste B</t>
  </si>
  <si>
    <t>Chattanooga, TN 37406-4323</t>
  </si>
  <si>
    <t>37406-4323</t>
  </si>
  <si>
    <t>Signal Mountain Cleaners</t>
  </si>
  <si>
    <t>821 Mississippi Ave</t>
  </si>
  <si>
    <t>P O Box 38</t>
  </si>
  <si>
    <t>Signal Mountain, TN 37377-2421</t>
  </si>
  <si>
    <t>37377-2421</t>
  </si>
  <si>
    <t>Jim Worthington Realty</t>
  </si>
  <si>
    <t>P O Box 15005</t>
  </si>
  <si>
    <t>Chattanooga, TN 37415-0005</t>
  </si>
  <si>
    <t>37415-0005</t>
  </si>
  <si>
    <t>Strickland Pattern Works</t>
  </si>
  <si>
    <t>601 Mowbray Pike</t>
  </si>
  <si>
    <t>American General Finance</t>
  </si>
  <si>
    <t>601 N W 2nd St</t>
  </si>
  <si>
    <t>P O Box 59</t>
  </si>
  <si>
    <t>Evansville, IN 47701-0059</t>
  </si>
  <si>
    <t>Evansville</t>
  </si>
  <si>
    <t>IN</t>
  </si>
  <si>
    <t>47701-0059</t>
  </si>
  <si>
    <t>Cherokee Animal Hospital</t>
  </si>
  <si>
    <t>525 Cherokee Blvd</t>
  </si>
  <si>
    <t>Chattanooga, TN 37405-3897</t>
  </si>
  <si>
    <t>37405-3897</t>
  </si>
  <si>
    <t>Roofing &amp; Supply Company</t>
  </si>
  <si>
    <t>1409 Fort St</t>
  </si>
  <si>
    <t>Chattanooga, TN 37402-4493</t>
  </si>
  <si>
    <t>37402-4493</t>
  </si>
  <si>
    <t>Ledco Inc</t>
  </si>
  <si>
    <t>3535 St Elmo Ave</t>
  </si>
  <si>
    <t>Chattanooga, TN 37409-1066</t>
  </si>
  <si>
    <t>37409-1066</t>
  </si>
  <si>
    <t>Tom's Toasted Peanuts Company</t>
  </si>
  <si>
    <t>2013 South Highland Park Ave</t>
  </si>
  <si>
    <t>Chattanooga, TN 37404-6014</t>
  </si>
  <si>
    <t>37404-6014</t>
  </si>
  <si>
    <t>Glenn Automotive Paint &amp; Body</t>
  </si>
  <si>
    <t>1802 1/2 Washington St</t>
  </si>
  <si>
    <t>Chattanooga, TN 37408-2018</t>
  </si>
  <si>
    <t>37408-2018</t>
  </si>
  <si>
    <t>Kelly Services</t>
  </si>
  <si>
    <t>6076 Shallowford Rd  #101</t>
  </si>
  <si>
    <t>Cummins South Inc</t>
  </si>
  <si>
    <t>1509 E 26th St</t>
  </si>
  <si>
    <t>Chattanooga, TN 37407-1095</t>
  </si>
  <si>
    <t>37407-1095</t>
  </si>
  <si>
    <t>Dale Carnegie Courses</t>
  </si>
  <si>
    <t>Chattanooga Coin Machine Company</t>
  </si>
  <si>
    <t>6741-A Ringgold Rd</t>
  </si>
  <si>
    <t>Chattanooga, TN 37412</t>
  </si>
  <si>
    <t>Lookout Travel Agency</t>
  </si>
  <si>
    <t>516 Chestnut St</t>
  </si>
  <si>
    <t>Dooley Chemicals LLC</t>
  </si>
  <si>
    <t>2400 E 24th St.</t>
  </si>
  <si>
    <t>PO Box 71951</t>
  </si>
  <si>
    <t>Chattanooga, TN 37407-1113</t>
  </si>
  <si>
    <t>37407-1113</t>
  </si>
  <si>
    <t>Standard Appliances Inc</t>
  </si>
  <si>
    <t>1901 Central Ave</t>
  </si>
  <si>
    <t>Chattanooga, TN 37408-2292</t>
  </si>
  <si>
    <t>37408-2292</t>
  </si>
  <si>
    <t>McCracken Brothers</t>
  </si>
  <si>
    <t>2622 S Broad St</t>
  </si>
  <si>
    <t>Chattanooga, TN 37408-3023</t>
  </si>
  <si>
    <t>37408-3023</t>
  </si>
  <si>
    <t>Bolts &amp; Nuts Inc</t>
  </si>
  <si>
    <t>1900 East 28th St</t>
  </si>
  <si>
    <t>P O Box 71929</t>
  </si>
  <si>
    <t>Chattanooga, TN 37407-0929</t>
  </si>
  <si>
    <t>37407-0929</t>
  </si>
  <si>
    <t>Nabco Electric Company</t>
  </si>
  <si>
    <t>2800 2nd Ave</t>
  </si>
  <si>
    <t>Chattanooga, TN 37407-1099</t>
  </si>
  <si>
    <t>37407-1099</t>
  </si>
  <si>
    <t>McGlohon Spring Shop, Inc</t>
  </si>
  <si>
    <t>905 East 16th St</t>
  </si>
  <si>
    <t>Chattanooga, TN 37408-2299</t>
  </si>
  <si>
    <t>37408-2299</t>
  </si>
  <si>
    <t>Koch's Bakery</t>
  </si>
  <si>
    <t>1900 Broad St</t>
  </si>
  <si>
    <t>Chattanooga, TN 37408-1715</t>
  </si>
  <si>
    <t>37408-1715</t>
  </si>
  <si>
    <t>Ellis Coiffures</t>
  </si>
  <si>
    <t>318 Walsh Rd</t>
  </si>
  <si>
    <t>Chattanooga, TN 37405-3732</t>
  </si>
  <si>
    <t>37405-3732</t>
  </si>
  <si>
    <t>Mountain View Nissan Inc</t>
  </si>
  <si>
    <t>2100 South Market St.</t>
  </si>
  <si>
    <t>Chattanooga, TN 37408-2636</t>
  </si>
  <si>
    <t>37408-2636</t>
  </si>
  <si>
    <t>Treasure Chest Jewelers</t>
  </si>
  <si>
    <t>11 W 8th St</t>
  </si>
  <si>
    <t>Jax Drive-In Liquor Store</t>
  </si>
  <si>
    <t>216 Market St</t>
  </si>
  <si>
    <t>Chattanooga, TN 37402-1019</t>
  </si>
  <si>
    <t>37402-1019</t>
  </si>
  <si>
    <t>Ball Lookout Stamp Company</t>
  </si>
  <si>
    <t>338 Market St</t>
  </si>
  <si>
    <t>Chattanooga, TN 37402-1223</t>
  </si>
  <si>
    <t>37402-1223</t>
  </si>
  <si>
    <t>The Bike Shop</t>
  </si>
  <si>
    <t>201 Frazier Ave</t>
  </si>
  <si>
    <t>Harvey's Automatic Transmission</t>
  </si>
  <si>
    <t>1512 Wilhoit St</t>
  </si>
  <si>
    <t>Chattanooga, TN 37408-1920</t>
  </si>
  <si>
    <t>37408-1920</t>
  </si>
  <si>
    <t>Packard's Safe &amp; Lock</t>
  </si>
  <si>
    <t>2338 McCallie Ave</t>
  </si>
  <si>
    <t>Chattanooga, TN 37404-3205</t>
  </si>
  <si>
    <t>37404-3205</t>
  </si>
  <si>
    <t>John R. Evans Inc</t>
  </si>
  <si>
    <t>102 Walnut St Ste E</t>
  </si>
  <si>
    <t>Hardwick &amp; Sons Funeral Home</t>
  </si>
  <si>
    <t>765 E M L King Blvd</t>
  </si>
  <si>
    <t>Chattanooga, TN 37403-2904</t>
  </si>
  <si>
    <t>37403-2904</t>
  </si>
  <si>
    <t>Harry Dubrov Agency</t>
  </si>
  <si>
    <t>3111 Colyar Dr</t>
  </si>
  <si>
    <t>Chattanooga, TN 37404-1807</t>
  </si>
  <si>
    <t>37404-1807</t>
  </si>
  <si>
    <t>Bush Realty Agency</t>
  </si>
  <si>
    <t>902 McCallie Ave</t>
  </si>
  <si>
    <t>P O  Box 4445</t>
  </si>
  <si>
    <t>GrayBar Electric Company, Inc.</t>
  </si>
  <si>
    <t>6013 John Douglass Dr.</t>
  </si>
  <si>
    <t>Glidden Paints</t>
  </si>
  <si>
    <t>2225 E 23rd St</t>
  </si>
  <si>
    <t>Employees Finance Company</t>
  </si>
  <si>
    <t>734-A Cherry Street</t>
  </si>
  <si>
    <t>Chattanooga, TN 37402-1974</t>
  </si>
  <si>
    <t>37402-1974</t>
  </si>
  <si>
    <t>Hill's Flowers Inc</t>
  </si>
  <si>
    <t>4527 Hixson Pike</t>
  </si>
  <si>
    <t>Franklin-Strickland Funeral Home</t>
  </si>
  <si>
    <t>812 Central Ave</t>
  </si>
  <si>
    <t>P O Box 1128</t>
  </si>
  <si>
    <t>Chattanooga, TN 37401-1128</t>
  </si>
  <si>
    <t>37401-1128</t>
  </si>
  <si>
    <t>The R A Siegel Company</t>
  </si>
  <si>
    <t>1125 E 13th St</t>
  </si>
  <si>
    <t>Chattanooga, TN 37408-1602</t>
  </si>
  <si>
    <t>37408-1602</t>
  </si>
  <si>
    <t>Knoedler &amp; Meredith Plumbing</t>
  </si>
  <si>
    <t>5033 Hwy 58</t>
  </si>
  <si>
    <t>P O Box 16388</t>
  </si>
  <si>
    <t>Chattanooga, TN 37416-0388</t>
  </si>
  <si>
    <t>37416-0388</t>
  </si>
  <si>
    <t>Southeastern Othotics/Prosthetic</t>
  </si>
  <si>
    <t>316 Holtzclaw Ave</t>
  </si>
  <si>
    <t>Chattanooga, TN 37404-0357</t>
  </si>
  <si>
    <t>37404-0357</t>
  </si>
  <si>
    <t>Certified Lighting Service</t>
  </si>
  <si>
    <t>2110 E Main St</t>
  </si>
  <si>
    <t>Chattanooga, TN 37404-5196</t>
  </si>
  <si>
    <t>37404-5196</t>
  </si>
  <si>
    <t>Tennessee Credit Union League</t>
  </si>
  <si>
    <t>1317 Hickory Valley Rd</t>
  </si>
  <si>
    <t>P O Box 21550</t>
  </si>
  <si>
    <t>Chattanooga, TN 37424-0550</t>
  </si>
  <si>
    <t>37424-0550</t>
  </si>
  <si>
    <t>I.B. Boilermakers #656</t>
  </si>
  <si>
    <t>1011 Bachman Street</t>
  </si>
  <si>
    <t>COS Business Products &amp; Interiors</t>
  </si>
  <si>
    <t>1548 Riverside Dr.</t>
  </si>
  <si>
    <t>P O Box 5188</t>
  </si>
  <si>
    <t>Grainger Industrial Supply</t>
  </si>
  <si>
    <t>902 Creekside Rd</t>
  </si>
  <si>
    <t>Chattanooga, TN 37406-1053</t>
  </si>
  <si>
    <t>37406-1053</t>
  </si>
  <si>
    <t>Bee Line Instant Printing</t>
  </si>
  <si>
    <t>3760 Ringgold Rd</t>
  </si>
  <si>
    <t>Chattanooga, TN 37412-1638</t>
  </si>
  <si>
    <t>37412-1638</t>
  </si>
  <si>
    <t>Chattanooga Pattern &amp; Foundry Company</t>
  </si>
  <si>
    <t>1334 Stuart St</t>
  </si>
  <si>
    <t>Chattanooga, TN 37406-1793</t>
  </si>
  <si>
    <t>37406-1793</t>
  </si>
  <si>
    <t>Prestige Sales Company Inc</t>
  </si>
  <si>
    <t>2400 Appling St</t>
  </si>
  <si>
    <t>P O Box 5002</t>
  </si>
  <si>
    <t>Darr's Shooting Supply</t>
  </si>
  <si>
    <t>3603-A Dayton Blvd</t>
  </si>
  <si>
    <t>Browne Laboratories, Inc.</t>
  </si>
  <si>
    <t>4138 S Creek Rd</t>
  </si>
  <si>
    <t>P O Box 22817</t>
  </si>
  <si>
    <t>The Lighting Gallery</t>
  </si>
  <si>
    <t>6231 Lee Hwy, Suite 101</t>
  </si>
  <si>
    <t>Atomic Cleaners</t>
  </si>
  <si>
    <t>3333 Ringgold Road</t>
  </si>
  <si>
    <t>Chattanooga, TN 37412-1203</t>
  </si>
  <si>
    <t>37412-1203</t>
  </si>
  <si>
    <t>Burger House Drive-In</t>
  </si>
  <si>
    <t>1507 Castleberry Ave</t>
  </si>
  <si>
    <t>Chattanooga, TN 37412-3809</t>
  </si>
  <si>
    <t>37412-3809</t>
  </si>
  <si>
    <t>Kingwood True Value Hardware</t>
  </si>
  <si>
    <t>4303 Bennett Rd</t>
  </si>
  <si>
    <t>Chattanooga, TN 37412-2205</t>
  </si>
  <si>
    <t>37412-2205</t>
  </si>
  <si>
    <t>Norwest Financial Tennessee Inc</t>
  </si>
  <si>
    <t>5084 S Terrace  Ste 15</t>
  </si>
  <si>
    <t>Chattanooga, TN 37412-2973</t>
  </si>
  <si>
    <t>37412-2973</t>
  </si>
  <si>
    <t>O'Neal Printing Company, Inc.</t>
  </si>
  <si>
    <t>3200 Ringgold Road</t>
  </si>
  <si>
    <t>Chattanooga, TN 37412-1202</t>
  </si>
  <si>
    <t>37412-1202</t>
  </si>
  <si>
    <t>Spring Creek Eye Center</t>
  </si>
  <si>
    <t>1013 Spring Crrek Rd</t>
  </si>
  <si>
    <t>East Ridge Uniforms</t>
  </si>
  <si>
    <t>5309 Ringgold Rd</t>
  </si>
  <si>
    <t>Chattanooga, TN 37412-2125</t>
  </si>
  <si>
    <t>37412-2125</t>
  </si>
  <si>
    <t>NationsCredit Financial Services</t>
  </si>
  <si>
    <t>2020 Gunbarrel Rd   Suite 203</t>
  </si>
  <si>
    <t>Chattanooga, TN 37421-2663</t>
  </si>
  <si>
    <t>37421-2663</t>
  </si>
  <si>
    <t>5450 Highway 153 Suite 401</t>
  </si>
  <si>
    <t>Colonial Pipeline Company</t>
  </si>
  <si>
    <t>391 Scruggs Rd.</t>
  </si>
  <si>
    <t>Perry Smith Company, Inc.</t>
  </si>
  <si>
    <t>1631 East 25th Street</t>
  </si>
  <si>
    <t>P O Box 23445</t>
  </si>
  <si>
    <t>Chattanooga, TN 37422-3445</t>
  </si>
  <si>
    <t>37422-3445</t>
  </si>
  <si>
    <t>Circuit City Stores</t>
  </si>
  <si>
    <t>2208 Hamilton Place Blvd</t>
  </si>
  <si>
    <t>Coker Tire Company</t>
  </si>
  <si>
    <t>1317 Chestnut St</t>
  </si>
  <si>
    <t>Catherines Stores Corp</t>
  </si>
  <si>
    <t>5301 Brainerd Rd</t>
  </si>
  <si>
    <t>Chattanooga, TN 37411-5397</t>
  </si>
  <si>
    <t>37411-5397</t>
  </si>
  <si>
    <t>Rone-Regency Jewelers</t>
  </si>
  <si>
    <t>5746 Brainerd Rd</t>
  </si>
  <si>
    <t>Chattanooga, TN 37411-4014</t>
  </si>
  <si>
    <t>37411-4014</t>
  </si>
  <si>
    <t>Southeastern Sales</t>
  </si>
  <si>
    <t>1710 Eagle Drive</t>
  </si>
  <si>
    <t>Hixson, TN 37343-2533</t>
  </si>
  <si>
    <t>37343-2533</t>
  </si>
  <si>
    <t>Holiday Bowl</t>
  </si>
  <si>
    <t>5518 Brainerd Rd</t>
  </si>
  <si>
    <t>Chattanooga, TN 37411-5392</t>
  </si>
  <si>
    <t>37411-5392</t>
  </si>
  <si>
    <t>Nationwide Insurance Company</t>
  </si>
  <si>
    <t>1200 Premier Drive  Suite 200</t>
  </si>
  <si>
    <t>H &amp; H Personnel Consultants, Inc</t>
  </si>
  <si>
    <t>P. O. Box 21371</t>
  </si>
  <si>
    <t>104 Franklin Building</t>
  </si>
  <si>
    <t>Jim Walter Homes, Inc.</t>
  </si>
  <si>
    <t>3400 Ringgold Rd</t>
  </si>
  <si>
    <t>P O Box 9597</t>
  </si>
  <si>
    <t>Towel &amp; Linen Inc</t>
  </si>
  <si>
    <t>2821 Cummings Hwy</t>
  </si>
  <si>
    <t>Panni Presto Cleaners</t>
  </si>
  <si>
    <t>5900 Lee Hwy</t>
  </si>
  <si>
    <t>Southern Industrial Sales Co.</t>
  </si>
  <si>
    <t>4762-E Highway 58</t>
  </si>
  <si>
    <t>IBEW Local 175 - NECA</t>
  </si>
  <si>
    <t>3922 Volunteer Dr.</t>
  </si>
  <si>
    <t>Adventure Industries</t>
  </si>
  <si>
    <t>6121 Airways Blvd</t>
  </si>
  <si>
    <t>Chattanooga, TN 37421-2992</t>
  </si>
  <si>
    <t>37421-2992</t>
  </si>
  <si>
    <t>Creswell Industrial Supply, Inc.</t>
  </si>
  <si>
    <t>6125 Airways Blvd</t>
  </si>
  <si>
    <t>Chattanooga, TN 37421-2970</t>
  </si>
  <si>
    <t>37421-2970</t>
  </si>
  <si>
    <t>Chattanooga Area Labor Council</t>
  </si>
  <si>
    <t>3922 Volunteer Drive   #9</t>
  </si>
  <si>
    <t>Duo Fast of Chattanooga</t>
  </si>
  <si>
    <t>4009 Industry Dr</t>
  </si>
  <si>
    <t>Chattanooga, TN 37416-3812</t>
  </si>
  <si>
    <t>37416-3812</t>
  </si>
  <si>
    <t>Applied Thermal Systems Inc</t>
  </si>
  <si>
    <t>3903 Volunteer Dr</t>
  </si>
  <si>
    <t>P O Box 23055</t>
  </si>
  <si>
    <t>The Benchmark Corp</t>
  </si>
  <si>
    <t>6147 Airways Blvd</t>
  </si>
  <si>
    <t>Ensign the Florist Inc</t>
  </si>
  <si>
    <t>1300 S Crest Rd</t>
  </si>
  <si>
    <t>Rossville, GA 30741-1599</t>
  </si>
  <si>
    <t>30741-1599</t>
  </si>
  <si>
    <t>G &amp; M Furniture Company</t>
  </si>
  <si>
    <t>303 McFarland Avenue</t>
  </si>
  <si>
    <t>Rossville, GA 30741-1298</t>
  </si>
  <si>
    <t>30741-1298</t>
  </si>
  <si>
    <t>Bavarian Restorations, Inc.</t>
  </si>
  <si>
    <t>1111 E 39th St</t>
  </si>
  <si>
    <t>Chattanooga, TN 37407-2596</t>
  </si>
  <si>
    <t>37407-2596</t>
  </si>
  <si>
    <t>Hicks Insurance Service, Inc.</t>
  </si>
  <si>
    <t>824 Chickamauga Ave</t>
  </si>
  <si>
    <t>P O Box 519</t>
  </si>
  <si>
    <t>Dream Cream</t>
  </si>
  <si>
    <t>804 McFarland Ave</t>
  </si>
  <si>
    <t>Rossville, GA 30741-1907</t>
  </si>
  <si>
    <t>30741-1907</t>
  </si>
  <si>
    <t>Sprinz's Best Jewelers Inc</t>
  </si>
  <si>
    <t>205 Chickamauga Ave</t>
  </si>
  <si>
    <t>Rossville, GA 30741-1393</t>
  </si>
  <si>
    <t>30741-1393</t>
  </si>
  <si>
    <t>Foundry Pattern Service Inc</t>
  </si>
  <si>
    <t>1221 E 40th St</t>
  </si>
  <si>
    <t>Chattanooga, TN 37407-2517</t>
  </si>
  <si>
    <t>37407-2517</t>
  </si>
  <si>
    <t>Chattanooga Convention &amp; Visitors Bureau</t>
  </si>
  <si>
    <t>18th Floor</t>
  </si>
  <si>
    <t>Austin Feed &amp; Seed, Inc.</t>
  </si>
  <si>
    <t>241 Signal Mountain Rd.</t>
  </si>
  <si>
    <t>Dillard Smith Construction Co.</t>
  </si>
  <si>
    <t>4001 Industry Dr</t>
  </si>
  <si>
    <t>Chattanooga, TN 37416-3899</t>
  </si>
  <si>
    <t>37416-3899</t>
  </si>
  <si>
    <t>Forest Hills Cemetery Assoc</t>
  </si>
  <si>
    <t>4016 Tennessee Ave</t>
  </si>
  <si>
    <t>World Sales Company, Inc.</t>
  </si>
  <si>
    <t>739 E 11th St</t>
  </si>
  <si>
    <t>P O Box 871</t>
  </si>
  <si>
    <t>Chattanooga, TN 37401-0871</t>
  </si>
  <si>
    <t>37401-0871</t>
  </si>
  <si>
    <t>Hills' Floral Group</t>
  </si>
  <si>
    <t>100 W Main St</t>
  </si>
  <si>
    <t>The Bailey Company Inc</t>
  </si>
  <si>
    <t>1815 Allin</t>
  </si>
  <si>
    <t>Manpower</t>
  </si>
  <si>
    <t>6116 Shallowford Rd    #111</t>
  </si>
  <si>
    <t>Southland Fabrics Inc</t>
  </si>
  <si>
    <t>2314 Gifford St</t>
  </si>
  <si>
    <t>Chattanooga, TN 37408-2396</t>
  </si>
  <si>
    <t>37408-2396</t>
  </si>
  <si>
    <t>Cash Register Systems</t>
  </si>
  <si>
    <t>5708 Uptain Rd Ste 1200</t>
  </si>
  <si>
    <t>Chattanooga, TN 37411-5624</t>
  </si>
  <si>
    <t>37411-5624</t>
  </si>
  <si>
    <t>Sears Shoe Store</t>
  </si>
  <si>
    <t>2778 LaFayette Rd.</t>
  </si>
  <si>
    <t>Ft. Oglethorpe, GA 30742-3767</t>
  </si>
  <si>
    <t>30742-3767</t>
  </si>
  <si>
    <t>CVS Pharmacy</t>
  </si>
  <si>
    <t>Revco</t>
  </si>
  <si>
    <t>1 CVS Dr</t>
  </si>
  <si>
    <t>Woonsocket, RI 2895</t>
  </si>
  <si>
    <t>Woonsocket</t>
  </si>
  <si>
    <t>RI</t>
  </si>
  <si>
    <t>Ft Oglethorpe Union 76</t>
  </si>
  <si>
    <t>322 LaFayette Rd</t>
  </si>
  <si>
    <t>Ft Oglethorpe, GA 30742-3768</t>
  </si>
  <si>
    <t>Ft Oglethorpe</t>
  </si>
  <si>
    <t>30742-3768</t>
  </si>
  <si>
    <t>Danube Carpet Mills Inc</t>
  </si>
  <si>
    <t>P O Box 4026</t>
  </si>
  <si>
    <t xml:space="preserve">Elkhart, IN </t>
  </si>
  <si>
    <t>Elkhart</t>
  </si>
  <si>
    <t>Remco Equipment Sales</t>
  </si>
  <si>
    <t>P O Box 889</t>
  </si>
  <si>
    <t>Ringgold, GA 30736-0889</t>
  </si>
  <si>
    <t>30736-0889</t>
  </si>
  <si>
    <t>Tire Centers Inc #9556</t>
  </si>
  <si>
    <t>1148 E 23rd St</t>
  </si>
  <si>
    <t>Chattanooga, TN 37408-2298</t>
  </si>
  <si>
    <t>37408-2298</t>
  </si>
  <si>
    <t>Dupree Insurance</t>
  </si>
  <si>
    <t>501 Battlefield Pkwy</t>
  </si>
  <si>
    <t>Ft Oglethorpe, GA 30742-3848</t>
  </si>
  <si>
    <t>30742-3848</t>
  </si>
  <si>
    <t>The Sports Barn</t>
  </si>
  <si>
    <t>301 Market Street</t>
  </si>
  <si>
    <t>Chattanooga, TN 37402-1285</t>
  </si>
  <si>
    <t>37402-1285</t>
  </si>
  <si>
    <t>Fairyland Supermarket</t>
  </si>
  <si>
    <t>1222 Lula Lake Road</t>
  </si>
  <si>
    <t>Lookout Mountain, TN 37350-1597</t>
  </si>
  <si>
    <t>37350-1597</t>
  </si>
  <si>
    <t>Chanticleer Lodge</t>
  </si>
  <si>
    <t>1300 Mockingbird Ln</t>
  </si>
  <si>
    <t>Lookout Mountain, TN 37350-1725</t>
  </si>
  <si>
    <t>37350-1725</t>
  </si>
  <si>
    <t>Union Pacific Railroad System</t>
  </si>
  <si>
    <t>2220 Park Lake Drive</t>
  </si>
  <si>
    <t>Suite 420</t>
  </si>
  <si>
    <t>Atlanta, GA 30345</t>
  </si>
  <si>
    <t>Atlanta</t>
  </si>
  <si>
    <t>A M G International</t>
  </si>
  <si>
    <t>6815 Shallowford Road</t>
  </si>
  <si>
    <t>United Air Products Corp</t>
  </si>
  <si>
    <t>1800 S Greenwood Ave</t>
  </si>
  <si>
    <t>Johnson &amp; Johnson</t>
  </si>
  <si>
    <t>Ethicon</t>
  </si>
  <si>
    <t>655 Ethicon Cir.</t>
  </si>
  <si>
    <t>Cornelia, GA 30531</t>
  </si>
  <si>
    <t>Cornelia</t>
  </si>
  <si>
    <t>Boys &amp; Girls Clubs of Chattanooga Inc</t>
  </si>
  <si>
    <t>610 Lindsay St.</t>
  </si>
  <si>
    <t>Helen Ross McNabb Center</t>
  </si>
  <si>
    <t>Accounts Payable Dept</t>
  </si>
  <si>
    <t>201 West Springdale Ave.</t>
  </si>
  <si>
    <t>Knoxville, TN 37917</t>
  </si>
  <si>
    <t>Salvation Army</t>
  </si>
  <si>
    <t>Chattanooga Area Command</t>
  </si>
  <si>
    <t>822 McCallie Ave.</t>
  </si>
  <si>
    <t>Combined Federal Campaign</t>
  </si>
  <si>
    <t>United Way Portion</t>
  </si>
  <si>
    <t>P.  O.  Box 4027</t>
  </si>
  <si>
    <t>Calvin Baird Company</t>
  </si>
  <si>
    <t>809 North Market St</t>
  </si>
  <si>
    <t>Chattanooga, TN 37405-3598</t>
  </si>
  <si>
    <t>37405-3598</t>
  </si>
  <si>
    <t>The Lupton Company, LLC</t>
  </si>
  <si>
    <t>Market Center</t>
  </si>
  <si>
    <t>820 Broad St   #400</t>
  </si>
  <si>
    <t>Patten &amp; Patten, Inc.</t>
  </si>
  <si>
    <t>520 Lookout St.</t>
  </si>
  <si>
    <t>Chattanooga, TN 37403-1796</t>
  </si>
  <si>
    <t>37403-1796</t>
  </si>
  <si>
    <t>Peirson-Deakins &amp; McGinness, Inc</t>
  </si>
  <si>
    <t>3806 Tennessee Ave</t>
  </si>
  <si>
    <t>P O Box 2067</t>
  </si>
  <si>
    <t>Chattanooga, TN 37409-0067</t>
  </si>
  <si>
    <t>37409-0067</t>
  </si>
  <si>
    <t>Robbins &amp; Bohr, LLC</t>
  </si>
  <si>
    <t>420 Hudson Rd.</t>
  </si>
  <si>
    <t>PO Box 4046</t>
  </si>
  <si>
    <t>Chattanooga, TN 37405-0046</t>
  </si>
  <si>
    <t>37405-0046</t>
  </si>
  <si>
    <t>TWH Architects Inc</t>
  </si>
  <si>
    <t>651 E 4th St   #500</t>
  </si>
  <si>
    <t>Brenntag Mid-South, Inc.</t>
  </si>
  <si>
    <t>P B &amp; S Chemical</t>
  </si>
  <si>
    <t>317 Wauhatchie Pike</t>
  </si>
  <si>
    <t>Chattanooga, TN 37409-0105</t>
  </si>
  <si>
    <t>37409-0105</t>
  </si>
  <si>
    <t>Hudson Construction Company</t>
  </si>
  <si>
    <t>1615 Sholar Ave</t>
  </si>
  <si>
    <t>Chattanooga, TN 37406-2800</t>
  </si>
  <si>
    <t>37406-2800</t>
  </si>
  <si>
    <t>Arthur S. Ledford</t>
  </si>
  <si>
    <t>6615 Hickory Manor Cir</t>
  </si>
  <si>
    <t>MPL Construction Inc.</t>
  </si>
  <si>
    <t>111 Cedar Ln</t>
  </si>
  <si>
    <t>P O Box 22785</t>
  </si>
  <si>
    <t>Chattanooga, TN 37422-2785</t>
  </si>
  <si>
    <t>37422-2785</t>
  </si>
  <si>
    <t>Joy Carpets Inc</t>
  </si>
  <si>
    <t>104 W Forrest Rd.</t>
  </si>
  <si>
    <t>P O Box 5379</t>
  </si>
  <si>
    <t>Ft. Oglethorpe, GA 30742-0579</t>
  </si>
  <si>
    <t>30742-0579</t>
  </si>
  <si>
    <t>The Oehmig Company</t>
  </si>
  <si>
    <t>P O Box 2587</t>
  </si>
  <si>
    <t>Chattanooga, TN 37409-0587</t>
  </si>
  <si>
    <t>37409-0587</t>
  </si>
  <si>
    <t>P &amp; S School &amp; Office Supply</t>
  </si>
  <si>
    <t>I-75 and E Brainerd Rd</t>
  </si>
  <si>
    <t>P O Box 8127</t>
  </si>
  <si>
    <t>Hospice of Chattanooga</t>
  </si>
  <si>
    <t>4411 Oakwood Dr.</t>
  </si>
  <si>
    <t>Cath Charities Chattanooga</t>
  </si>
  <si>
    <t>Bldg. 6100, Ste. 4200</t>
  </si>
  <si>
    <t>5720 Uptain Rd.</t>
  </si>
  <si>
    <t>The Arc of Hamilton County</t>
  </si>
  <si>
    <t>4613 Brainerd Rd</t>
  </si>
  <si>
    <t>Chattanooga, TN 37411-3826</t>
  </si>
  <si>
    <t>37411-3826</t>
  </si>
  <si>
    <t>Epilepsy Foundation of Southeast TN</t>
  </si>
  <si>
    <t>One Siskin Plaza</t>
  </si>
  <si>
    <t>Chattanooga, TN 37403-1306</t>
  </si>
  <si>
    <t>37403-1306</t>
  </si>
  <si>
    <t>Dimension Designs</t>
  </si>
  <si>
    <t>7550 E. Brianerd Rd., Suite 117</t>
  </si>
  <si>
    <t>Tennessee Valley Federal Credit Union*</t>
  </si>
  <si>
    <t>715 Market St.</t>
  </si>
  <si>
    <t>Allstate Insurance Company</t>
  </si>
  <si>
    <t>7047 Lee Hwy.</t>
  </si>
  <si>
    <t>Suite #202</t>
  </si>
  <si>
    <t>E. B. Harvey &amp; Company Inc</t>
  </si>
  <si>
    <t>1548-I Riverside Dr</t>
  </si>
  <si>
    <t>P O Box 4757</t>
  </si>
  <si>
    <t>Chattanooga, TN 37406-0757</t>
  </si>
  <si>
    <t>37406-0757</t>
  </si>
  <si>
    <t>Barto Hoss &amp; Company PC</t>
  </si>
  <si>
    <t>5751 Uptain Rd.</t>
  </si>
  <si>
    <t>Suite #100 Uptain Bldg</t>
  </si>
  <si>
    <t>First American National Bank</t>
  </si>
  <si>
    <t>P O Box 11589</t>
  </si>
  <si>
    <t>Chattanooga, TN 37401-2589</t>
  </si>
  <si>
    <t>37401-2589</t>
  </si>
  <si>
    <t>Vine Street Market</t>
  </si>
  <si>
    <t>414 Vine St</t>
  </si>
  <si>
    <t>Chattanooga, TN 37403-3417</t>
  </si>
  <si>
    <t>37403-3417</t>
  </si>
  <si>
    <t>Collegedale Academy</t>
  </si>
  <si>
    <t>4855 College Drive E</t>
  </si>
  <si>
    <t>P O Box 628</t>
  </si>
  <si>
    <t>Collegedale, TN 37315-0628</t>
  </si>
  <si>
    <t>37315-0628</t>
  </si>
  <si>
    <t>Tel-A-Train, Inc.</t>
  </si>
  <si>
    <t>309 North Market St</t>
  </si>
  <si>
    <t>P O Box 4752</t>
  </si>
  <si>
    <t>Chattanooga, TN 37405-0752</t>
  </si>
  <si>
    <t>37405-0752</t>
  </si>
  <si>
    <t>Carpenter's District Council</t>
  </si>
  <si>
    <t>Local 74</t>
  </si>
  <si>
    <t>6260 Dayton Blvd</t>
  </si>
  <si>
    <t>Hixson, TN 37343-2711</t>
  </si>
  <si>
    <t>37343-2711</t>
  </si>
  <si>
    <t>Fedex 7423 *</t>
  </si>
  <si>
    <t>6023 Century Oaks</t>
  </si>
  <si>
    <t>Crates Leather Company</t>
  </si>
  <si>
    <t>515 N Holtzclaw Ave</t>
  </si>
  <si>
    <t>Chattanooga, TN 37404-1921</t>
  </si>
  <si>
    <t>37404-1921</t>
  </si>
  <si>
    <t>Brainerd Cleaners &amp; Laundry</t>
  </si>
  <si>
    <t>3401 Brainerd Rd</t>
  </si>
  <si>
    <t>Chattanooga, TN 37411-3587</t>
  </si>
  <si>
    <t>37411-3587</t>
  </si>
  <si>
    <t>Chattanooga Tent Company</t>
  </si>
  <si>
    <t>P O Box 3098</t>
  </si>
  <si>
    <t>1110 Oak St</t>
  </si>
  <si>
    <t>Chattanooga, TN 37404-0098</t>
  </si>
  <si>
    <t>37404-0098</t>
  </si>
  <si>
    <t>Apollo Travel Agency</t>
  </si>
  <si>
    <t>5710 Brainerd Rd</t>
  </si>
  <si>
    <t>Chattanooga, TN 37411-4012</t>
  </si>
  <si>
    <t>37411-4012</t>
  </si>
  <si>
    <t>Kitsmiller Company Inc.</t>
  </si>
  <si>
    <t>1700 Wisdom St</t>
  </si>
  <si>
    <t>Chattanooga, TN 37406-4057</t>
  </si>
  <si>
    <t>37406-4057</t>
  </si>
  <si>
    <t>Advertising &amp; Communications</t>
  </si>
  <si>
    <t>1616 South Broad St</t>
  </si>
  <si>
    <t>Chattanooga, TN 37408-1111</t>
  </si>
  <si>
    <t>37408-1111</t>
  </si>
  <si>
    <t>Communications Resources Inc</t>
  </si>
  <si>
    <t>6026 Shallowford Rd.</t>
  </si>
  <si>
    <t>PO Box 22145</t>
  </si>
  <si>
    <t>Chattanooga, TN 37422-2145</t>
  </si>
  <si>
    <t>37422-2145</t>
  </si>
  <si>
    <t>Wang Laboratories</t>
  </si>
  <si>
    <t>4295 Cromwell Rd  Suite 108</t>
  </si>
  <si>
    <t>Anderson News Company of TN</t>
  </si>
  <si>
    <t>3911 Volunteer Dr</t>
  </si>
  <si>
    <t>Laboratory Corp. of America</t>
  </si>
  <si>
    <t>6016 Shallowford Rd</t>
  </si>
  <si>
    <t>Northwest Airlines</t>
  </si>
  <si>
    <t>Lovell Field</t>
  </si>
  <si>
    <t>1001 Airport Road</t>
  </si>
  <si>
    <t>Chattanooga, TN 37421-2222</t>
  </si>
  <si>
    <t>37421-2222</t>
  </si>
  <si>
    <t>Urban League of Greater Chattanooga, Inc</t>
  </si>
  <si>
    <t>730 M L King Blvd.</t>
  </si>
  <si>
    <t>P O Box 11106</t>
  </si>
  <si>
    <t>Chattanooga Metropolitan Airport</t>
  </si>
  <si>
    <t>1001 Airport Rd., #14</t>
  </si>
  <si>
    <t>Chattanooga Housing Authority</t>
  </si>
  <si>
    <t>801 N. Holtzclaw Avenue</t>
  </si>
  <si>
    <t>Health Center at Standifer Place</t>
  </si>
  <si>
    <t>2626 Walker Rd</t>
  </si>
  <si>
    <t>Chattanooga, TN 37421-1196</t>
  </si>
  <si>
    <t>37421-1196</t>
  </si>
  <si>
    <t>Siskin Children's Institute</t>
  </si>
  <si>
    <t>1101 Carter St</t>
  </si>
  <si>
    <t>Volunteer Community School Inc</t>
  </si>
  <si>
    <t>506 Spears Ave.</t>
  </si>
  <si>
    <t>Chattanooga, TN 37405-6277</t>
  </si>
  <si>
    <t>37405-6277</t>
  </si>
  <si>
    <t>Target Graphics, Inc.</t>
  </si>
  <si>
    <t>4122 S Creek Rd</t>
  </si>
  <si>
    <t>PO Box 5727</t>
  </si>
  <si>
    <t>Chattanooga, TN 37406-0727</t>
  </si>
  <si>
    <t>37406-0727</t>
  </si>
  <si>
    <t>Quadel Group, Inc.</t>
  </si>
  <si>
    <t>One Central Plaza</t>
  </si>
  <si>
    <t>835 Georgia Ave</t>
  </si>
  <si>
    <t>Chattanooga, TN 37402-2206</t>
  </si>
  <si>
    <t>37402-2206</t>
  </si>
  <si>
    <t>Teamsters Local 515</t>
  </si>
  <si>
    <t>4431 Bonny Oaks Drive</t>
  </si>
  <si>
    <t>Chattanooga, TN 37416-3398</t>
  </si>
  <si>
    <t>37416-3398</t>
  </si>
  <si>
    <t>Plumbers &amp; Steamfitters #43</t>
  </si>
  <si>
    <t>3009 Riverside Dr</t>
  </si>
  <si>
    <t>Chattanooga, TN 37406-4097</t>
  </si>
  <si>
    <t>37406-4097</t>
  </si>
  <si>
    <t>Musicians Local #80</t>
  </si>
  <si>
    <t>Memorial Auditorium</t>
  </si>
  <si>
    <t>399 McCallie Avenue</t>
  </si>
  <si>
    <t>Chattanooga, TN 37402-2087</t>
  </si>
  <si>
    <t>37402-2087</t>
  </si>
  <si>
    <t>Communication Workers of America</t>
  </si>
  <si>
    <t>Local #3802</t>
  </si>
  <si>
    <t>2474 Clay St</t>
  </si>
  <si>
    <t>Chattanooga, TN 37406-3729</t>
  </si>
  <si>
    <t>37406-3729</t>
  </si>
  <si>
    <t>Iron Workers Local 704</t>
  </si>
  <si>
    <t>2715 Bell Arbor Ave</t>
  </si>
  <si>
    <t>Chattanooga, TN 37406-3698</t>
  </si>
  <si>
    <t>37406-3698</t>
  </si>
  <si>
    <t>ProForma Crescent</t>
  </si>
  <si>
    <t>P O Box 2718</t>
  </si>
  <si>
    <t>Tullahoma, TN 37388</t>
  </si>
  <si>
    <t>Tullahoma</t>
  </si>
  <si>
    <t>Tate Window &amp; Door Company</t>
  </si>
  <si>
    <t>901 Cherokee Blvd</t>
  </si>
  <si>
    <t>P O Box 4061</t>
  </si>
  <si>
    <t>Chattanooga, TN 37405-0061</t>
  </si>
  <si>
    <t>37405-0061</t>
  </si>
  <si>
    <t>Star Knitwear Inc</t>
  </si>
  <si>
    <t>8700 Dayton Pike</t>
  </si>
  <si>
    <t>Soddy Daisy, TN 37379-4300</t>
  </si>
  <si>
    <t>37379-4300</t>
  </si>
  <si>
    <t>Foam-Crete Inc of Chattanooga</t>
  </si>
  <si>
    <t>Chattanooga, TN 37407-1309</t>
  </si>
  <si>
    <t>37407-1309</t>
  </si>
  <si>
    <t>Jake Marshall Co</t>
  </si>
  <si>
    <t>Allied Mechanical Contractors</t>
  </si>
  <si>
    <t>2912 S. Hickory Street</t>
  </si>
  <si>
    <t>Everhart Steel Construction Co</t>
  </si>
  <si>
    <t>2901 S Orchard Knob Ave</t>
  </si>
  <si>
    <t>Moore Detective Agency</t>
  </si>
  <si>
    <t>830 McCallie Ave</t>
  </si>
  <si>
    <t>Chattanooga, TN 37403-2600</t>
  </si>
  <si>
    <t>37403-2600</t>
  </si>
  <si>
    <t>Hardee's</t>
  </si>
  <si>
    <t>1617 Guthrie Drive NW</t>
  </si>
  <si>
    <t>P O Box 4558</t>
  </si>
  <si>
    <t>Cleveland, TN 37320-4558</t>
  </si>
  <si>
    <t>37320-4558</t>
  </si>
  <si>
    <t>B &amp; B Steel Erection</t>
  </si>
  <si>
    <t>P O Box 1266</t>
  </si>
  <si>
    <t>Callaway-Wells Roofing Inc</t>
  </si>
  <si>
    <t>2910 Dodson Ave</t>
  </si>
  <si>
    <t>Chattanooga Sheet Metal Company</t>
  </si>
  <si>
    <t>1903 South Highland Park Ave</t>
  </si>
  <si>
    <t>Chattanooga, TN 37404-6012</t>
  </si>
  <si>
    <t>37404-6012</t>
  </si>
  <si>
    <t>C &amp; W Electric Company</t>
  </si>
  <si>
    <t>Rural Route 07</t>
  </si>
  <si>
    <t>Three Notch Road</t>
  </si>
  <si>
    <t>Ringgold, GA 30736-9807</t>
  </si>
  <si>
    <t>30736-9807</t>
  </si>
  <si>
    <t>Southeastern, Inc.</t>
  </si>
  <si>
    <t>5808 Dogwood Dr</t>
  </si>
  <si>
    <t>Harrison, TN 37341-9748</t>
  </si>
  <si>
    <t>37341-9748</t>
  </si>
  <si>
    <t>NHC Healthcare-Parkwood</t>
  </si>
  <si>
    <t>2700 Parkwood Ave</t>
  </si>
  <si>
    <t>Chattanooga, TN 37404-1729</t>
  </si>
  <si>
    <t>37404-1729</t>
  </si>
  <si>
    <t>Pioneer Financial Services, Inc.</t>
  </si>
  <si>
    <t>Baker Rental &amp; Leasing</t>
  </si>
  <si>
    <t>3023 Broad St</t>
  </si>
  <si>
    <t>P O Box 2369</t>
  </si>
  <si>
    <t>Chattanooga, TN 37409-0369</t>
  </si>
  <si>
    <t>37409-0369</t>
  </si>
  <si>
    <t>Addiction Recovery of Chattanooga</t>
  </si>
  <si>
    <t>8614 Harrison Bay Rd</t>
  </si>
  <si>
    <t>P O Box 219</t>
  </si>
  <si>
    <t>Harrison, TN 37341-9619</t>
  </si>
  <si>
    <t>37341-9619</t>
  </si>
  <si>
    <t>Choo Choo Customs Group Inc</t>
  </si>
  <si>
    <t>Emery-Worldwide</t>
  </si>
  <si>
    <t>First-Centenary United Methodist Church</t>
  </si>
  <si>
    <t>419 McCallie Ave.</t>
  </si>
  <si>
    <t>P. O. Box 208</t>
  </si>
  <si>
    <t>Chattanooga, TN 37401-0208</t>
  </si>
  <si>
    <t>37401-0208</t>
  </si>
  <si>
    <t>First Presbyterian Church</t>
  </si>
  <si>
    <t>554 McCallie Ave</t>
  </si>
  <si>
    <t>Chattanooga, TN 37402-2069</t>
  </si>
  <si>
    <t>37402-2069</t>
  </si>
  <si>
    <t>Grace Episcopal Church</t>
  </si>
  <si>
    <t>20 Belvoir Ave</t>
  </si>
  <si>
    <t>Chattanooga, TN 37411-4599</t>
  </si>
  <si>
    <t>37411-4599</t>
  </si>
  <si>
    <t>The Woodbridge Group</t>
  </si>
  <si>
    <t>1120 Judd Rd.</t>
  </si>
  <si>
    <t>Chattanooga, TN 37406-4700</t>
  </si>
  <si>
    <t>37406-4700</t>
  </si>
  <si>
    <t>Carolyn's Temporary Service</t>
  </si>
  <si>
    <t>Plaza 153, Suite F</t>
  </si>
  <si>
    <t>5211 Highway 153</t>
  </si>
  <si>
    <t>Adman Electric Company</t>
  </si>
  <si>
    <t>2311 E 28th St</t>
  </si>
  <si>
    <t>Appliance Furniture Warehouse</t>
  </si>
  <si>
    <t>Premiere Home Center</t>
  </si>
  <si>
    <t>6229 Vance Rd   Ste 1</t>
  </si>
  <si>
    <t>Chattanooga, TN 37421-2979</t>
  </si>
  <si>
    <t>37421-2979</t>
  </si>
  <si>
    <t>Brody Jewelers</t>
  </si>
  <si>
    <t>213 Chickamauga Ave</t>
  </si>
  <si>
    <t>Rossville, GA 30741-0219</t>
  </si>
  <si>
    <t>30741-0219</t>
  </si>
  <si>
    <t>Shaw Industries, Inc. * Dalton</t>
  </si>
  <si>
    <t>PO Drawer 2128</t>
  </si>
  <si>
    <t>Dalton, GA 30722-2128</t>
  </si>
  <si>
    <t>30722-2128</t>
  </si>
  <si>
    <t>North Georgia Home Health Agency</t>
  </si>
  <si>
    <t>100 Danielle Cir.</t>
  </si>
  <si>
    <t>Ft. Oglethorpe, GA 30742</t>
  </si>
  <si>
    <t>Card-Monroe Corporation</t>
  </si>
  <si>
    <t>4936 Adams Rd.</t>
  </si>
  <si>
    <t>PO Box 639</t>
  </si>
  <si>
    <t>Hixson, TN 37343-0639</t>
  </si>
  <si>
    <t>37343-0639</t>
  </si>
  <si>
    <t>R. Clay Inc</t>
  </si>
  <si>
    <t>1505 E 27th St</t>
  </si>
  <si>
    <t>Chattanooga, TN 37404-5795</t>
  </si>
  <si>
    <t>37404-5795</t>
  </si>
  <si>
    <t>Big Horn, Inc.</t>
  </si>
  <si>
    <t>1222 East 38th St</t>
  </si>
  <si>
    <t>P O Box 72965</t>
  </si>
  <si>
    <t>Chattanooga, TN 37407-0965</t>
  </si>
  <si>
    <t>37407-0965</t>
  </si>
  <si>
    <t>Collegedale Casework, Inc.</t>
  </si>
  <si>
    <t>6115 Mountain View Rd</t>
  </si>
  <si>
    <t>P O Box 810</t>
  </si>
  <si>
    <t>Collegedale, TN 37315-9999</t>
  </si>
  <si>
    <t>37315-9999</t>
  </si>
  <si>
    <t>River City Graphics</t>
  </si>
  <si>
    <t>1919 Rossville Ave</t>
  </si>
  <si>
    <t>P O Box 11067</t>
  </si>
  <si>
    <t>Chattanooga, TN 37401-2067</t>
  </si>
  <si>
    <t>37401-2067</t>
  </si>
  <si>
    <t>Service Electric Company</t>
  </si>
  <si>
    <t>608 S Holtzclaw Ave</t>
  </si>
  <si>
    <t>P O Box 3656</t>
  </si>
  <si>
    <t>Chattanooga, TN 37404-0656</t>
  </si>
  <si>
    <t>37404-0656</t>
  </si>
  <si>
    <t>March Adams &amp; Associates, Inc.</t>
  </si>
  <si>
    <t>310 Dodds Ave</t>
  </si>
  <si>
    <t>Chattanooga, TN 37404-0669</t>
  </si>
  <si>
    <t>37404-0669</t>
  </si>
  <si>
    <t>Custom Curb Inc</t>
  </si>
  <si>
    <t>3005 S Hickory St</t>
  </si>
  <si>
    <t>Chattanooga, TN 37407-1425</t>
  </si>
  <si>
    <t>37407-1425</t>
  </si>
  <si>
    <t>Eslinger Contracting Company</t>
  </si>
  <si>
    <t>4849 Cloud Springs Rd.</t>
  </si>
  <si>
    <t>J &amp; J Contractors Inc</t>
  </si>
  <si>
    <t>700 W Main St</t>
  </si>
  <si>
    <t>Chattanooga, TN 37402-4703</t>
  </si>
  <si>
    <t>37402-4703</t>
  </si>
  <si>
    <t>Webb Financial Consultants</t>
  </si>
  <si>
    <t>804 Krystal Bldg</t>
  </si>
  <si>
    <t>The Honors Course, Inc.</t>
  </si>
  <si>
    <t>P O Box 23176</t>
  </si>
  <si>
    <t>Salomon Smith Barney</t>
  </si>
  <si>
    <t>Republic Centre STE 1200</t>
  </si>
  <si>
    <t>Infolab, Inc.</t>
  </si>
  <si>
    <t>1379 Cross St.</t>
  </si>
  <si>
    <t>PO Box 2050</t>
  </si>
  <si>
    <t>Ft. Oglethorpe, GA 30742-3237</t>
  </si>
  <si>
    <t>30742-3237</t>
  </si>
  <si>
    <t>Stubbs Prosthetics &amp; Orthotics</t>
  </si>
  <si>
    <t>5715 Uptain Rd   #5800</t>
  </si>
  <si>
    <t>Chattanooga Fire Protection Inc</t>
  </si>
  <si>
    <t>1601 Long St</t>
  </si>
  <si>
    <t>Communications &amp; Electronics Inc</t>
  </si>
  <si>
    <t>1201 Crutchfield Street</t>
  </si>
  <si>
    <t>Applied Industrial Technology</t>
  </si>
  <si>
    <t>4295 Cromwell Rd   #419</t>
  </si>
  <si>
    <t>SouthCrest Bank, N.A.</t>
  </si>
  <si>
    <t>201 Gordon St</t>
  </si>
  <si>
    <t>P O Box 159</t>
  </si>
  <si>
    <t>Chickamauga, GA 30707-1412</t>
  </si>
  <si>
    <t>30707-1412</t>
  </si>
  <si>
    <t>Clear Channel</t>
  </si>
  <si>
    <t>7413 Old Lee Hwy.</t>
  </si>
  <si>
    <t>P O Box 8799</t>
  </si>
  <si>
    <t>Louise Curry Home</t>
  </si>
  <si>
    <t>1700 Chamberlain Ave</t>
  </si>
  <si>
    <t>Chattanooga, TN 37404-3009</t>
  </si>
  <si>
    <t>37404-3009</t>
  </si>
  <si>
    <t>Helping Hands Home And Camp</t>
  </si>
  <si>
    <t>Rt. #3, Box 57</t>
  </si>
  <si>
    <t>Miller Road</t>
  </si>
  <si>
    <t>Signal Mountain, TN 37377-9704</t>
  </si>
  <si>
    <t>37377-9704</t>
  </si>
  <si>
    <t>T J Maxx   #380 Northgate</t>
  </si>
  <si>
    <t>638 Northgate Mall</t>
  </si>
  <si>
    <t>Chattanooga, TN 37415-6901</t>
  </si>
  <si>
    <t>37415-6901</t>
  </si>
  <si>
    <t>Gannon Art Center Inc</t>
  </si>
  <si>
    <t>3250 Brainerd Rd</t>
  </si>
  <si>
    <t>Chattanooga, TN 37411-3592</t>
  </si>
  <si>
    <t>37411-3592</t>
  </si>
  <si>
    <t>Jim Jolley Inc</t>
  </si>
  <si>
    <t>6040 Century Oaks</t>
  </si>
  <si>
    <t>Chatt Building Construc Trade Council</t>
  </si>
  <si>
    <t>PO Box 23952</t>
  </si>
  <si>
    <t>Mid-South Hosiery Mills Inc.</t>
  </si>
  <si>
    <t>55 Hooker Rd</t>
  </si>
  <si>
    <t>P O Box 2247</t>
  </si>
  <si>
    <t>Chattanooga, TN 37409-0247</t>
  </si>
  <si>
    <t>37409-0247</t>
  </si>
  <si>
    <t>Chem-Crafters Inc</t>
  </si>
  <si>
    <t>1911 Randolph St</t>
  </si>
  <si>
    <t>St. Jude Catholic School</t>
  </si>
  <si>
    <t>930 Ashland Terr</t>
  </si>
  <si>
    <t>DCS Dade County Board of Education*</t>
  </si>
  <si>
    <t>1515 School St</t>
  </si>
  <si>
    <t>P O Box 188</t>
  </si>
  <si>
    <t>Trenton, GA 30752</t>
  </si>
  <si>
    <t>Trenton</t>
  </si>
  <si>
    <t>WTCI-Channel 45</t>
  </si>
  <si>
    <t>7540 Bonneyshire Dr</t>
  </si>
  <si>
    <t>First Volunteer Bank *</t>
  </si>
  <si>
    <t>728 Broad St.</t>
  </si>
  <si>
    <t>PO Box 11167.</t>
  </si>
  <si>
    <t>Chattanooga, TN 37401-2167</t>
  </si>
  <si>
    <t>37401-2167</t>
  </si>
  <si>
    <t>Ramada Inn - East Ridge</t>
  </si>
  <si>
    <t>I-75 &amp; Hwy 41</t>
  </si>
  <si>
    <t>6639 Capehart Ln</t>
  </si>
  <si>
    <t>Chattanooga, TN 37412-4239</t>
  </si>
  <si>
    <t>37412-4239</t>
  </si>
  <si>
    <t>State Farm Ins Co - E Brainerd</t>
  </si>
  <si>
    <t>6317 E Brainerd Rd</t>
  </si>
  <si>
    <t>P O Box 21543</t>
  </si>
  <si>
    <t>Chattanooga, TN 37421-0543</t>
  </si>
  <si>
    <t>37421-0543</t>
  </si>
  <si>
    <t>Kinder Care Learning Centers</t>
  </si>
  <si>
    <t>1380 Gunbarrel Road</t>
  </si>
  <si>
    <t>Patrick Beard Schulman &amp; Jacoway</t>
  </si>
  <si>
    <t>202 Market Court</t>
  </si>
  <si>
    <t>537 Market St</t>
  </si>
  <si>
    <t>Chattanooga, TN 37402-1225</t>
  </si>
  <si>
    <t>37402-1225</t>
  </si>
  <si>
    <t>Auto Zone</t>
  </si>
  <si>
    <t>3536 Brainerd Rd</t>
  </si>
  <si>
    <t>Charles Siskin Catering</t>
  </si>
  <si>
    <t>3230 Brainerd Rd</t>
  </si>
  <si>
    <t>P O Box 623</t>
  </si>
  <si>
    <t>Chattanooga, TN 37401-0623</t>
  </si>
  <si>
    <t>37401-0623</t>
  </si>
  <si>
    <t>American Red Cross/Catoosa Co Chapter</t>
  </si>
  <si>
    <t>Catoosa County Chapter</t>
  </si>
  <si>
    <t>P O Box 887</t>
  </si>
  <si>
    <t>Chattanooga's Kids On The Block</t>
  </si>
  <si>
    <t>All Saints Academy Bldg</t>
  </si>
  <si>
    <t>310 E. 8th St.</t>
  </si>
  <si>
    <t>M&amp;B Jewelry</t>
  </si>
  <si>
    <t>5814 Ringgold Rd</t>
  </si>
  <si>
    <t>P O Box 23227</t>
  </si>
  <si>
    <t>Dixie Industrial Coatings, Inc.</t>
  </si>
  <si>
    <t>3900 N Hawthorne St</t>
  </si>
  <si>
    <t>P O Box 5130</t>
  </si>
  <si>
    <t>Chattanooga, TN 37406-0130</t>
  </si>
  <si>
    <t>37406-0130</t>
  </si>
  <si>
    <t>Star Hosiery, Inc.</t>
  </si>
  <si>
    <t>1609 Elmendorf St</t>
  </si>
  <si>
    <t>Chattanooga, TN 37406-0206</t>
  </si>
  <si>
    <t>37406-0206</t>
  </si>
  <si>
    <t>Z-Bird</t>
  </si>
  <si>
    <t>1835 Kerr St</t>
  </si>
  <si>
    <t>P O Box 749</t>
  </si>
  <si>
    <t>Chattanooga, TN 37401-0749</t>
  </si>
  <si>
    <t>37401-0749</t>
  </si>
  <si>
    <t>Chattanooga Tumor Clinic</t>
  </si>
  <si>
    <t>P O Box 130</t>
  </si>
  <si>
    <t>Chattanooga, TN 37401-0130</t>
  </si>
  <si>
    <t>37401-0130</t>
  </si>
  <si>
    <t>If It's Paper</t>
  </si>
  <si>
    <t>4413 Brainerd Rd</t>
  </si>
  <si>
    <t>Chattanooga, TN 37411-5427</t>
  </si>
  <si>
    <t>37411-5427</t>
  </si>
  <si>
    <t>Container Corporation of America</t>
  </si>
  <si>
    <t>2101 Rossville Ave</t>
  </si>
  <si>
    <t>P O Box 389</t>
  </si>
  <si>
    <t>Chattanooga, TN 37401-0389</t>
  </si>
  <si>
    <t>37401-0389</t>
  </si>
  <si>
    <t>The Navarre' Company</t>
  </si>
  <si>
    <t>740 Republic Centre</t>
  </si>
  <si>
    <t>Chattanooga, TN 37450-0700</t>
  </si>
  <si>
    <t>37450-0700</t>
  </si>
  <si>
    <t>Kinney Shoes</t>
  </si>
  <si>
    <t>206 Northgate Mall</t>
  </si>
  <si>
    <t>Star Travel Inc</t>
  </si>
  <si>
    <t>Do Not Solicit Per Request</t>
  </si>
  <si>
    <t>Chattanooga, TN 37402-2276</t>
  </si>
  <si>
    <t>37402-2276</t>
  </si>
  <si>
    <t>St. Peter's Episcopal School</t>
  </si>
  <si>
    <t>848 Ashland Terr</t>
  </si>
  <si>
    <t>ADM Southern Cellulose</t>
  </si>
  <si>
    <t>101 W 45th St</t>
  </si>
  <si>
    <t>P O Box 2278</t>
  </si>
  <si>
    <t>Chattanooga, TN 37409-0278</t>
  </si>
  <si>
    <t>37409-0278</t>
  </si>
  <si>
    <t>Northwest Georgia Bank</t>
  </si>
  <si>
    <t>Hwy 151 &amp; Robin Rd</t>
  </si>
  <si>
    <t>P O Box 789</t>
  </si>
  <si>
    <t>Ringgold, GA 30736-9999</t>
  </si>
  <si>
    <t>30736-9999</t>
  </si>
  <si>
    <t>Southern Tool Steel Inc</t>
  </si>
  <si>
    <t>P O Box 699</t>
  </si>
  <si>
    <t>Hixson, TN 37343-0699</t>
  </si>
  <si>
    <t>37343-0699</t>
  </si>
  <si>
    <t>Chattanooga Pepsi-Cola Bottling Co</t>
  </si>
  <si>
    <t>3609 Amnicola Hwy</t>
  </si>
  <si>
    <t>Chattanooga, TN 37406-1302</t>
  </si>
  <si>
    <t>37406-1302</t>
  </si>
  <si>
    <t>American Heart Association</t>
  </si>
  <si>
    <t>519 E 4th St.</t>
  </si>
  <si>
    <t>Dyson &amp; Associates, Inc.</t>
  </si>
  <si>
    <t>P. O. Box 703</t>
  </si>
  <si>
    <t>Hixson, TN 37343-0703</t>
  </si>
  <si>
    <t>37343-0703</t>
  </si>
  <si>
    <t>Grand Court II Chattanooga</t>
  </si>
  <si>
    <t>825 Runyan Dr</t>
  </si>
  <si>
    <t>Chattanooga, TN 37405-1216</t>
  </si>
  <si>
    <t>37405-1216</t>
  </si>
  <si>
    <t>Ivan Allen Workspace</t>
  </si>
  <si>
    <t>Ivan Allen / Signal Design</t>
  </si>
  <si>
    <t>2444 Broad St</t>
  </si>
  <si>
    <t>Chattanooga, TN 37408-2913</t>
  </si>
  <si>
    <t>37408-2913</t>
  </si>
  <si>
    <t>The Haisten Group Inc</t>
  </si>
  <si>
    <t>The Type Shop, Inc.</t>
  </si>
  <si>
    <t>737 McCallie Ave</t>
  </si>
  <si>
    <t>Chattanooga, TN 37403-2508</t>
  </si>
  <si>
    <t>37403-2508</t>
  </si>
  <si>
    <t>Retirement Services Of America</t>
  </si>
  <si>
    <t>606 Maclellan Building</t>
  </si>
  <si>
    <t>721 Broad St</t>
  </si>
  <si>
    <t>Chattanooga, TN 37402-1803</t>
  </si>
  <si>
    <t>37402-1803</t>
  </si>
  <si>
    <t>Bavarian Auto Inc</t>
  </si>
  <si>
    <t>6150 Enterprise Park Dr</t>
  </si>
  <si>
    <t>Copelands, Inc.</t>
  </si>
  <si>
    <t>P O Box 787</t>
  </si>
  <si>
    <t>Ooltewah, TN 37363-0787</t>
  </si>
  <si>
    <t>37363-0787</t>
  </si>
  <si>
    <t>Associated Fabrics Inc</t>
  </si>
  <si>
    <t>1300 Dodds Avenue</t>
  </si>
  <si>
    <t>NK Lawn &amp; Garden Plantation Products Sys</t>
  </si>
  <si>
    <t>3701 Amnicola Hwy.</t>
  </si>
  <si>
    <t>P O Box 24028</t>
  </si>
  <si>
    <t>B E &amp; K Construction Company</t>
  </si>
  <si>
    <t>5630 Highway 153</t>
  </si>
  <si>
    <t>Lookout Plating, Inc.</t>
  </si>
  <si>
    <t>1610 Camden Street</t>
  </si>
  <si>
    <t>Chattanooga, TN 37406-2803</t>
  </si>
  <si>
    <t>37406-2803</t>
  </si>
  <si>
    <t>Asplundh Tree Experts</t>
  </si>
  <si>
    <t>243 Signal Mountain Rd  #H</t>
  </si>
  <si>
    <t>Komatsu America Corp.</t>
  </si>
  <si>
    <t>PO Box 168</t>
  </si>
  <si>
    <t>Bakers Local #25</t>
  </si>
  <si>
    <t>3922 Volunteer Drive</t>
  </si>
  <si>
    <t>Chattanooga, TN 37416-3892</t>
  </si>
  <si>
    <t>37416-3892</t>
  </si>
  <si>
    <t>Frank McDonald Architects</t>
  </si>
  <si>
    <t>336 East 10th St.</t>
  </si>
  <si>
    <t>Artech Design Group, Inc.</t>
  </si>
  <si>
    <t>1410 Cowart St</t>
  </si>
  <si>
    <t>Stuart C. Irby Company</t>
  </si>
  <si>
    <t>1875 Polk St.</t>
  </si>
  <si>
    <t>Tennessee Valley Sales Company</t>
  </si>
  <si>
    <t>605 Tallan Bldg</t>
  </si>
  <si>
    <t>2 Union Sq</t>
  </si>
  <si>
    <t>Chattanooga, TN 37402-2502</t>
  </si>
  <si>
    <t>37402-2502</t>
  </si>
  <si>
    <t>Community Foundation of Greater Chatt</t>
  </si>
  <si>
    <t>1270 Market St</t>
  </si>
  <si>
    <t>Alabama Concerts</t>
  </si>
  <si>
    <t>207 Gault Ave</t>
  </si>
  <si>
    <t>P O Box 529</t>
  </si>
  <si>
    <t>Ft Payne, AL 35967-0529</t>
  </si>
  <si>
    <t>Ft Payne</t>
  </si>
  <si>
    <t>35967-0529</t>
  </si>
  <si>
    <t>Shaw Plant - SI</t>
  </si>
  <si>
    <t>12454 North Highway 27</t>
  </si>
  <si>
    <t>Lyndhurst Foundation</t>
  </si>
  <si>
    <t>517 East 5th St.</t>
  </si>
  <si>
    <t>Chattanooga, TN 37403-1826</t>
  </si>
  <si>
    <t>37403-1826</t>
  </si>
  <si>
    <t>Baker Donelson Bearman</t>
  </si>
  <si>
    <t>Caldwell &amp; Berkowitz, PC</t>
  </si>
  <si>
    <t>1800 Republic Centre</t>
  </si>
  <si>
    <t>Chattanooga, TN 37450-1800</t>
  </si>
  <si>
    <t>37450-1800</t>
  </si>
  <si>
    <t>City Finance Company</t>
  </si>
  <si>
    <t>3758 Ringgold Rd</t>
  </si>
  <si>
    <t>P O Box 9150</t>
  </si>
  <si>
    <t>Olsten Staffing Services</t>
  </si>
  <si>
    <t>2115 Stein Dr</t>
  </si>
  <si>
    <t>Arrow-Mayfield Pest Control, Inc</t>
  </si>
  <si>
    <t>3720 Amnicola Hwy  Suite 121</t>
  </si>
  <si>
    <t>P O Box 5565</t>
  </si>
  <si>
    <t>Chattanooga, TN 37406-0565</t>
  </si>
  <si>
    <t>37406-0565</t>
  </si>
  <si>
    <t>Apex Business Consultants</t>
  </si>
  <si>
    <t>1814 McCallie Ave</t>
  </si>
  <si>
    <t>Chattanooga, TN 37404-3025</t>
  </si>
  <si>
    <t>37404-3025</t>
  </si>
  <si>
    <t>Specialty Produce</t>
  </si>
  <si>
    <t>716 E 12th St</t>
  </si>
  <si>
    <t>Chattanooga, TN 37403-3190</t>
  </si>
  <si>
    <t>37403-3190</t>
  </si>
  <si>
    <t>Defoor Development Company</t>
  </si>
  <si>
    <t>P O Box 23147</t>
  </si>
  <si>
    <t>Chattanooga, TN 37421-3147</t>
  </si>
  <si>
    <t>37421-3147</t>
  </si>
  <si>
    <t>Starkey Printing Company</t>
  </si>
  <si>
    <t>2710 E 30th Street</t>
  </si>
  <si>
    <t>Chattanooga, TN 37407-0869</t>
  </si>
  <si>
    <t>37407-0869</t>
  </si>
  <si>
    <t>Bee Line Printing</t>
  </si>
  <si>
    <t>National Knife Collectors Assn</t>
  </si>
  <si>
    <t>7201 Shallowford Rd</t>
  </si>
  <si>
    <t>P O Box 21070</t>
  </si>
  <si>
    <t>East Ridge Bicycles</t>
  </si>
  <si>
    <t>5910 Ringgold Rd</t>
  </si>
  <si>
    <t>WillStaff Worldwide Staffing</t>
  </si>
  <si>
    <t>5708 Uptain Rd</t>
  </si>
  <si>
    <t>Chattanooga Vacuum</t>
  </si>
  <si>
    <t>5507 Brainerd Rd</t>
  </si>
  <si>
    <t>Chattanooga, TN 37411-5309</t>
  </si>
  <si>
    <t>37411-5309</t>
  </si>
  <si>
    <t>Taco Bell Business Office</t>
  </si>
  <si>
    <t>H B G Enterprises Inc</t>
  </si>
  <si>
    <t>4919 Brainerd Rd</t>
  </si>
  <si>
    <t>Chattanooga, TN 37411-3902</t>
  </si>
  <si>
    <t>37411-3902</t>
  </si>
  <si>
    <t>Armstrong Properties</t>
  </si>
  <si>
    <t>6903 6300 Building             1</t>
  </si>
  <si>
    <t>Heritage Realty</t>
  </si>
  <si>
    <t>7348 E Brainerd Rd</t>
  </si>
  <si>
    <t>Charter Real Estate Corp</t>
  </si>
  <si>
    <t>414 Vine St.</t>
  </si>
  <si>
    <t>Wooten Termite &amp; Pest Control</t>
  </si>
  <si>
    <t>503 Hogan Rd</t>
  </si>
  <si>
    <t>W L Lamb Company</t>
  </si>
  <si>
    <t>101 Park Ave</t>
  </si>
  <si>
    <t>Boss Van Accessory</t>
  </si>
  <si>
    <t>520 Chickamauga Ave</t>
  </si>
  <si>
    <t>Rossville, GA 30741-1310</t>
  </si>
  <si>
    <t>30741-1310</t>
  </si>
  <si>
    <t>B &amp; T International Inc</t>
  </si>
  <si>
    <t>355 Childress Hollow Rd</t>
  </si>
  <si>
    <t>The Barn Nursery</t>
  </si>
  <si>
    <t>1735 McFarland Ave</t>
  </si>
  <si>
    <t>P O Box 397</t>
  </si>
  <si>
    <t>Rossville, GA 30741-2265</t>
  </si>
  <si>
    <t>30741-2265</t>
  </si>
  <si>
    <t>Bonnie's Flowers</t>
  </si>
  <si>
    <t>79 Circle Dr                   1</t>
  </si>
  <si>
    <t>Rossville, GA 30741-4109</t>
  </si>
  <si>
    <t>30741-4109</t>
  </si>
  <si>
    <t>Kleen-A-Matic Rental Uniforms</t>
  </si>
  <si>
    <t>205 McFarland Ave</t>
  </si>
  <si>
    <t>P O Box 730</t>
  </si>
  <si>
    <t>Ga Dept of Labor-Training and Em</t>
  </si>
  <si>
    <t>Field Service Manager         12</t>
  </si>
  <si>
    <t>1 Sousa Dr</t>
  </si>
  <si>
    <t>Gail Reed Florist</t>
  </si>
  <si>
    <t>1414 Battlefield Parkway</t>
  </si>
  <si>
    <t>Battle Cable Svs/Scripps-Howard</t>
  </si>
  <si>
    <t>1202 Lafayette Rd.</t>
  </si>
  <si>
    <t>P O Box 940</t>
  </si>
  <si>
    <t>McDaniel Electrical Heating/Air</t>
  </si>
  <si>
    <t>612 E Garden Farm Rd</t>
  </si>
  <si>
    <t>Rossville Apartments</t>
  </si>
  <si>
    <t>800 Walker Ave</t>
  </si>
  <si>
    <t>Rossville One Hour Martinizing</t>
  </si>
  <si>
    <t>908 Lafayette Rd               9</t>
  </si>
  <si>
    <t>Broome's Hardware</t>
  </si>
  <si>
    <t>106 Lafayette Rd               2</t>
  </si>
  <si>
    <t>Chickamauga, GA 30707-1099</t>
  </si>
  <si>
    <t>30707-1099</t>
  </si>
  <si>
    <t>ADC Systems Integrations</t>
  </si>
  <si>
    <t>Datel Fibernet Inc</t>
  </si>
  <si>
    <t>50 Industrial Dr</t>
  </si>
  <si>
    <t>P O Box 919</t>
  </si>
  <si>
    <t>Eddie's Import Auto Service</t>
  </si>
  <si>
    <t>101 Wilder St                  3</t>
  </si>
  <si>
    <t>John T Bldg Supply and Hardware</t>
  </si>
  <si>
    <t>Hwy 27       P O Box 2</t>
  </si>
  <si>
    <t>L R Machine Sales Inc</t>
  </si>
  <si>
    <t>300 Five Point Rd</t>
  </si>
  <si>
    <t>M &amp; W Auto Parts</t>
  </si>
  <si>
    <t>110 Gordon St                  2</t>
  </si>
  <si>
    <t>Southern Packaging Co</t>
  </si>
  <si>
    <t>Thomas Ave</t>
  </si>
  <si>
    <t>P O Box 315</t>
  </si>
  <si>
    <t>Chickamauga, GA 30707-0315</t>
  </si>
  <si>
    <t>30707-0315</t>
  </si>
  <si>
    <t>T J S Machine Co Inc</t>
  </si>
  <si>
    <t>Route 2, Box 214               5</t>
  </si>
  <si>
    <t>Three Notch Rd</t>
  </si>
  <si>
    <t>Rock Spring, GA 30739-9525</t>
  </si>
  <si>
    <t>30739-9525</t>
  </si>
  <si>
    <t>Pittsburg Knitting Mills</t>
  </si>
  <si>
    <t>P O Box 230</t>
  </si>
  <si>
    <t>South Pittsburg, TN 37380-0230</t>
  </si>
  <si>
    <t>37380-0230</t>
  </si>
  <si>
    <t>Sewanee Forest Industries Inc</t>
  </si>
  <si>
    <t>111 Louisian Cir</t>
  </si>
  <si>
    <t>Sewanee, TN 37375-2404</t>
  </si>
  <si>
    <t>Sewanee</t>
  </si>
  <si>
    <t>37375-2404</t>
  </si>
  <si>
    <t>Ace Hardware - Trenton</t>
  </si>
  <si>
    <t>Highway 136W</t>
  </si>
  <si>
    <t>Trenton, GA 30752-9206</t>
  </si>
  <si>
    <t>30752-9206</t>
  </si>
  <si>
    <t>Alabama State Employment Service</t>
  </si>
  <si>
    <t>305 W Peachtree                4</t>
  </si>
  <si>
    <t>P O Box 990</t>
  </si>
  <si>
    <t>Scottsboro, AL 35768-0990</t>
  </si>
  <si>
    <t>Scottsboro</t>
  </si>
  <si>
    <t>35768-0990</t>
  </si>
  <si>
    <t>Chattanooga African American Museum</t>
  </si>
  <si>
    <t>200 E M L King Blvd</t>
  </si>
  <si>
    <t>P O Box 11493</t>
  </si>
  <si>
    <t>Chattanooga, TN 37401-2493</t>
  </si>
  <si>
    <t>37401-2493</t>
  </si>
  <si>
    <t>M L King Blvd Com Devel Corp</t>
  </si>
  <si>
    <t>730 E M L King Blvd</t>
  </si>
  <si>
    <t>Chattanooga, TN 37403-2901</t>
  </si>
  <si>
    <t>37403-2901</t>
  </si>
  <si>
    <t>City Auto Sales</t>
  </si>
  <si>
    <t>1504 LaFayette Rd</t>
  </si>
  <si>
    <t>Therma Tex Equipment Company</t>
  </si>
  <si>
    <t>300 W Patterson Ave</t>
  </si>
  <si>
    <t>GA Dept of Family &amp; Children</t>
  </si>
  <si>
    <t>405 W Nashville</t>
  </si>
  <si>
    <t>P O Box 58</t>
  </si>
  <si>
    <t>Econo Lodge</t>
  </si>
  <si>
    <t>Rt 9 Box 513</t>
  </si>
  <si>
    <t>Hwy 151 &amp; Alabama Rd</t>
  </si>
  <si>
    <t>Ringgold, GA 30736-8651</t>
  </si>
  <si>
    <t>30736-8651</t>
  </si>
  <si>
    <t>Marco Transportation Company</t>
  </si>
  <si>
    <t>208 S Depot St</t>
  </si>
  <si>
    <t>Reed Lawn &amp; Garden</t>
  </si>
  <si>
    <t>Boynton Dr</t>
  </si>
  <si>
    <t>Charles Robert Ables</t>
  </si>
  <si>
    <t>320 Cedar Ave</t>
  </si>
  <si>
    <t>P O Box 232</t>
  </si>
  <si>
    <t>South Pittsburg, TN 37380-0232</t>
  </si>
  <si>
    <t>37380-0232</t>
  </si>
  <si>
    <t>Church's Tire Center Inc</t>
  </si>
  <si>
    <t>511 Cedar Ave</t>
  </si>
  <si>
    <t>P O Box 511</t>
  </si>
  <si>
    <t>Economy Cleaners</t>
  </si>
  <si>
    <t>206 Betsy Pack Dr</t>
  </si>
  <si>
    <t>P O Box 213</t>
  </si>
  <si>
    <t>Jasper, TN 37347</t>
  </si>
  <si>
    <t>Jasper</t>
  </si>
  <si>
    <t>Gentry Chevrolet Company</t>
  </si>
  <si>
    <t>305 Battle Creek Rd</t>
  </si>
  <si>
    <t>David Hall Automotive</t>
  </si>
  <si>
    <t>Rt 4 Box 450 Hwy 27</t>
  </si>
  <si>
    <t>Whitwell, TN 37397</t>
  </si>
  <si>
    <t>Whitwell</t>
  </si>
  <si>
    <t>Horace's Barber &amp; Style Shop</t>
  </si>
  <si>
    <t>234 Cedar Ave</t>
  </si>
  <si>
    <t>Marion Natural Gas System</t>
  </si>
  <si>
    <t>205 Elm Ave</t>
  </si>
  <si>
    <t>P O Box 408</t>
  </si>
  <si>
    <t>Marion Sand &amp; Gravel Co. Inc.</t>
  </si>
  <si>
    <t>Mountain Road</t>
  </si>
  <si>
    <t>Anaconda Insulation Co Inc</t>
  </si>
  <si>
    <t>526 Manufacturers Rd</t>
  </si>
  <si>
    <t>Chattanooga, TN 37405-3204</t>
  </si>
  <si>
    <t>37405-3204</t>
  </si>
  <si>
    <t>Moss Motor Company Inc</t>
  </si>
  <si>
    <t>1000 Cedar Ave</t>
  </si>
  <si>
    <t>P O Box 272</t>
  </si>
  <si>
    <t>Patrick &amp; Associates Insurance</t>
  </si>
  <si>
    <t>226 Cedar Ave</t>
  </si>
  <si>
    <t>P O Box 532</t>
  </si>
  <si>
    <t>Sequachee Valley Electric Cooperative</t>
  </si>
  <si>
    <t>P. O. Box 31</t>
  </si>
  <si>
    <t>512 Cedar Avenue</t>
  </si>
  <si>
    <t>Five Star Food Service Inc</t>
  </si>
  <si>
    <t>Classic Vending</t>
  </si>
  <si>
    <t>6005 Century Oaks Dr</t>
  </si>
  <si>
    <t>A-Action Lock &amp; Key Service</t>
  </si>
  <si>
    <t>P O Box 15403</t>
  </si>
  <si>
    <t>Chattanooga, TN 37415-0403</t>
  </si>
  <si>
    <t>37415-0403</t>
  </si>
  <si>
    <t>Balloon A'Fair</t>
  </si>
  <si>
    <t>1500 Dodds Avenue</t>
  </si>
  <si>
    <t>K &amp; H Enterprises</t>
  </si>
  <si>
    <t>Thrifty Rent-A-Car</t>
  </si>
  <si>
    <t>1624 Shepherd Road</t>
  </si>
  <si>
    <t>Chattanooga, TN 37421-2944</t>
  </si>
  <si>
    <t>37421-2944</t>
  </si>
  <si>
    <t>Quality Photo</t>
  </si>
  <si>
    <t>4738 Highway 58</t>
  </si>
  <si>
    <t>Southern Coffee Service</t>
  </si>
  <si>
    <t>314 Spears Avenue</t>
  </si>
  <si>
    <t>P O Box 4348</t>
  </si>
  <si>
    <t>Lamar Dunn &amp; Associates</t>
  </si>
  <si>
    <t>3305 Maloney Rd</t>
  </si>
  <si>
    <t>Knoxville, TN 37920-4749</t>
  </si>
  <si>
    <t>37920-4749</t>
  </si>
  <si>
    <t>Red Lobster #285</t>
  </si>
  <si>
    <t>8 Northgate Park</t>
  </si>
  <si>
    <t>Coats American</t>
  </si>
  <si>
    <t>150 Maple Street</t>
  </si>
  <si>
    <t>P O Box 280</t>
  </si>
  <si>
    <t>Rossville, GA 30741-0280</t>
  </si>
  <si>
    <t>30741-0280</t>
  </si>
  <si>
    <t>AT&amp;T Network Services Division</t>
  </si>
  <si>
    <t>919 Lindsay St</t>
  </si>
  <si>
    <t>Chattanooga, TN 37402-2296</t>
  </si>
  <si>
    <t>37402-2296</t>
  </si>
  <si>
    <t>Advanced Waste Management System</t>
  </si>
  <si>
    <t xml:space="preserve">Hixson, TN </t>
  </si>
  <si>
    <t>Agricultural Distributors Inc</t>
  </si>
  <si>
    <t>2411 Rossville Blvd</t>
  </si>
  <si>
    <t>Chattanooga, TN 37408-2325</t>
  </si>
  <si>
    <t>37408-2325</t>
  </si>
  <si>
    <t>Aircenter Inc</t>
  </si>
  <si>
    <t>115 Nowlin Ln</t>
  </si>
  <si>
    <t>Billy T's Signs</t>
  </si>
  <si>
    <t>5228-A Hixson Pike</t>
  </si>
  <si>
    <t>Hixson, TN 37343-3926</t>
  </si>
  <si>
    <t>37343-3926</t>
  </si>
  <si>
    <t>Brackett's Printing Services</t>
  </si>
  <si>
    <t>9328 Somerset Dr</t>
  </si>
  <si>
    <t>Ooltewah, TN 37363-8914</t>
  </si>
  <si>
    <t>37363-8914</t>
  </si>
  <si>
    <t>Buck's Pit Barbecue</t>
  </si>
  <si>
    <t>3147 South Broad Street</t>
  </si>
  <si>
    <t>Chattanooga, TN 37408-3058</t>
  </si>
  <si>
    <t>37408-3058</t>
  </si>
  <si>
    <t>Chamberlain Real Estate Sales Inc</t>
  </si>
  <si>
    <t>5600 Lake Resort Terr</t>
  </si>
  <si>
    <t>Chattanooga, TN 37415-2501</t>
  </si>
  <si>
    <t>37415-2501</t>
  </si>
  <si>
    <t>Chattanooga Chapter of Nat Manag Assoc</t>
  </si>
  <si>
    <t>3 South</t>
  </si>
  <si>
    <t>102-J Lookout Place</t>
  </si>
  <si>
    <t>1101 Market Street</t>
  </si>
  <si>
    <t>Chattanooga, TN 37402-2801</t>
  </si>
  <si>
    <t>37402-2801</t>
  </si>
  <si>
    <t>Chattanooga Business Machines</t>
  </si>
  <si>
    <t>6220 Airpark Dr</t>
  </si>
  <si>
    <t>Chattanooga, TN 37421-2988</t>
  </si>
  <si>
    <t>37421-2988</t>
  </si>
  <si>
    <t>Energy Control Center</t>
  </si>
  <si>
    <t>5714 Brainerd Rd</t>
  </si>
  <si>
    <t>Home Bound Medical Care-SE TN</t>
  </si>
  <si>
    <t>Pye Acura Mazda</t>
  </si>
  <si>
    <t>2131 Chapman Rd</t>
  </si>
  <si>
    <t>P O Box 23407</t>
  </si>
  <si>
    <t>Chattanooga, TN 37422-3407</t>
  </si>
  <si>
    <t>37422-3407</t>
  </si>
  <si>
    <t>Bud Knowles Bonding Company</t>
  </si>
  <si>
    <t>615 Walnut St</t>
  </si>
  <si>
    <t>Office Furniture Outlet</t>
  </si>
  <si>
    <t>4160 Jersey Pike at Highway 153</t>
  </si>
  <si>
    <t>Raymond James &amp; Associates</t>
  </si>
  <si>
    <t>Suite #105</t>
  </si>
  <si>
    <t>R &amp; S Construction/Home Improve</t>
  </si>
  <si>
    <t>1042 N Grays Dr</t>
  </si>
  <si>
    <t>Chattanooga, TN 37421-4318</t>
  </si>
  <si>
    <t>37421-4318</t>
  </si>
  <si>
    <t>Service Associates/Muzak</t>
  </si>
  <si>
    <t>703 Dallas Rd</t>
  </si>
  <si>
    <t>Stallion Tire Company Inc</t>
  </si>
  <si>
    <t>4121 S Creek Rd</t>
  </si>
  <si>
    <t>Wilkins Research Services</t>
  </si>
  <si>
    <t>DO NOT SOL PER REQUEST</t>
  </si>
  <si>
    <t>Wolfe Enterprises</t>
  </si>
  <si>
    <t>Signal Apparel Company Inc</t>
  </si>
  <si>
    <t>The Fishel Company c/o Choo Choo Tire</t>
  </si>
  <si>
    <t>4217 Cromwell Rd</t>
  </si>
  <si>
    <t>Chattanooga, TN 37421-2121</t>
  </si>
  <si>
    <t>37421-2121</t>
  </si>
  <si>
    <t>Jane's Fine Jewelry and Gifts</t>
  </si>
  <si>
    <t>735 Broad Street</t>
  </si>
  <si>
    <t>James Building</t>
  </si>
  <si>
    <t>Chattanooga, TN 37402-1804</t>
  </si>
  <si>
    <t>37402-1804</t>
  </si>
  <si>
    <t>The Prado Collection</t>
  </si>
  <si>
    <t>7200 Shallowford Rd</t>
  </si>
  <si>
    <t>Creative Metal Graphics</t>
  </si>
  <si>
    <t>905 Cherokee Ln</t>
  </si>
  <si>
    <t>Signal Mountain, TN 37377</t>
  </si>
  <si>
    <t>American Airlines, Inc.</t>
  </si>
  <si>
    <t>Lowe's of Ft Oglethorpe</t>
  </si>
  <si>
    <t>#485</t>
  </si>
  <si>
    <t>2215 Battlefield Pkwy.</t>
  </si>
  <si>
    <t>Rivercrest Wealth Management</t>
  </si>
  <si>
    <t>412 Georgia Ave   #215</t>
  </si>
  <si>
    <t>Teletron, Inc.</t>
  </si>
  <si>
    <t>3959 Volunteer Dr</t>
  </si>
  <si>
    <t>P O Box 23115</t>
  </si>
  <si>
    <t>Verizon</t>
  </si>
  <si>
    <t>GTE Wireless</t>
  </si>
  <si>
    <t>5959 Shallowford Rd Ste 505</t>
  </si>
  <si>
    <t>Covenant Transport, Inc.</t>
  </si>
  <si>
    <t>400 Birmingham Hwy (37419)</t>
  </si>
  <si>
    <t>P O Box 22997</t>
  </si>
  <si>
    <t>The Home Depot #0742</t>
  </si>
  <si>
    <t>6241 Perimeter Dr</t>
  </si>
  <si>
    <t>Action Material Handling Systems</t>
  </si>
  <si>
    <t>4075 S Access Road</t>
  </si>
  <si>
    <t>P O Box 71990</t>
  </si>
  <si>
    <t>Chattanooga, TN 37407-0990</t>
  </si>
  <si>
    <t>37407-0990</t>
  </si>
  <si>
    <t>Reliance Mortgage Company</t>
  </si>
  <si>
    <t>600 Georgia Ave</t>
  </si>
  <si>
    <t>P O Box 6188</t>
  </si>
  <si>
    <t>Chattanooga, TN 37401-6188</t>
  </si>
  <si>
    <t>37401-6188</t>
  </si>
  <si>
    <t>Dillard's Hamilton Place</t>
  </si>
  <si>
    <t>Chattanooga, TN 37421-6006</t>
  </si>
  <si>
    <t>37421-6006</t>
  </si>
  <si>
    <t>Jobs Training Partnership Act</t>
  </si>
  <si>
    <t>126 10th Street</t>
  </si>
  <si>
    <t>Chattanooga, TN 37402-4228</t>
  </si>
  <si>
    <t>37402-4228</t>
  </si>
  <si>
    <t>T J Maxx   #215 Chattanooga</t>
  </si>
  <si>
    <t>Hamilton Place Mall</t>
  </si>
  <si>
    <t>2200 Hamilton Place Blvd</t>
  </si>
  <si>
    <t>Chattanooga, TN 37421-6017</t>
  </si>
  <si>
    <t>37421-6017</t>
  </si>
  <si>
    <t>Manufacturers Financial Group</t>
  </si>
  <si>
    <t>304 James Bldg</t>
  </si>
  <si>
    <t>735 Broad St</t>
  </si>
  <si>
    <t>Special Transit Services Inc</t>
  </si>
  <si>
    <t>740 East 12th Street</t>
  </si>
  <si>
    <t>Village BMW-Volvo</t>
  </si>
  <si>
    <t>5949 Brainerd Rd</t>
  </si>
  <si>
    <t>Chattanooga, TN 37421-3502</t>
  </si>
  <si>
    <t>37421-3502</t>
  </si>
  <si>
    <t>Lockheed Martin Energy Systems</t>
  </si>
  <si>
    <t>Digital Equipment Corporation</t>
  </si>
  <si>
    <t>River City Company</t>
  </si>
  <si>
    <t>2nd Floor Miller Plaza</t>
  </si>
  <si>
    <t>850 Market St.</t>
  </si>
  <si>
    <t>Sovereign SE Life Insurance Co.</t>
  </si>
  <si>
    <t>832 Georgia Avenue, Suite 1229</t>
  </si>
  <si>
    <t>Chattanooga, TN 37401-2288</t>
  </si>
  <si>
    <t>37401-2288</t>
  </si>
  <si>
    <t>Lens Crafters</t>
  </si>
  <si>
    <t>2 Eastgate Mall</t>
  </si>
  <si>
    <t>5600 Brainerd Rd</t>
  </si>
  <si>
    <t>Let Us Light Your World</t>
  </si>
  <si>
    <t>5110 Hixson Pike</t>
  </si>
  <si>
    <t>Kelcash Wholesale Warehouse</t>
  </si>
  <si>
    <t>1516 Riverside Drive</t>
  </si>
  <si>
    <t>Kenton Shoe Shop</t>
  </si>
  <si>
    <t>802 Broad St</t>
  </si>
  <si>
    <t>Kids Kastle</t>
  </si>
  <si>
    <t>7760 E Brainerd Rd</t>
  </si>
  <si>
    <t>Kitchen &amp; Bath Designs, Inc.</t>
  </si>
  <si>
    <t>6867 Lee Highway</t>
  </si>
  <si>
    <t>Malibu Tanning Salon</t>
  </si>
  <si>
    <t>6901 Lee Hwy</t>
  </si>
  <si>
    <t>Mapp &amp; Associates Realty</t>
  </si>
  <si>
    <t>601 E M L King Blvd</t>
  </si>
  <si>
    <t>Markman's Diamond Brokers Inc</t>
  </si>
  <si>
    <t>2104 Hamilton Place Blvd.</t>
  </si>
  <si>
    <t>Unitrin Direct Preferred Insurance</t>
  </si>
  <si>
    <t>5600 Brainerd Rd., Ste.  1-A</t>
  </si>
  <si>
    <t>P. O. Box 181101</t>
  </si>
  <si>
    <t>Morgan Construction Co.</t>
  </si>
  <si>
    <t>P O Box 4404</t>
  </si>
  <si>
    <t>Mountain City Realtors</t>
  </si>
  <si>
    <t>103 Palisades Dr.</t>
  </si>
  <si>
    <t>Medicine Shoppe Pharmacy</t>
  </si>
  <si>
    <t>3949 Ringgold Rd</t>
  </si>
  <si>
    <t>Michael's Restaurant</t>
  </si>
  <si>
    <t>7049 Kingston Pike</t>
  </si>
  <si>
    <t>Knoxville, TN 37919-5706</t>
  </si>
  <si>
    <t>37919-5706</t>
  </si>
  <si>
    <t>Mid South Terminals</t>
  </si>
  <si>
    <t>140 N Market Street</t>
  </si>
  <si>
    <t>A T S Supply Company</t>
  </si>
  <si>
    <t>5924 Shallowford Road</t>
  </si>
  <si>
    <t>Allstate Business Systems Inc.</t>
  </si>
  <si>
    <t>153 Business Park, Suite 422</t>
  </si>
  <si>
    <t>CDS Business Services</t>
  </si>
  <si>
    <t>403 Chickamauga Ave  #102</t>
  </si>
  <si>
    <t>AAA American Builders</t>
  </si>
  <si>
    <t>5611 Dayton Blvd</t>
  </si>
  <si>
    <t>AAA Mid-South Auto Club</t>
  </si>
  <si>
    <t>1900 Broad Street</t>
  </si>
  <si>
    <t>ABC Tree Service</t>
  </si>
  <si>
    <t>1238 Thrasher Pike</t>
  </si>
  <si>
    <t>Americall Inc</t>
  </si>
  <si>
    <t>4051 Hixson Pike</t>
  </si>
  <si>
    <t>Ankar's Hoagies Gourmet Shop</t>
  </si>
  <si>
    <t>5966 Brainerd Road</t>
  </si>
  <si>
    <t>Bekins Van Lines</t>
  </si>
  <si>
    <t>4649 Shallowford Rd</t>
  </si>
  <si>
    <t>C W S Construction Co</t>
  </si>
  <si>
    <t>1237 Broad St</t>
  </si>
  <si>
    <t>Chattanooga, TN 37402-2703</t>
  </si>
  <si>
    <t>37402-2703</t>
  </si>
  <si>
    <t>Carbonic Constructors</t>
  </si>
  <si>
    <t>Card Bonding Company</t>
  </si>
  <si>
    <t>423 Market Street</t>
  </si>
  <si>
    <t>John Carter Beauty Salon</t>
  </si>
  <si>
    <t>1418 S Moore Rd</t>
  </si>
  <si>
    <t>Chattanooga Neighborhood Enterprise</t>
  </si>
  <si>
    <t>1500 Chestnut Street Ste 102</t>
  </si>
  <si>
    <t>Battery Factory Outlet</t>
  </si>
  <si>
    <t>P O  Box 72815</t>
  </si>
  <si>
    <t>Buzz Amusement Company</t>
  </si>
  <si>
    <t>1 Pryor Dr</t>
  </si>
  <si>
    <t>Chattanooga Pain Clinic</t>
  </si>
  <si>
    <t>4308 S Terr</t>
  </si>
  <si>
    <t>Chattanooga Trailer &amp; Rental</t>
  </si>
  <si>
    <t>7445 Lee Hwy</t>
  </si>
  <si>
    <t>United Engineers &amp; Constructors</t>
  </si>
  <si>
    <t>1501 Riverside Dr</t>
  </si>
  <si>
    <t>Chattanooga, TN 37406-4314</t>
  </si>
  <si>
    <t>37406-4314</t>
  </si>
  <si>
    <t>Collection Service Agency, Inc.</t>
  </si>
  <si>
    <t>2144 Chapman Rd.</t>
  </si>
  <si>
    <t>Contemporary Portraits</t>
  </si>
  <si>
    <t>1210 Taft Hwy  #M</t>
  </si>
  <si>
    <t>ContinuCare HealthServices, Inc</t>
  </si>
  <si>
    <t>1501 Riverside Dr.  Ste. 350</t>
  </si>
  <si>
    <t>DHB Company, Inc</t>
  </si>
  <si>
    <t>4630 Shallowford Road</t>
  </si>
  <si>
    <t>P O Box 8095</t>
  </si>
  <si>
    <t>Dairy Gold Inc</t>
  </si>
  <si>
    <t>3017 Calhoun Ave.</t>
  </si>
  <si>
    <t>O. L. Davis Produce Brokerage</t>
  </si>
  <si>
    <t>1300 Market Street</t>
  </si>
  <si>
    <t>Don's Kar Mart</t>
  </si>
  <si>
    <t>700 Chickamauga Avenue</t>
  </si>
  <si>
    <t>Dry Ice Sales</t>
  </si>
  <si>
    <t>1505 East 27th Street</t>
  </si>
  <si>
    <t>East Ridge Lock &amp; Key</t>
  </si>
  <si>
    <t>5710 Ringgold Rd</t>
  </si>
  <si>
    <t>Electro-Mechanical Supply</t>
  </si>
  <si>
    <t>Electrolux</t>
  </si>
  <si>
    <t>2288 Gunbarrel Rd</t>
  </si>
  <si>
    <t>Electronic Controls Inc</t>
  </si>
  <si>
    <t>4129 S Creek Rd</t>
  </si>
  <si>
    <t>Ken Garner Manufacturing Co.</t>
  </si>
  <si>
    <t>1201 E 28th St</t>
  </si>
  <si>
    <t>Chattanooga, TN 37404-5640</t>
  </si>
  <si>
    <t>37404-5640</t>
  </si>
  <si>
    <t>GE Capital Modular Space &amp; TIP USA</t>
  </si>
  <si>
    <t>2395 Rossville Blvd</t>
  </si>
  <si>
    <t>Genesis</t>
  </si>
  <si>
    <t>3201 Brainerd Rd</t>
  </si>
  <si>
    <t>Food Lion, Inc. *</t>
  </si>
  <si>
    <t>P O Box 1330</t>
  </si>
  <si>
    <t>Salisbury, NC 28145-1330</t>
  </si>
  <si>
    <t>Salisbury</t>
  </si>
  <si>
    <t>28145-1330</t>
  </si>
  <si>
    <t>Food Lion #904 Ft. Ogelthorpe</t>
  </si>
  <si>
    <t>Highway 27 &amp; Cloud Springs Rd.</t>
  </si>
  <si>
    <t>Food Lion #1094 Dade County</t>
  </si>
  <si>
    <t>GA Highway 136</t>
  </si>
  <si>
    <t>Food Lion #890  LaFayette</t>
  </si>
  <si>
    <t>1103 Main St</t>
  </si>
  <si>
    <t>Food Lion #1331 Rossville GA</t>
  </si>
  <si>
    <t>Food Lion #1563  Chickamauga</t>
  </si>
  <si>
    <t>100 Battlefield Pkwy.</t>
  </si>
  <si>
    <t>H &amp; H Grocery</t>
  </si>
  <si>
    <t>3201 Through St</t>
  </si>
  <si>
    <t>Great American Travel Agency</t>
  </si>
  <si>
    <t>5502 Hixson Pike #E</t>
  </si>
  <si>
    <t>Hixson, TN 37343-3241</t>
  </si>
  <si>
    <t>37343-3241</t>
  </si>
  <si>
    <t>Insurance Consulting Services</t>
  </si>
  <si>
    <t>811A Ridgeway Ave</t>
  </si>
  <si>
    <t>Hays Framing Supplies</t>
  </si>
  <si>
    <t>1320 E 13th St</t>
  </si>
  <si>
    <t>Chattanooga, TN 37404-4221</t>
  </si>
  <si>
    <t>37404-4221</t>
  </si>
  <si>
    <t>Heath's Service Station</t>
  </si>
  <si>
    <t>2604 Amnicola Hwy</t>
  </si>
  <si>
    <t>The Simmons Collection</t>
  </si>
  <si>
    <t>Scenic Hwy</t>
  </si>
  <si>
    <t>P O Box 326</t>
  </si>
  <si>
    <t>Jay's Army Navy Surplus</t>
  </si>
  <si>
    <t>P O Box 80275</t>
  </si>
  <si>
    <t>Chattanooga, TN 37414-7275</t>
  </si>
  <si>
    <t>37414-7275</t>
  </si>
  <si>
    <t>Cherokee Barnes Rhodes Tire and Service</t>
  </si>
  <si>
    <t>1400 Broad St</t>
  </si>
  <si>
    <t>Joe's Furniture Company</t>
  </si>
  <si>
    <t>45 E Main St</t>
  </si>
  <si>
    <t>Johnny's Confectionery</t>
  </si>
  <si>
    <t>424 E M L King Blvd</t>
  </si>
  <si>
    <t>Pave-Ways Company</t>
  </si>
  <si>
    <t>1700 Wisdom</t>
  </si>
  <si>
    <t>Holmes Personnel Consultants</t>
  </si>
  <si>
    <t>510 Franklin Building</t>
  </si>
  <si>
    <t>Hub Cap Annie</t>
  </si>
  <si>
    <t>5926 Shallowford Rd</t>
  </si>
  <si>
    <t>Chattanooga, TN 37421-6206</t>
  </si>
  <si>
    <t>37421-6206</t>
  </si>
  <si>
    <t>Joe Hutton &amp; Son Paving Company</t>
  </si>
  <si>
    <t>6452 Big Ridge Rd</t>
  </si>
  <si>
    <t>R &amp; B Equipment Company</t>
  </si>
  <si>
    <t>915 Pineville Road</t>
  </si>
  <si>
    <t>TAD Technical Services Corp.</t>
  </si>
  <si>
    <t>Bldg 6000 Suite 2508</t>
  </si>
  <si>
    <t>Chattanooga, TN 37411-4001</t>
  </si>
  <si>
    <t>37411-4001</t>
  </si>
  <si>
    <t>Pierce Construction Service</t>
  </si>
  <si>
    <t>140 N Market St</t>
  </si>
  <si>
    <t>T N T Auto Parts</t>
  </si>
  <si>
    <t>2103 Crown Court Ln</t>
  </si>
  <si>
    <t>Chattanooga, TN 37421-3311</t>
  </si>
  <si>
    <t>37421-3311</t>
  </si>
  <si>
    <t>Red Bank Army Store</t>
  </si>
  <si>
    <t>5613 Dayton Blvd</t>
  </si>
  <si>
    <t>Hutcheson Home Health Services</t>
  </si>
  <si>
    <t>604 Battlefield Pkwy</t>
  </si>
  <si>
    <t>Pyramid's Eye Recording Studio</t>
  </si>
  <si>
    <t>1228 Lula Lake Rd</t>
  </si>
  <si>
    <t>S M P Inc</t>
  </si>
  <si>
    <t>4215 Cromwell Rd</t>
  </si>
  <si>
    <t>Millar Elevator Service Repair</t>
  </si>
  <si>
    <t>1016 Dallas Rd #202</t>
  </si>
  <si>
    <t>Tri-S Company Inc</t>
  </si>
  <si>
    <t>2209 E Main St</t>
  </si>
  <si>
    <t>Brook Textiles</t>
  </si>
  <si>
    <t>2501 S Hickory St</t>
  </si>
  <si>
    <t>P O Box 72785</t>
  </si>
  <si>
    <t>Rite Aid Pharmacy</t>
  </si>
  <si>
    <t>2010 McCallie Ave</t>
  </si>
  <si>
    <t>Signal Industrial Parts Inc</t>
  </si>
  <si>
    <t>1818 Broad St</t>
  </si>
  <si>
    <t>P O Box 15848</t>
  </si>
  <si>
    <t>Walden Risk Management Group</t>
  </si>
  <si>
    <t>P O Box 15766</t>
  </si>
  <si>
    <t>Chattanooga, TN 37415-0766</t>
  </si>
  <si>
    <t>37415-0766</t>
  </si>
  <si>
    <t>Wesco Contracting Company</t>
  </si>
  <si>
    <t>537 Market Street   Suite 203</t>
  </si>
  <si>
    <t>Sterchi Construction Company</t>
  </si>
  <si>
    <t>1327 Yankee Rd</t>
  </si>
  <si>
    <t>Cloudland, GA 30731</t>
  </si>
  <si>
    <t>Cloudland</t>
  </si>
  <si>
    <t>Winesett-Hill Constructors Inc</t>
  </si>
  <si>
    <t>5222 Old Hixson Pike</t>
  </si>
  <si>
    <t>Womble Printing</t>
  </si>
  <si>
    <t>3400 Dodds Ave</t>
  </si>
  <si>
    <t>Southeastern Wire Cloth</t>
  </si>
  <si>
    <t>409 W 34th St</t>
  </si>
  <si>
    <t>Chattanooga, TN 37410</t>
  </si>
  <si>
    <t>Southern Industrial Fabrics, Inc</t>
  </si>
  <si>
    <t>1635 Lakeview Drive</t>
  </si>
  <si>
    <t>Southern Marine Construction Co</t>
  </si>
  <si>
    <t>See Serodino Inc</t>
  </si>
  <si>
    <t>Southern Technologies Corporation</t>
  </si>
  <si>
    <t>6145 Preservation Dr</t>
  </si>
  <si>
    <t>P O Box 23807</t>
  </si>
  <si>
    <t>Sovran Equity Mortgage Corp</t>
  </si>
  <si>
    <t>6025 Lee Hwy   Suite 449</t>
  </si>
  <si>
    <t>Sports Barn - Lee Hwy</t>
  </si>
  <si>
    <t>6148 Lee Highway</t>
  </si>
  <si>
    <t>Cutlery World of America, Inc.</t>
  </si>
  <si>
    <t>515 W 24th St</t>
  </si>
  <si>
    <t>New York, NY 10011-1104</t>
  </si>
  <si>
    <t>10011-1104</t>
  </si>
  <si>
    <t>Niagara LaSalle, Inc.</t>
  </si>
  <si>
    <t>3217 Alton Park Blvd</t>
  </si>
  <si>
    <t>Chattanooga, TN 37410-1016</t>
  </si>
  <si>
    <t>37410-1016</t>
  </si>
  <si>
    <t>On-Call Inc</t>
  </si>
  <si>
    <t>3501 Dayton Blvd</t>
  </si>
  <si>
    <t>Elan Studio D</t>
  </si>
  <si>
    <t>6231 Perimeter Dr  Ste D</t>
  </si>
  <si>
    <t>The Pool Place of Chattanooga</t>
  </si>
  <si>
    <t>6240 Perimeter Dr</t>
  </si>
  <si>
    <t>Healthpoint Preferred</t>
  </si>
  <si>
    <t>306 Osborne Office Center</t>
  </si>
  <si>
    <t>Eastgate Center</t>
  </si>
  <si>
    <t>NA Industries, Inc.</t>
  </si>
  <si>
    <t>2651 Riverport Rd.</t>
  </si>
  <si>
    <t>P. O. Box 5407</t>
  </si>
  <si>
    <t>Trenton Casuals</t>
  </si>
  <si>
    <t>Gross Shopping Center</t>
  </si>
  <si>
    <t>Mike's Sportswear</t>
  </si>
  <si>
    <t>Rt 4 Box 824</t>
  </si>
  <si>
    <t>Whitwell, TN 37397-9381</t>
  </si>
  <si>
    <t>37397-9381</t>
  </si>
  <si>
    <t>Stroup's</t>
  </si>
  <si>
    <t>1714 S Cedar Ave</t>
  </si>
  <si>
    <t>South Pittsburg, TN 37380-1482</t>
  </si>
  <si>
    <t>37380-1482</t>
  </si>
  <si>
    <t>Swafford &amp; Swafford</t>
  </si>
  <si>
    <t>32 Court House Sq</t>
  </si>
  <si>
    <t>P O Box 457</t>
  </si>
  <si>
    <t>Employees of Douglas M. Graydon</t>
  </si>
  <si>
    <t>107 Gordon St</t>
  </si>
  <si>
    <t>Chickamauga, GA 30707-1454</t>
  </si>
  <si>
    <t>30707-1454</t>
  </si>
  <si>
    <t>MCI Telecommunications Corp</t>
  </si>
  <si>
    <t>633 Chestnut Street  Suite 820</t>
  </si>
  <si>
    <t>Worley Parsons</t>
  </si>
  <si>
    <t>633 Chestnut St Ste 400</t>
  </si>
  <si>
    <t>Chattanooga, TN 37450-0400</t>
  </si>
  <si>
    <t>37450-0400</t>
  </si>
  <si>
    <t>National Center for Youth Issues, Inc.</t>
  </si>
  <si>
    <t>6101 Preservation Dr.</t>
  </si>
  <si>
    <t>P.  O.  Box 22185</t>
  </si>
  <si>
    <t>The Prudential Ins. Co. - Hixson</t>
  </si>
  <si>
    <t>5475 Hixson Pike</t>
  </si>
  <si>
    <t>P O Box 1385</t>
  </si>
  <si>
    <t>Hixson, TN 37343-5385</t>
  </si>
  <si>
    <t>37343-5385</t>
  </si>
  <si>
    <t>TVA Retirees</t>
  </si>
  <si>
    <t>Video Park</t>
  </si>
  <si>
    <t>P O Box 1125</t>
  </si>
  <si>
    <t>Humane Educational Society of Chatta</t>
  </si>
  <si>
    <t>212 N Highland Park Avenue</t>
  </si>
  <si>
    <t>Chattanooga, TN 37404-2499</t>
  </si>
  <si>
    <t>37404-2499</t>
  </si>
  <si>
    <t>Stone &amp; Webster Engineering Corp</t>
  </si>
  <si>
    <t>245 Summer St</t>
  </si>
  <si>
    <t>Boston, MA 02210-1116</t>
  </si>
  <si>
    <t>Boston</t>
  </si>
  <si>
    <t>02210-1116</t>
  </si>
  <si>
    <t>Walker Technical Institute</t>
  </si>
  <si>
    <t>Bicentennial Trail</t>
  </si>
  <si>
    <t>Route 2, Box 185</t>
  </si>
  <si>
    <t>Realty Center/Better Homes &amp;</t>
  </si>
  <si>
    <t>250 Signal Mtn Rd</t>
  </si>
  <si>
    <t>Chattanooga, TN 37405-1913</t>
  </si>
  <si>
    <t>37405-1913</t>
  </si>
  <si>
    <t>A T &amp; T Technologies</t>
  </si>
  <si>
    <t>Alcatel-Lucent Technologies</t>
  </si>
  <si>
    <t>Bell Labs Innovations</t>
  </si>
  <si>
    <t>AIM Center, Inc.</t>
  </si>
  <si>
    <t>472 West M.L. King Blvd.</t>
  </si>
  <si>
    <t>Hunter Foods, Inc.</t>
  </si>
  <si>
    <t>P O Box 4362</t>
  </si>
  <si>
    <t>Chattanooga, TN 37405-0362</t>
  </si>
  <si>
    <t>37405-0362</t>
  </si>
  <si>
    <t>Rossville Yarn Inc</t>
  </si>
  <si>
    <t>400 Williams St</t>
  </si>
  <si>
    <t>P O Box 100</t>
  </si>
  <si>
    <t>Rossville, GA 30741-0100</t>
  </si>
  <si>
    <t>30741-0100</t>
  </si>
  <si>
    <t>Chattanooga Area Schools FCU</t>
  </si>
  <si>
    <t>1201 Bailey Ave.</t>
  </si>
  <si>
    <t>PO Box 3529</t>
  </si>
  <si>
    <t>Armandos - Ft Oglethorpe</t>
  </si>
  <si>
    <t>Blood Test Marriage Lab</t>
  </si>
  <si>
    <t>211 Andrew Street</t>
  </si>
  <si>
    <t>Rossville, GA 30741-1698</t>
  </si>
  <si>
    <t>30741-1698</t>
  </si>
  <si>
    <t>Bridgeview Black &amp; White Photo</t>
  </si>
  <si>
    <t>201 1/2 Frazier Ave  Ste H</t>
  </si>
  <si>
    <t>Chattanooga, TN 37405-4047</t>
  </si>
  <si>
    <t>37405-4047</t>
  </si>
  <si>
    <t>Lowe's of Hixson</t>
  </si>
  <si>
    <t>#749</t>
  </si>
  <si>
    <t>5428 Hwy 153</t>
  </si>
  <si>
    <t>Metro Service America</t>
  </si>
  <si>
    <t>1508 E Main Street</t>
  </si>
  <si>
    <t>Tiftonia Auto Parts</t>
  </si>
  <si>
    <t>3106 Cummings Hwy</t>
  </si>
  <si>
    <t>Horizon Packaging Inc</t>
  </si>
  <si>
    <t>6224 Ringgold Rd</t>
  </si>
  <si>
    <t>Haynes &amp; Associates Realtors</t>
  </si>
  <si>
    <t>1509 S Smith St  Ste E</t>
  </si>
  <si>
    <t>Chattanooga, TN 37412-3800</t>
  </si>
  <si>
    <t>37412-3800</t>
  </si>
  <si>
    <t>Tennessee Aquarium</t>
  </si>
  <si>
    <t>One Broad St.</t>
  </si>
  <si>
    <t>Wally's Country Style Restaurant</t>
  </si>
  <si>
    <t>6521 Ringgold Rd.</t>
  </si>
  <si>
    <t>The Calder Company</t>
  </si>
  <si>
    <t>3300 Glenview Pl</t>
  </si>
  <si>
    <t>Elements, Inc.</t>
  </si>
  <si>
    <t>6215 Lee Hwy</t>
  </si>
  <si>
    <t>Howard Holdings Inc</t>
  </si>
  <si>
    <t>600 Pioneer Bank Bldg</t>
  </si>
  <si>
    <t>801 Broad St</t>
  </si>
  <si>
    <t>Inner City Development Corp</t>
  </si>
  <si>
    <t>801 1/2 Central Ave</t>
  </si>
  <si>
    <t>Instant Sign Service</t>
  </si>
  <si>
    <t>6902 Lee Hwy</t>
  </si>
  <si>
    <t>Chattanooga, TN 37421-2446</t>
  </si>
  <si>
    <t>37421-2446</t>
  </si>
  <si>
    <t>Intrepid</t>
  </si>
  <si>
    <t>600 Georgia Ave  Suite 7</t>
  </si>
  <si>
    <t>Martin Contracting Company</t>
  </si>
  <si>
    <t>117 Nowlin Ln</t>
  </si>
  <si>
    <t>P O Box 23750</t>
  </si>
  <si>
    <t>Mortgage South of Tennessee</t>
  </si>
  <si>
    <t>409 S Germantown Rd</t>
  </si>
  <si>
    <t>P O Box 80485</t>
  </si>
  <si>
    <t>Precision Coatings Inc</t>
  </si>
  <si>
    <t>2840 Wood Ave</t>
  </si>
  <si>
    <t>Riverview Properties, Inc.</t>
  </si>
  <si>
    <t>1306 Hanover St</t>
  </si>
  <si>
    <t>Slush Puppie of Chattanooga</t>
  </si>
  <si>
    <t>P O Box 23663</t>
  </si>
  <si>
    <t>Tri-State Testing &amp; Drilling LLC</t>
  </si>
  <si>
    <t>6228 Bonny Oaks Dr</t>
  </si>
  <si>
    <t>Unicorn Meadows Art Studio &amp; Cft</t>
  </si>
  <si>
    <t>P &amp; E Electric Company</t>
  </si>
  <si>
    <t>5408 Dayton Boulevard</t>
  </si>
  <si>
    <t>Chattanooga, TN 37415-1415</t>
  </si>
  <si>
    <t>37415-1415</t>
  </si>
  <si>
    <t>Ryan Funeral Home</t>
  </si>
  <si>
    <t>P O Box 506</t>
  </si>
  <si>
    <t>Accustaff</t>
  </si>
  <si>
    <t>First American Health Care Inc</t>
  </si>
  <si>
    <t>6441 Bonny Oaks Dr  #8</t>
  </si>
  <si>
    <t>Chattanooga, TN 37416-3537</t>
  </si>
  <si>
    <t>37416-3537</t>
  </si>
  <si>
    <t>Bethco, Inc.</t>
  </si>
  <si>
    <t>DO NOT SOLICIT PER</t>
  </si>
  <si>
    <t>MR. RAGLAND</t>
  </si>
  <si>
    <t>Chattanooga, TN 37405-3921</t>
  </si>
  <si>
    <t>37405-3921</t>
  </si>
  <si>
    <t>Roadtec, Inc.</t>
  </si>
  <si>
    <t>800 Manufacturers Road</t>
  </si>
  <si>
    <t>P O Box 180515</t>
  </si>
  <si>
    <t>Chattanooga, TN 37405-7515</t>
  </si>
  <si>
    <t>37405-7515</t>
  </si>
  <si>
    <t>Siskin Hospital Physical Rehabilitation</t>
  </si>
  <si>
    <t>Tours, Inc.</t>
  </si>
  <si>
    <t>Chattanooga, TN 37416-2936</t>
  </si>
  <si>
    <t>37416-2936</t>
  </si>
  <si>
    <t>U S F &amp; G Insurance Company</t>
  </si>
  <si>
    <t>Eastgate Office Park</t>
  </si>
  <si>
    <t>P O Box 8797</t>
  </si>
  <si>
    <t>CAMCO</t>
  </si>
  <si>
    <t>1702 Stuart St</t>
  </si>
  <si>
    <t>P O Box 1331</t>
  </si>
  <si>
    <t>Hixson, TN 37343-0331</t>
  </si>
  <si>
    <t>37343-0331</t>
  </si>
  <si>
    <t>Sterling Video Services</t>
  </si>
  <si>
    <t>Saturn of Chattanooga</t>
  </si>
  <si>
    <t>6025 International Dr</t>
  </si>
  <si>
    <t>Target Stores #1302 Gunbarrel</t>
  </si>
  <si>
    <t>1816 Gunbarrel Rd.</t>
  </si>
  <si>
    <t>Chattanooga Federal Employee Credit</t>
  </si>
  <si>
    <t>2011 Stein Dr</t>
  </si>
  <si>
    <t>P O Box 22205</t>
  </si>
  <si>
    <t>Dow-Reichhold Specialty Latex LLC</t>
  </si>
  <si>
    <t>Dow-Reichhold Chemical</t>
  </si>
  <si>
    <t>300 Hadgraft Industrial Blvd</t>
  </si>
  <si>
    <t>Chattanooga Regional Manufacturers Assoc</t>
  </si>
  <si>
    <t>P O Box 11489</t>
  </si>
  <si>
    <t>Chattanooga, TN 37401-2489</t>
  </si>
  <si>
    <t>37401-2489</t>
  </si>
  <si>
    <t>YarnTech, Inc.</t>
  </si>
  <si>
    <t>4121 South Creek Rd</t>
  </si>
  <si>
    <t>Chattanooga, TN 37406-1019</t>
  </si>
  <si>
    <t>37406-1019</t>
  </si>
  <si>
    <t>Raytheon Company</t>
  </si>
  <si>
    <t>Interim Personnel</t>
  </si>
  <si>
    <t>5959 Shallowford Rd Ste 527</t>
  </si>
  <si>
    <t>Chattanooga, TN 37421-2236</t>
  </si>
  <si>
    <t>37421-2236</t>
  </si>
  <si>
    <t>The Volunteer Center</t>
  </si>
  <si>
    <t>Battlefield Cable TV Company</t>
  </si>
  <si>
    <t>P O Box 182249</t>
  </si>
  <si>
    <t>Pigeon Mountain Industries</t>
  </si>
  <si>
    <t>4466 N Hwy 27</t>
  </si>
  <si>
    <t>P O Box 803</t>
  </si>
  <si>
    <t>WBDX - MAGIC 102.7</t>
  </si>
  <si>
    <t>5600 Brainerd Rd  Suite G-30</t>
  </si>
  <si>
    <t>Toyota of Cleveland</t>
  </si>
  <si>
    <t>Jeffrey C. Rachor, General Mgr.</t>
  </si>
  <si>
    <t>Cleveland, TN 37311</t>
  </si>
  <si>
    <t>Town of Signal Mountain</t>
  </si>
  <si>
    <t>1111 Ridgeway Ave</t>
  </si>
  <si>
    <t>Amy's Hallmark</t>
  </si>
  <si>
    <t>215 Northgate Mall</t>
  </si>
  <si>
    <t>Chattanooga, TN 37415-6941</t>
  </si>
  <si>
    <t>37415-6941</t>
  </si>
  <si>
    <t>Legends of Chattanooga, Inc</t>
  </si>
  <si>
    <t>6940 Lee Hwy Ste 110</t>
  </si>
  <si>
    <t>Elder's Ace Hardware - Brainerd</t>
  </si>
  <si>
    <t>Store 3703</t>
  </si>
  <si>
    <t>5906 Lee Hwy</t>
  </si>
  <si>
    <t>Elder's Ace Hardware - Ooltewah</t>
  </si>
  <si>
    <t>Store 4621</t>
  </si>
  <si>
    <t>9231 Lee Highway</t>
  </si>
  <si>
    <t>Elder's Ace Hardware - Dayton Blvd</t>
  </si>
  <si>
    <t>Store 3715</t>
  </si>
  <si>
    <t>1870 Dayton Blvd</t>
  </si>
  <si>
    <t>Elder's Ace Hardware - East Ridge</t>
  </si>
  <si>
    <t>Store 5016</t>
  </si>
  <si>
    <t>3502 Ringgold Rd</t>
  </si>
  <si>
    <t>BRC Packaging &amp; Label</t>
  </si>
  <si>
    <t>8615 Hixson Pike</t>
  </si>
  <si>
    <t>Blimpie Subs &amp; Salads</t>
  </si>
  <si>
    <t>5512 Ringgold Rd</t>
  </si>
  <si>
    <t>Chattanooga, TN 37412-3183</t>
  </si>
  <si>
    <t>37412-3183</t>
  </si>
  <si>
    <t>Old Country Buffet</t>
  </si>
  <si>
    <t>2020 Gunbarrel Rd</t>
  </si>
  <si>
    <t>Apex Electric Company</t>
  </si>
  <si>
    <t>3007 Calhoun Ave</t>
  </si>
  <si>
    <t>The Bread Basket</t>
  </si>
  <si>
    <t>1906 Taft Hwy</t>
  </si>
  <si>
    <t>Chattanooga Executive Center, Inc.</t>
  </si>
  <si>
    <t>651 E 4th Street  #100</t>
  </si>
  <si>
    <t>Chattanooga Labeling Systems Inc</t>
  </si>
  <si>
    <t>309 West 45th Street.</t>
  </si>
  <si>
    <t>PO Box 4753</t>
  </si>
  <si>
    <t>Comfort Suites</t>
  </si>
  <si>
    <t>Kamala-Sehgi Associates</t>
  </si>
  <si>
    <t>7324 Shallowford Rd</t>
  </si>
  <si>
    <t>Consolidated Technologies, Inc.</t>
  </si>
  <si>
    <t>1122 Riverfront Pkwy.</t>
  </si>
  <si>
    <t>Gil &amp; Curt's Flowers Inc</t>
  </si>
  <si>
    <t>206 Tremont St</t>
  </si>
  <si>
    <t>Chattanooga, TN 37405-4147</t>
  </si>
  <si>
    <t>37405-4147</t>
  </si>
  <si>
    <t>2100 Hamilton Place Blvd</t>
  </si>
  <si>
    <t>Travel Host Travel Agency</t>
  </si>
  <si>
    <t>7401 E Brainerd Rd</t>
  </si>
  <si>
    <t>LDDS Communications Inc</t>
  </si>
  <si>
    <t>6720 Heritage Business Ct  #603</t>
  </si>
  <si>
    <t>Chattanooga, TN 37421-2596</t>
  </si>
  <si>
    <t>37421-2596</t>
  </si>
  <si>
    <t>Northgate Medical Center PC</t>
  </si>
  <si>
    <t>Pinson Group International</t>
  </si>
  <si>
    <t>2115 Stein Dr   #208</t>
  </si>
  <si>
    <t>P O Box 23754</t>
  </si>
  <si>
    <t>Solar Bear Inc</t>
  </si>
  <si>
    <t>Gives only to Kidney Foundation</t>
  </si>
  <si>
    <t>Tollett &amp; Associates</t>
  </si>
  <si>
    <t>6133 E Brainerd Rd</t>
  </si>
  <si>
    <t>Chattanooga, TN 37421-3911</t>
  </si>
  <si>
    <t>37421-3911</t>
  </si>
  <si>
    <t>Two Twelve Market Restaurant</t>
  </si>
  <si>
    <t>212 Market St</t>
  </si>
  <si>
    <t>Marion Environmental Inc</t>
  </si>
  <si>
    <t>1914 W Polymer Dr</t>
  </si>
  <si>
    <t>Prudential Preferred Fin Service</t>
  </si>
  <si>
    <t>735 Broad St  Ste 708</t>
  </si>
  <si>
    <t>U W TN Valley Trades/Labor TVA</t>
  </si>
  <si>
    <t>Chattanooga, TN 37405-0027</t>
  </si>
  <si>
    <t>37405-0027</t>
  </si>
  <si>
    <t>Richmont Graduate University</t>
  </si>
  <si>
    <t>1815 McCallie Ave</t>
  </si>
  <si>
    <t>Chattanooga, TN 37404-2812</t>
  </si>
  <si>
    <t>37404-2812</t>
  </si>
  <si>
    <t>Amoco Foundation Inc</t>
  </si>
  <si>
    <t>DO NOT CONTACT FOUNDATION</t>
  </si>
  <si>
    <t>CONTACT LOCAL MANAGERS IN</t>
  </si>
  <si>
    <t>IN THE SUMMER</t>
  </si>
  <si>
    <t>Chicago, IL 60601-7125</t>
  </si>
  <si>
    <t>Chicago</t>
  </si>
  <si>
    <t>IL</t>
  </si>
  <si>
    <t>60601-7125</t>
  </si>
  <si>
    <t>"Love of Chattanooga"/Hamico Inc</t>
  </si>
  <si>
    <t>1715 West 38th St</t>
  </si>
  <si>
    <t>Roper Corporation</t>
  </si>
  <si>
    <t>General Electric Corp</t>
  </si>
  <si>
    <t>1507 Broomtown Rd.</t>
  </si>
  <si>
    <t>LaFayette, GA 30728-1408</t>
  </si>
  <si>
    <t>30728-1408</t>
  </si>
  <si>
    <t>CE Tubes, Inc</t>
  </si>
  <si>
    <t>500 W 26th St</t>
  </si>
  <si>
    <t>Pointer Management Company</t>
  </si>
  <si>
    <t>Suite #1108</t>
  </si>
  <si>
    <t>Brad Ragan Tire &amp; Appliance</t>
  </si>
  <si>
    <t>Hamico Foundation</t>
  </si>
  <si>
    <t>1110 Market St., Suite 317B</t>
  </si>
  <si>
    <t>Minor Bell &amp; Neal PC</t>
  </si>
  <si>
    <t>P O Box 2586</t>
  </si>
  <si>
    <t>Dalton, GA 30722-2586</t>
  </si>
  <si>
    <t>30722-2586</t>
  </si>
  <si>
    <t>Chattanooga Room In The Inn, Inc.</t>
  </si>
  <si>
    <t>230 N. Highland Park Ave.</t>
  </si>
  <si>
    <t>The Limited</t>
  </si>
  <si>
    <t>150 Hamilton Place Mall</t>
  </si>
  <si>
    <t>Heritage Funeral Home</t>
  </si>
  <si>
    <t>7454 E Brainerd Rd</t>
  </si>
  <si>
    <t>Shaw Industries, Inc. #67  LaFayette</t>
  </si>
  <si>
    <t>PO Box 2128</t>
  </si>
  <si>
    <t>Holston Gases</t>
  </si>
  <si>
    <t>1105 Stuart Street</t>
  </si>
  <si>
    <t>Color Spectrum, Inc.</t>
  </si>
  <si>
    <t>Probasco Street</t>
  </si>
  <si>
    <t>P O Box 1207</t>
  </si>
  <si>
    <t>The Bank of LaFayette</t>
  </si>
  <si>
    <t>P. O.  Box 1149</t>
  </si>
  <si>
    <t>LaFayette, GA 30728-1149</t>
  </si>
  <si>
    <t>30728-1149</t>
  </si>
  <si>
    <t>Chattanooga CARES</t>
  </si>
  <si>
    <t>1000 East Third St  #300</t>
  </si>
  <si>
    <t>Solution Fibers, Inc.</t>
  </si>
  <si>
    <t>110 W. McCarter Road</t>
  </si>
  <si>
    <t>P O Box 447</t>
  </si>
  <si>
    <t>Variform, Inc.</t>
  </si>
  <si>
    <t>1274 Industrial Blvd</t>
  </si>
  <si>
    <t>Bechtel Construction Company</t>
  </si>
  <si>
    <t>9801 Washington Blvd</t>
  </si>
  <si>
    <t>Soddy Daisy, TN 20878-5355</t>
  </si>
  <si>
    <t>20878-5355</t>
  </si>
  <si>
    <t>Jenny Craig Weight Loss Centres</t>
  </si>
  <si>
    <t>2260 Gunbarrel Rd  Suite 202</t>
  </si>
  <si>
    <t>Gloria Sutton Realtors</t>
  </si>
  <si>
    <t>7522 E Brainerd Rd</t>
  </si>
  <si>
    <t>Chattanooga, TN 37421-3165</t>
  </si>
  <si>
    <t>37421-3165</t>
  </si>
  <si>
    <t>The First Citizens Bank</t>
  </si>
  <si>
    <t>9213 Lee Hwy</t>
  </si>
  <si>
    <t>Hammond-Jones Hardware Inc</t>
  </si>
  <si>
    <t>110 N Main St</t>
  </si>
  <si>
    <t>P O Box 705</t>
  </si>
  <si>
    <t>El Paso Energy Corporation</t>
  </si>
  <si>
    <t>1001 Louisiana St.</t>
  </si>
  <si>
    <t>P O Box 2511</t>
  </si>
  <si>
    <t>Houston, TX 77252</t>
  </si>
  <si>
    <t>Houston</t>
  </si>
  <si>
    <t>TX</t>
  </si>
  <si>
    <t>Lowe's of Chattanooga</t>
  </si>
  <si>
    <t>#425</t>
  </si>
  <si>
    <t>2180 Gunbarrel Rd</t>
  </si>
  <si>
    <t>Metals USA, Chattanooga</t>
  </si>
  <si>
    <t>Gibraltor Steel Corporation</t>
  </si>
  <si>
    <t>401 River Terminal Rd</t>
  </si>
  <si>
    <t>Georgia State Merit System of Personnel</t>
  </si>
  <si>
    <t>Admin. Customer Service Division</t>
  </si>
  <si>
    <t>2 Martin Luther King Jr Dr  #1920W</t>
  </si>
  <si>
    <t>Atlanta, GA 30334</t>
  </si>
  <si>
    <t>Creative Discovery Museum</t>
  </si>
  <si>
    <t>321 Chestnut St.</t>
  </si>
  <si>
    <t>Greater Chattanooga Sports Committee</t>
  </si>
  <si>
    <t>2 Broad St.</t>
  </si>
  <si>
    <t>Ronald McDonald House</t>
  </si>
  <si>
    <t>200 Central Ave.</t>
  </si>
  <si>
    <t>Walker County 4-H</t>
  </si>
  <si>
    <t>102 E. Napier St.</t>
  </si>
  <si>
    <t>P. O. Box 827</t>
  </si>
  <si>
    <t>Geologic &amp; Environmental Service</t>
  </si>
  <si>
    <t>701 Cherokee Blvd</t>
  </si>
  <si>
    <t>Siemens</t>
  </si>
  <si>
    <t>6050 Lee Hwy</t>
  </si>
  <si>
    <t>Chattanooga, TN 37421-2937</t>
  </si>
  <si>
    <t>37421-2937</t>
  </si>
  <si>
    <t>Gin Gun &amp; Pawn</t>
  </si>
  <si>
    <t>5821 Lee Hwy</t>
  </si>
  <si>
    <t>Signal One, Inc.</t>
  </si>
  <si>
    <t>Uptain Bldg #407</t>
  </si>
  <si>
    <t>5700 Brainerd Rd</t>
  </si>
  <si>
    <t>InfoSystems, Inc.</t>
  </si>
  <si>
    <t>Attention: Buck Gentry</t>
  </si>
  <si>
    <t>4071 S. Access Rd. Ste. 105</t>
  </si>
  <si>
    <t>Gibson's Appraisal Service</t>
  </si>
  <si>
    <t>8914 Heritage Dr</t>
  </si>
  <si>
    <t>Chattanooga, TN 37416-0606</t>
  </si>
  <si>
    <t>37416-0606</t>
  </si>
  <si>
    <t>River Bend Realty</t>
  </si>
  <si>
    <t>715 River Canyon</t>
  </si>
  <si>
    <t>Belk Northgate #596</t>
  </si>
  <si>
    <t>P O Box 23467</t>
  </si>
  <si>
    <t>Chattanooga, TN 37422-3467</t>
  </si>
  <si>
    <t>37422-3467</t>
  </si>
  <si>
    <t>Johnston Southern Company</t>
  </si>
  <si>
    <t>600 Krystal Bldg</t>
  </si>
  <si>
    <t>Hertz Rent A Car</t>
  </si>
  <si>
    <t>1101 Airport Rd</t>
  </si>
  <si>
    <t>TranSouth Financial Corporation</t>
  </si>
  <si>
    <t>6231 Perimeter Dr  Suite 8</t>
  </si>
  <si>
    <t>Cindy Sims &amp; Associates</t>
  </si>
  <si>
    <t>2307 Napier Rd., Ste. 117</t>
  </si>
  <si>
    <t>Chattanooga, TN 37421-1826</t>
  </si>
  <si>
    <t>37421-1826</t>
  </si>
  <si>
    <t>CIGNA Healthcare</t>
  </si>
  <si>
    <t>Intracorp</t>
  </si>
  <si>
    <t>7555 Goodwin Rd.</t>
  </si>
  <si>
    <t>Suite #474</t>
  </si>
  <si>
    <t>IntraCorp</t>
  </si>
  <si>
    <t>1111 Market St</t>
  </si>
  <si>
    <t>Chattanooga, TN 37402-3306</t>
  </si>
  <si>
    <t>37402-3306</t>
  </si>
  <si>
    <t>Scott and Associates</t>
  </si>
  <si>
    <t>133 Lake Shore Dr.</t>
  </si>
  <si>
    <t>Daphne, TN 36526</t>
  </si>
  <si>
    <t>Daphne</t>
  </si>
  <si>
    <t>SmartBank</t>
  </si>
  <si>
    <t>6413 Lee Hwy.</t>
  </si>
  <si>
    <t>Suite #107</t>
  </si>
  <si>
    <t>MudPie Inc</t>
  </si>
  <si>
    <t>12 Frazier Ave</t>
  </si>
  <si>
    <t>CCG City of Chattanooga Employees*</t>
  </si>
  <si>
    <t>City Hall</t>
  </si>
  <si>
    <t>100 East 11th St.</t>
  </si>
  <si>
    <t>CCG Air Pollution Control Bureau</t>
  </si>
  <si>
    <t>6125 Preservation Dr.</t>
  </si>
  <si>
    <t>CCG City Employees' Credit Union</t>
  </si>
  <si>
    <t>106 City Hall Annex</t>
  </si>
  <si>
    <t>100 E 11th St</t>
  </si>
  <si>
    <t>Chattanooga, TN 37402-4289</t>
  </si>
  <si>
    <t>37402-4289</t>
  </si>
  <si>
    <t>CCG Mayor's Office</t>
  </si>
  <si>
    <t>City Hall -  Suite 300</t>
  </si>
  <si>
    <t>101 East 11th Street</t>
  </si>
  <si>
    <t>Chattanooga, TN 37402-4285</t>
  </si>
  <si>
    <t>37402-4285</t>
  </si>
  <si>
    <t>CCG City HR Dept</t>
  </si>
  <si>
    <t>Room 201 -  City Hall Annex</t>
  </si>
  <si>
    <t>101 E. 11th Street</t>
  </si>
  <si>
    <t>Chattanooga, TN 37402-4223</t>
  </si>
  <si>
    <t>37402-4223</t>
  </si>
  <si>
    <t>CCG Treasurer's Office</t>
  </si>
  <si>
    <t>City Hall Annex - Suite 100</t>
  </si>
  <si>
    <t>Chattanooga, TN 37402-4284</t>
  </si>
  <si>
    <t>37402-4284</t>
  </si>
  <si>
    <t>CCG Department of Parks &amp; Recreation</t>
  </si>
  <si>
    <t>1102 S. Watkins Street</t>
  </si>
  <si>
    <t>CCG Human Services Department</t>
  </si>
  <si>
    <t>501 W 12th St</t>
  </si>
  <si>
    <t>Chattanooga, TN 37402-3821</t>
  </si>
  <si>
    <t>37402-3821</t>
  </si>
  <si>
    <t>CCG Chattanooga Fire Department</t>
  </si>
  <si>
    <t>910 Wisdom St</t>
  </si>
  <si>
    <t>Chattanooga, TN 37406-1752</t>
  </si>
  <si>
    <t>37406-1752</t>
  </si>
  <si>
    <t>CCG Finance Department</t>
  </si>
  <si>
    <t>City Hall, Suite 101</t>
  </si>
  <si>
    <t>CCG Chattanooga Public Library</t>
  </si>
  <si>
    <t>1001 Broad St</t>
  </si>
  <si>
    <t>Chattanooga, TN 37402-2652</t>
  </si>
  <si>
    <t>37402-2652</t>
  </si>
  <si>
    <t>CCG Regional Planning Agency</t>
  </si>
  <si>
    <t>1250 Market St., Suite 2000</t>
  </si>
  <si>
    <t>CCG Information Services &amp; 311</t>
  </si>
  <si>
    <t>City Hall - 4th Floor</t>
  </si>
  <si>
    <t>CCG City Attorney's Office</t>
  </si>
  <si>
    <t>400 Pioneer Bank Bldg</t>
  </si>
  <si>
    <t>Chattanooga, TN 37402-2621</t>
  </si>
  <si>
    <t>37402-2621</t>
  </si>
  <si>
    <t>CCG Public Works - Land Development</t>
  </si>
  <si>
    <t>1250 Market Street   #1000</t>
  </si>
  <si>
    <t>CCG Public Works - Eng Water Quality</t>
  </si>
  <si>
    <t>1250 Market Street</t>
  </si>
  <si>
    <t>CCG Public Works - City Wide Services</t>
  </si>
  <si>
    <t>900 E 11th St</t>
  </si>
  <si>
    <t>CCG City Council Office</t>
  </si>
  <si>
    <t>1001 Lindsay Street</t>
  </si>
  <si>
    <t>CCG City Court Clerk's Office</t>
  </si>
  <si>
    <t>600 Market St</t>
  </si>
  <si>
    <t>CCG Chattanooga Police Department</t>
  </si>
  <si>
    <t>3410 Amnicola Highway</t>
  </si>
  <si>
    <t>CCG Public Works - Administration</t>
  </si>
  <si>
    <t>1250 Market St., Suite 2020</t>
  </si>
  <si>
    <t>CCG Public Works - Traffic Admin &amp; Ctrl</t>
  </si>
  <si>
    <t>1250 Market St  #3030</t>
  </si>
  <si>
    <t>CCG Public Works - Waste Resources</t>
  </si>
  <si>
    <t>455 Moccasin Bend Rd</t>
  </si>
  <si>
    <t>Chattanooga, TN 37405-4497</t>
  </si>
  <si>
    <t>37405-4497</t>
  </si>
  <si>
    <t>CCG Convention &amp; Trade Center</t>
  </si>
  <si>
    <t>One Carter Plaza</t>
  </si>
  <si>
    <t>P. O. Box 6008</t>
  </si>
  <si>
    <t>Chattanooga, TN 37401-6008</t>
  </si>
  <si>
    <t>37401-6008</t>
  </si>
  <si>
    <t>SE TN Private Industry Council</t>
  </si>
  <si>
    <t>CCG Economic &amp; Community Development</t>
  </si>
  <si>
    <t>City Hall, Suite 200</t>
  </si>
  <si>
    <t>HCG Hamilton County Employees *</t>
  </si>
  <si>
    <t>208 Court House</t>
  </si>
  <si>
    <t>625 Georgia Ave.</t>
  </si>
  <si>
    <t>Chattanooga, TN 37402-1475</t>
  </si>
  <si>
    <t>37402-1475</t>
  </si>
  <si>
    <t>HCG County Commissioners</t>
  </si>
  <si>
    <t>Suite 111</t>
  </si>
  <si>
    <t>Chattanooga, TN 37402-1992</t>
  </si>
  <si>
    <t>37402-1992</t>
  </si>
  <si>
    <t>HCG Health Administrative Service Office</t>
  </si>
  <si>
    <t>Hamilton County Health Dept.</t>
  </si>
  <si>
    <t>921 East 3rd St.</t>
  </si>
  <si>
    <t>Chattanooga, TN 37403-2165</t>
  </si>
  <si>
    <t>37403-2165</t>
  </si>
  <si>
    <t>HCG Emergency Services and</t>
  </si>
  <si>
    <t>Homeland Security</t>
  </si>
  <si>
    <t>302 M L K Human Services Center</t>
  </si>
  <si>
    <t>317 Oak St.</t>
  </si>
  <si>
    <t>Chattanooga, TN 37403-1902</t>
  </si>
  <si>
    <t>37403-1902</t>
  </si>
  <si>
    <t>HCG Recreation Department</t>
  </si>
  <si>
    <t>2318 North Gold Point Cir.</t>
  </si>
  <si>
    <t>Hixson, TN 37343-1825</t>
  </si>
  <si>
    <t>37343-1825</t>
  </si>
  <si>
    <t>HCG Auditors Office</t>
  </si>
  <si>
    <t>700 Newell Tower</t>
  </si>
  <si>
    <t>117 East 7th St.</t>
  </si>
  <si>
    <t>HCG Purchasing Department</t>
  </si>
  <si>
    <t>5th Floor Newell Tower</t>
  </si>
  <si>
    <t>HCG County Attorney's Office</t>
  </si>
  <si>
    <t>204 Court House</t>
  </si>
  <si>
    <t>Chattanooga, TN 37402-1401</t>
  </si>
  <si>
    <t>37402-1401</t>
  </si>
  <si>
    <t>HCG Human Resource Department</t>
  </si>
  <si>
    <t>100 Newell Tower</t>
  </si>
  <si>
    <t>HCG Information Technology Services</t>
  </si>
  <si>
    <t>115 East 7th St.</t>
  </si>
  <si>
    <t>HCG Development Dept</t>
  </si>
  <si>
    <t>202 M L K Human Services Center</t>
  </si>
  <si>
    <t>HCG Public Works Admin</t>
  </si>
  <si>
    <t>1250 Market St.</t>
  </si>
  <si>
    <t>Suite #3048</t>
  </si>
  <si>
    <t>HCG Building Inspection Department</t>
  </si>
  <si>
    <t>Suite #1020</t>
  </si>
  <si>
    <t>HCG Engineering Department</t>
  </si>
  <si>
    <t>Suite #3050</t>
  </si>
  <si>
    <t>HCG Highway Department</t>
  </si>
  <si>
    <t>7625 St.andifer Gap Rd.</t>
  </si>
  <si>
    <t>Chattanooga, TN 37421-1104</t>
  </si>
  <si>
    <t>37421-1104</t>
  </si>
  <si>
    <t>HCG Health Department - Environmental</t>
  </si>
  <si>
    <t>HCG HD - Community Health Services</t>
  </si>
  <si>
    <t>HCG Corrections Department</t>
  </si>
  <si>
    <t>M L K Human Services Center</t>
  </si>
  <si>
    <t>317 Oak St.  Room 105</t>
  </si>
  <si>
    <t>HCG Real Property Office</t>
  </si>
  <si>
    <t>400 Mayfield Annex</t>
  </si>
  <si>
    <t>123 East 7th St.</t>
  </si>
  <si>
    <t>Chattanooga, TN 37402-1993</t>
  </si>
  <si>
    <t>37402-1993</t>
  </si>
  <si>
    <t>HCG Health Case Management Office</t>
  </si>
  <si>
    <t>HCG Equal Employment Opportunity Office</t>
  </si>
  <si>
    <t>200 Newell Tower</t>
  </si>
  <si>
    <t>HCG Accounting Department</t>
  </si>
  <si>
    <t>300 Mayfield Annex</t>
  </si>
  <si>
    <t>HCG Election Commission Office</t>
  </si>
  <si>
    <t>700 River Terminal Rd.</t>
  </si>
  <si>
    <t>HCG County Mayor's Office</t>
  </si>
  <si>
    <t>208 Courthouse</t>
  </si>
  <si>
    <t>HCG Finance Administration Office</t>
  </si>
  <si>
    <t>500 Newell Tower</t>
  </si>
  <si>
    <t>HCG Maintenance Department</t>
  </si>
  <si>
    <t>1110 Dayton Blvd.</t>
  </si>
  <si>
    <t>Chattanooga, TN 37405-2098</t>
  </si>
  <si>
    <t>37405-2098</t>
  </si>
  <si>
    <t>HCG Clinical Services Department</t>
  </si>
  <si>
    <t>Chattanooga, TN 37403-2102</t>
  </si>
  <si>
    <t>37403-2102</t>
  </si>
  <si>
    <t>HCG Support Services Office</t>
  </si>
  <si>
    <t>117 East 7th Street-4th Floor</t>
  </si>
  <si>
    <t>HCG Financial Management Department</t>
  </si>
  <si>
    <t>HCG Assessor of Property Office</t>
  </si>
  <si>
    <t>6135 Heritage Park Dr.</t>
  </si>
  <si>
    <t>Chattanooga, TN 37416-3660</t>
  </si>
  <si>
    <t>37416-3660</t>
  </si>
  <si>
    <t>HCG Criminal Court Clerk Office</t>
  </si>
  <si>
    <t>600 Market St.</t>
  </si>
  <si>
    <t>Suite 100</t>
  </si>
  <si>
    <t>HCG Criminal Court Judges</t>
  </si>
  <si>
    <t>103 Courts Bldg.</t>
  </si>
  <si>
    <t>Chattanooga, TN 37402-1912</t>
  </si>
  <si>
    <t>37402-1912</t>
  </si>
  <si>
    <t>HCG Clerk &amp; Master Office</t>
  </si>
  <si>
    <t>201 East 7th St.</t>
  </si>
  <si>
    <t>HCG Circuit Court Judges</t>
  </si>
  <si>
    <t>500 Court House</t>
  </si>
  <si>
    <t>HCG Circuit Court Clerk Office</t>
  </si>
  <si>
    <t>Chattanooga, TN 37402-1911</t>
  </si>
  <si>
    <t>37402-1911</t>
  </si>
  <si>
    <t>HCG Sessions Court/Criminal Division</t>
  </si>
  <si>
    <t>Suite 108</t>
  </si>
  <si>
    <t>HCG Medical Examiner Office</t>
  </si>
  <si>
    <t>3202 Amnicola Hwy.</t>
  </si>
  <si>
    <t>HCG Juvenile Court Clerk Office</t>
  </si>
  <si>
    <t>1600 East 3rd St.</t>
  </si>
  <si>
    <t>HCG Juvenile Court Employees Office</t>
  </si>
  <si>
    <t>Chattanooga, TN 37404-2554</t>
  </si>
  <si>
    <t>37404-2554</t>
  </si>
  <si>
    <t>HCG Trustee Office</t>
  </si>
  <si>
    <t>210 Court House</t>
  </si>
  <si>
    <t>HCG Sheriff's Department</t>
  </si>
  <si>
    <t>HCG Register Office</t>
  </si>
  <si>
    <t>404 Courthouse</t>
  </si>
  <si>
    <t>HCG County Clerk Office</t>
  </si>
  <si>
    <t>201 Court House</t>
  </si>
  <si>
    <t>HCG District Attorney General Office</t>
  </si>
  <si>
    <t>310 Courts Bldg.</t>
  </si>
  <si>
    <t>HCG Health  Administrator Office</t>
  </si>
  <si>
    <t>HCG Recycling Department</t>
  </si>
  <si>
    <t>401l Mayfield Annex</t>
  </si>
  <si>
    <t>HCG  GIS Office</t>
  </si>
  <si>
    <t>Suite #1010</t>
  </si>
  <si>
    <t>Chattem Chemicals, Inc.</t>
  </si>
  <si>
    <t>3708 St Elmo Ave.</t>
  </si>
  <si>
    <t>Walgreens  Company *</t>
  </si>
  <si>
    <t>1600 Downtown West Blvd., #J</t>
  </si>
  <si>
    <t>Knoxville, TN 37919-5497</t>
  </si>
  <si>
    <t>37919-5497</t>
  </si>
  <si>
    <t>American Paper &amp; Twine Company</t>
  </si>
  <si>
    <t>1231 Latta St</t>
  </si>
  <si>
    <t>P O Box 5245</t>
  </si>
  <si>
    <t>Tagco Outdoor Signs</t>
  </si>
  <si>
    <t>1300 Carter St</t>
  </si>
  <si>
    <t>Yellow Submarine Cafe</t>
  </si>
  <si>
    <t>P O Box 56</t>
  </si>
  <si>
    <t>Lookout Mountain, TN 37350-0056</t>
  </si>
  <si>
    <t>37350-0056</t>
  </si>
  <si>
    <t>Johnson Controls Inc</t>
  </si>
  <si>
    <t>6125 Heritage Park Dr</t>
  </si>
  <si>
    <t>Choo Choo Blueprint</t>
  </si>
  <si>
    <t xml:space="preserve">Cleveland, TN </t>
  </si>
  <si>
    <t>Culligan Water Systems</t>
  </si>
  <si>
    <t>2022 Polymer Dr.</t>
  </si>
  <si>
    <t>Chattanooga, TN 37421-2205</t>
  </si>
  <si>
    <t>37421-2205</t>
  </si>
  <si>
    <t>Chattanooga Land Company LLC</t>
  </si>
  <si>
    <t>832 Georgia Ave    #400</t>
  </si>
  <si>
    <t>LaFayette Area Empty Stocking Fund Inc</t>
  </si>
  <si>
    <t>Eagle Barter Exchange</t>
  </si>
  <si>
    <t>4295 Cromwell Rd., Ste. 410</t>
  </si>
  <si>
    <t>Chattanooga, TN 37421-2176</t>
  </si>
  <si>
    <t>37421-2176</t>
  </si>
  <si>
    <t>McGlory Enterprises (McDonald's)</t>
  </si>
  <si>
    <t>6220 Lee Hwy</t>
  </si>
  <si>
    <t>Mid-America Apt Communities Inc</t>
  </si>
  <si>
    <t>6574 E Brainerd Rd</t>
  </si>
  <si>
    <t>Retubeco, Inc.</t>
  </si>
  <si>
    <t>6024 Georgetown Rd</t>
  </si>
  <si>
    <t>Season's Restaurant/4th St Cafe</t>
  </si>
  <si>
    <t>Village Smith, L.P.</t>
  </si>
  <si>
    <t>3500 N Hawthorne St</t>
  </si>
  <si>
    <t>P O Box 5646</t>
  </si>
  <si>
    <t>Action Mail Presort</t>
  </si>
  <si>
    <t>4830 Jersey Pike</t>
  </si>
  <si>
    <t>Southern Management</t>
  </si>
  <si>
    <t>951 Eastgate Loop</t>
  </si>
  <si>
    <t>Boiler &amp; Heat Exchange Systems</t>
  </si>
  <si>
    <t>P O Box 23566</t>
  </si>
  <si>
    <t>Chattanooga, TN 37422-3566</t>
  </si>
  <si>
    <t>37422-3566</t>
  </si>
  <si>
    <t>Baker Kinsman Hollis Clelland &amp; Hogue PC</t>
  </si>
  <si>
    <t>1008 Executive Dr., Suite 104</t>
  </si>
  <si>
    <t>Nelson McMahan &amp; Noblett</t>
  </si>
  <si>
    <t>Neal Scouten &amp; McConnell, P.C.</t>
  </si>
  <si>
    <t>633 Chestnut St.    #1440</t>
  </si>
  <si>
    <t>Chattanooga, TN 37450-1440</t>
  </si>
  <si>
    <t>37450-1440</t>
  </si>
  <si>
    <t>Environmental Solutions Group</t>
  </si>
  <si>
    <t>Parkridge Health System, Inc. *</t>
  </si>
  <si>
    <t>c/o Parkridge Medical Center</t>
  </si>
  <si>
    <t>2333 McCallie Ave</t>
  </si>
  <si>
    <t>Chattanooga, TN 37404-3206</t>
  </si>
  <si>
    <t>37404-3206</t>
  </si>
  <si>
    <t>Columbia HomeCare - Altamont</t>
  </si>
  <si>
    <t>P O Box 216</t>
  </si>
  <si>
    <t>Altamont, TN 37301</t>
  </si>
  <si>
    <t>Altamont</t>
  </si>
  <si>
    <t>Columbia HomeCare - Athens</t>
  </si>
  <si>
    <t>P O Box 1309</t>
  </si>
  <si>
    <t>Athens, TN 37371-1309</t>
  </si>
  <si>
    <t>37371-1309</t>
  </si>
  <si>
    <t>Columbia HomeCare - Dayton</t>
  </si>
  <si>
    <t>7971 Rhea County Highway</t>
  </si>
  <si>
    <t>Dayton, TN 37321</t>
  </si>
  <si>
    <t>Dayton</t>
  </si>
  <si>
    <t>Columbia HomeCare - Ducktown</t>
  </si>
  <si>
    <t>P O Box 10</t>
  </si>
  <si>
    <t>Ducktown, TN 37326</t>
  </si>
  <si>
    <t>Ducktown</t>
  </si>
  <si>
    <t>Columbia HomeCare - Dunlap</t>
  </si>
  <si>
    <t>Dunlap, TN 37327-1028</t>
  </si>
  <si>
    <t>Dunlap</t>
  </si>
  <si>
    <t>37327-1028</t>
  </si>
  <si>
    <t>Columbia HomeCare - McMinnville</t>
  </si>
  <si>
    <t>159 Omni Drive</t>
  </si>
  <si>
    <t>McMinnville, TN 37110</t>
  </si>
  <si>
    <t>McMinnville</t>
  </si>
  <si>
    <t>Columbia HomeCare - Pikeville</t>
  </si>
  <si>
    <t>P O Box 190</t>
  </si>
  <si>
    <t>Pikeville, TN 37367</t>
  </si>
  <si>
    <t>Pikeville</t>
  </si>
  <si>
    <t>Columbia HomeCare - S Pittsburg</t>
  </si>
  <si>
    <t>1019 Elm Avenue</t>
  </si>
  <si>
    <t>Columbia HomeCare - Spring City</t>
  </si>
  <si>
    <t>P O Box 737</t>
  </si>
  <si>
    <t>Spring City, TN 37381</t>
  </si>
  <si>
    <t>Spring City</t>
  </si>
  <si>
    <t>Columbia Homecare Exec. Off.</t>
  </si>
  <si>
    <t>2115 Chapman Road, Suite 105</t>
  </si>
  <si>
    <t>P.O. Box 24325</t>
  </si>
  <si>
    <t>Columbia Homecare, Private</t>
  </si>
  <si>
    <t>6080 Shallowford Rd, Ste 109</t>
  </si>
  <si>
    <t>Columbia Homecare - Cleveland</t>
  </si>
  <si>
    <t>1860 Executive Park North</t>
  </si>
  <si>
    <t>Columbia Homecare - East Ridge</t>
  </si>
  <si>
    <t>941 Spring Creek Rd</t>
  </si>
  <si>
    <t>Columbia Homecare Parkridge</t>
  </si>
  <si>
    <t>Parkridge East Hospital</t>
  </si>
  <si>
    <t>941 Spring Creek Rd.</t>
  </si>
  <si>
    <t>Parkridge Medical Center</t>
  </si>
  <si>
    <t>2333 McCallie Ave.</t>
  </si>
  <si>
    <t>Parkridge Valley Hospital</t>
  </si>
  <si>
    <t>2200 Morris Hill Rd.</t>
  </si>
  <si>
    <t>Chattanooga, TN 37421-0887</t>
  </si>
  <si>
    <t>37421-0887</t>
  </si>
  <si>
    <t>Columbia Homecare</t>
  </si>
  <si>
    <t>c/o Parkridge Homecare</t>
  </si>
  <si>
    <t>6080 Shallowford Rd Ste 108</t>
  </si>
  <si>
    <t>Chattanooga, TN 37421-7203</t>
  </si>
  <si>
    <t>37421-7203</t>
  </si>
  <si>
    <t>The Printing Edge</t>
  </si>
  <si>
    <t>2210 S Holtzclaw Ave</t>
  </si>
  <si>
    <t>ChevronTexaco Corp</t>
  </si>
  <si>
    <t>4716 Bonny Oaks Dr</t>
  </si>
  <si>
    <t>M &amp; S Electric Inc</t>
  </si>
  <si>
    <t>8937 Fuller Rd</t>
  </si>
  <si>
    <t>Kenco, Inc.</t>
  </si>
  <si>
    <t>2001 Riverside Dr.</t>
  </si>
  <si>
    <t>Chattanooga, TN 37406-4324</t>
  </si>
  <si>
    <t>37406-4324</t>
  </si>
  <si>
    <t>HCS Hamilton County Public Schools *</t>
  </si>
  <si>
    <t>3074 Hickory Valley Rd.</t>
  </si>
  <si>
    <t>HCS Big Ridge Elementary School</t>
  </si>
  <si>
    <t>5210 Cassandra Smith Rd.</t>
  </si>
  <si>
    <t>Hixson, TN 37343-3304</t>
  </si>
  <si>
    <t>37343-3304</t>
  </si>
  <si>
    <t>HCS Brainerd High School</t>
  </si>
  <si>
    <t>1020 N Moore Rd.</t>
  </si>
  <si>
    <t>Chattanooga, TN 37411-2599</t>
  </si>
  <si>
    <t>37411-2599</t>
  </si>
  <si>
    <t>HCS Dalewood Middle School</t>
  </si>
  <si>
    <t>1300 Shallowford Rd.</t>
  </si>
  <si>
    <t>Chattanooga, TN 37411-1630</t>
  </si>
  <si>
    <t>37411-1630</t>
  </si>
  <si>
    <t>HCS Calvin Donaldson Elementary</t>
  </si>
  <si>
    <t>927 W 37th St.</t>
  </si>
  <si>
    <t>Chattanooga, TN 37410-1206</t>
  </si>
  <si>
    <t>37410-1206</t>
  </si>
  <si>
    <t>HCS DuPont Elementary</t>
  </si>
  <si>
    <t>4134 Hixson Pike</t>
  </si>
  <si>
    <t>HCS East Brainerd Elementary</t>
  </si>
  <si>
    <t>7453 E Brainerd Rd.</t>
  </si>
  <si>
    <t>HCS East Lake Academy for Fine Arts</t>
  </si>
  <si>
    <t>2700 E 34th St.</t>
  </si>
  <si>
    <t>HCS East Side Elementary</t>
  </si>
  <si>
    <t>1603 S Lyerly St.</t>
  </si>
  <si>
    <t>HCS Hillcrest Elementary School</t>
  </si>
  <si>
    <t>4302 Bonny Oaks Dr.</t>
  </si>
  <si>
    <t>HCS Hixson Elementary School</t>
  </si>
  <si>
    <t>5950 Winding Ln.</t>
  </si>
  <si>
    <t>Hixson, TN 37343-3650</t>
  </si>
  <si>
    <t>37343-3650</t>
  </si>
  <si>
    <t>HCS Hixson Middle School</t>
  </si>
  <si>
    <t>5681 Old Hixson Pike</t>
  </si>
  <si>
    <t>HCS Hixson High School</t>
  </si>
  <si>
    <t>5705 Middle Valley Rd.</t>
  </si>
  <si>
    <t>Hixson, TN 37343-3267</t>
  </si>
  <si>
    <t>37343-3267</t>
  </si>
  <si>
    <t>HCS Lakeside Academy</t>
  </si>
  <si>
    <t>4850 Jersey Pk.</t>
  </si>
  <si>
    <t>HCS Lookout Valley High &amp; Middle School</t>
  </si>
  <si>
    <t>350 Lookout High St.</t>
  </si>
  <si>
    <t>Chattanooga, TN 37419-1499</t>
  </si>
  <si>
    <t>37419-1499</t>
  </si>
  <si>
    <t>HCS Normal Park Museum Magnet</t>
  </si>
  <si>
    <t>1009 Mississippi Ave.</t>
  </si>
  <si>
    <t>Chattanooga, TN 37405-3098</t>
  </si>
  <si>
    <t>37405-3098</t>
  </si>
  <si>
    <t>HCS Orchard Knob Elementary School</t>
  </si>
  <si>
    <t>2000 East 3rd Street</t>
  </si>
  <si>
    <t>HCS Orchard Knob Middle School</t>
  </si>
  <si>
    <t>500 N Highland Park Ave.</t>
  </si>
  <si>
    <t>Chattanooga, TN 37404-2014</t>
  </si>
  <si>
    <t>37404-2014</t>
  </si>
  <si>
    <t>HCS Rivermont Elementary School</t>
  </si>
  <si>
    <t>3330 Hixson Pk.</t>
  </si>
  <si>
    <t>HCS Bess T. Shepherd Elementary</t>
  </si>
  <si>
    <t>7126 Tyner Rd.</t>
  </si>
  <si>
    <t>HCS Tyner Academy</t>
  </si>
  <si>
    <t>6836 Tyner Rd.</t>
  </si>
  <si>
    <t>Chattanooga, TN 37421-1096</t>
  </si>
  <si>
    <t>37421-1096</t>
  </si>
  <si>
    <t>HCS Tyner Middle Academy</t>
  </si>
  <si>
    <t>6837 Tyner Rd.</t>
  </si>
  <si>
    <t>Chattanooga, TN 37421-1095</t>
  </si>
  <si>
    <t>37421-1095</t>
  </si>
  <si>
    <t>HCS Lookout Valley Elementary School</t>
  </si>
  <si>
    <t>701 Brown's Ferry Rd.</t>
  </si>
  <si>
    <t>HCS Woodmore Elementary</t>
  </si>
  <si>
    <t>800 Woodmore Ln.</t>
  </si>
  <si>
    <t>Chattanooga, TN 37411-2309</t>
  </si>
  <si>
    <t>37411-2309</t>
  </si>
  <si>
    <t>HCS Human Resources Central Office</t>
  </si>
  <si>
    <t>6703 Bonny Oaks Dr, 200-1</t>
  </si>
  <si>
    <t>HCS Education Leadership &amp; Support</t>
  </si>
  <si>
    <t>3074 Hickory Valley Rd</t>
  </si>
  <si>
    <t>HCS Food &amp; Nutrition Services</t>
  </si>
  <si>
    <t>2501 Dodds Ave</t>
  </si>
  <si>
    <t>Chattanooga, TN 37407-1245</t>
  </si>
  <si>
    <t>37407-1245</t>
  </si>
  <si>
    <t>HCS Allen Elementary School</t>
  </si>
  <si>
    <t>9811 Dallas Hollow Rd.</t>
  </si>
  <si>
    <t>Soddy Daisy, TN 37379-8839</t>
  </si>
  <si>
    <t>37379-8839</t>
  </si>
  <si>
    <t>HCS Alpine Crest Elementary</t>
  </si>
  <si>
    <t>4700 Stagg Rd.</t>
  </si>
  <si>
    <t>Chattanooga, TN 37415-2330</t>
  </si>
  <si>
    <t>37415-2330</t>
  </si>
  <si>
    <t>HCS Apison Elementary School</t>
  </si>
  <si>
    <t>10433 E Brainerd Rd.</t>
  </si>
  <si>
    <t>Apison, TN 37302-9763</t>
  </si>
  <si>
    <t>Apison</t>
  </si>
  <si>
    <t>37302-9763</t>
  </si>
  <si>
    <t>Bachman Elementary School</t>
  </si>
  <si>
    <t>HCS Brown Middle School</t>
  </si>
  <si>
    <t>5716 Hwy. 58</t>
  </si>
  <si>
    <t>Harrison, TN 37341-9410</t>
  </si>
  <si>
    <t>37341-9410</t>
  </si>
  <si>
    <t>HCS Central High School</t>
  </si>
  <si>
    <t>5728 Hwy. 58</t>
  </si>
  <si>
    <t>Harrison, TN 37341-9412</t>
  </si>
  <si>
    <t>37341-9412</t>
  </si>
  <si>
    <t>HCS Daisy Elementary School</t>
  </si>
  <si>
    <t>620 Sequoyah Access Rd</t>
  </si>
  <si>
    <t>Soddy Daisy, TN 37379-8721</t>
  </si>
  <si>
    <t>37379-8721</t>
  </si>
  <si>
    <t>HCS McConnell Elementary School</t>
  </si>
  <si>
    <t>8629 Columbus Rd.</t>
  </si>
  <si>
    <t>Hixson, TN 37343-1529</t>
  </si>
  <si>
    <t>37343-1529</t>
  </si>
  <si>
    <t>HCS Dawn School</t>
  </si>
  <si>
    <t>901 Altamont Rd.</t>
  </si>
  <si>
    <t>HCS East Ridge Elementary School</t>
  </si>
  <si>
    <t>1014 John Ross Rd.</t>
  </si>
  <si>
    <t>Chattanooga, TN 37412-1620</t>
  </si>
  <si>
    <t>37412-1620</t>
  </si>
  <si>
    <t>HCS East Ridge High School</t>
  </si>
  <si>
    <t>4320 Bennett Rd.</t>
  </si>
  <si>
    <t>HCS East Ridge Middle School</t>
  </si>
  <si>
    <t>4400 Bennett Rd.</t>
  </si>
  <si>
    <t>Chattanooga, TN 37412-2298</t>
  </si>
  <si>
    <t>37412-2298</t>
  </si>
  <si>
    <t>HCS Falling Water Elementary School</t>
  </si>
  <si>
    <t>715 Roberts Mill Rd.</t>
  </si>
  <si>
    <t>Hixson, TN 37343-1932</t>
  </si>
  <si>
    <t>37343-1932</t>
  </si>
  <si>
    <t>HCS Ganns Middle Valley Elementary</t>
  </si>
  <si>
    <t>1609 Thrasher Pk.</t>
  </si>
  <si>
    <t>Hixson, TN 37343-1637</t>
  </si>
  <si>
    <t>37343-1637</t>
  </si>
  <si>
    <t>HCS Hamilton County High School</t>
  </si>
  <si>
    <t>9050 Career Ln</t>
  </si>
  <si>
    <t>Ooltewah, TN 37363-9754</t>
  </si>
  <si>
    <t>37363-9754</t>
  </si>
  <si>
    <t>HCS Harrison Elementary School</t>
  </si>
  <si>
    <t>5637 Hwy. 58</t>
  </si>
  <si>
    <t>HCS Ooltewah Middle School</t>
  </si>
  <si>
    <t>5100 Ooltewah-Ringgold Rd.</t>
  </si>
  <si>
    <t>Ooltewah, TN 37363-0470</t>
  </si>
  <si>
    <t>37363-0470</t>
  </si>
  <si>
    <t>HCS Ooltewah High School</t>
  </si>
  <si>
    <t>6123 Mountain View Rd.</t>
  </si>
  <si>
    <t>Ooltewah, TN 37363-0045</t>
  </si>
  <si>
    <t>37363-0045</t>
  </si>
  <si>
    <t>HCS Red Bank Middle School</t>
  </si>
  <si>
    <t>3701 Tom Weathers Dr.</t>
  </si>
  <si>
    <t>Chattanooga, TN 37415-4098</t>
  </si>
  <si>
    <t>37415-4098</t>
  </si>
  <si>
    <t>HCS Sale Creek Middle &amp; High School</t>
  </si>
  <si>
    <t>211 Patterson Rd.</t>
  </si>
  <si>
    <t>Sale Creek, TN 37373-9725</t>
  </si>
  <si>
    <t>Sale Creek</t>
  </si>
  <si>
    <t>37373-9725</t>
  </si>
  <si>
    <t>HCS Sequoyah Vocational Technical Center</t>
  </si>
  <si>
    <t>9517 Ridge Trail Rd</t>
  </si>
  <si>
    <t>Soddy Daisy, TN 37379-8716</t>
  </si>
  <si>
    <t>37379-8716</t>
  </si>
  <si>
    <t>HCS Snow Hill Elementary School</t>
  </si>
  <si>
    <t>9042 Career Ln.</t>
  </si>
  <si>
    <t>HCS Soddy Elementary School</t>
  </si>
  <si>
    <t>260 School St.</t>
  </si>
  <si>
    <t>Soddy Daisy, TN 37379-9801</t>
  </si>
  <si>
    <t>37379-9801</t>
  </si>
  <si>
    <t>HCS Soddy Daisy High School</t>
  </si>
  <si>
    <t>618 Sequoyah Access Rd.</t>
  </si>
  <si>
    <t>Soddy Daisy, TN 37379-8743</t>
  </si>
  <si>
    <t>37379-8743</t>
  </si>
  <si>
    <t>HCS Soddy Daisy Middle School</t>
  </si>
  <si>
    <t>200 Turner Rd.</t>
  </si>
  <si>
    <t>Soddy Daisy, TN 37379-8727</t>
  </si>
  <si>
    <t>37379-8727</t>
  </si>
  <si>
    <t>HCS Spring Creek Elementary School</t>
  </si>
  <si>
    <t>1100 Spring Creek Rd.</t>
  </si>
  <si>
    <t>Chattanooga, TN 37412-3998</t>
  </si>
  <si>
    <t>37412-3998</t>
  </si>
  <si>
    <t>HCS Thrasher Elementary School</t>
  </si>
  <si>
    <t>1301 James Blvd.</t>
  </si>
  <si>
    <t>Signal Mountain, TN 37377-2699</t>
  </si>
  <si>
    <t>37377-2699</t>
  </si>
  <si>
    <t>HCS Westview Elementary School</t>
  </si>
  <si>
    <t>9629 E Brainerd Rd.</t>
  </si>
  <si>
    <t>HCS Superintendent's Office</t>
  </si>
  <si>
    <t>Hamilton Co Dept of Education</t>
  </si>
  <si>
    <t>HCS Chatt School for Arts/Sciences 6-12</t>
  </si>
  <si>
    <t>865 E 3rd St</t>
  </si>
  <si>
    <t>Chattanooga, TN 37403-1399</t>
  </si>
  <si>
    <t>37403-1399</t>
  </si>
  <si>
    <t>HCS Wolftever Creek Elementary</t>
  </si>
  <si>
    <t>Ooltewah Intermediate</t>
  </si>
  <si>
    <t>5080 Ooltewah-Ringgold Rd.</t>
  </si>
  <si>
    <t>Ooltewah, TN 37363-8687</t>
  </si>
  <si>
    <t>37363-8687</t>
  </si>
  <si>
    <t>HCS Normal Park - Upper</t>
  </si>
  <si>
    <t>1219 W Mississippi Ave.</t>
  </si>
  <si>
    <t>Chattanooga, TN 37405-2863</t>
  </si>
  <si>
    <t>37405-2863</t>
  </si>
  <si>
    <t>HCS Wallace A Smith Elementary School</t>
  </si>
  <si>
    <t>6930 Teal Lane</t>
  </si>
  <si>
    <t>HCS Chattanooga School for Liberal Arts</t>
  </si>
  <si>
    <t>6579 E Brainerd Rd.</t>
  </si>
  <si>
    <t>Early Childhood Fam Edu Center</t>
  </si>
  <si>
    <t>HCS Asst Supt Oper &amp; Maint</t>
  </si>
  <si>
    <t>Grounds</t>
  </si>
  <si>
    <t>HCS Deputy Superintendent Central Office</t>
  </si>
  <si>
    <t>HCS East Lake Elementary School</t>
  </si>
  <si>
    <t>3600 13th Ave.</t>
  </si>
  <si>
    <t>HCS Hardy Elementary School</t>
  </si>
  <si>
    <t>2100 Glass St.</t>
  </si>
  <si>
    <t>HCS Clifton Hills Elementary</t>
  </si>
  <si>
    <t>1815 E 32nd St.</t>
  </si>
  <si>
    <t>Chattanooga, TN 37407-1799</t>
  </si>
  <si>
    <t>37407-1799</t>
  </si>
  <si>
    <t>HCS Barger Academy of Fine Arts</t>
  </si>
  <si>
    <t>4808 Brainerd Rd.</t>
  </si>
  <si>
    <t>Chattanooga, TN 37411-3895</t>
  </si>
  <si>
    <t>37411-3895</t>
  </si>
  <si>
    <t>HCS Chattanooga High School</t>
  </si>
  <si>
    <t>Center for Creative Arts</t>
  </si>
  <si>
    <t>1301 Dallas Rd.</t>
  </si>
  <si>
    <t>Chattanooga, TN 37405-2299</t>
  </si>
  <si>
    <t>37405-2299</t>
  </si>
  <si>
    <t>HCS Howard School of Academics</t>
  </si>
  <si>
    <t>2500 S Market St.</t>
  </si>
  <si>
    <t>HCS Lookout Mountain Elementary School</t>
  </si>
  <si>
    <t>321 N Bragg Ave.</t>
  </si>
  <si>
    <t>Lookout Mountain, TN 37350-1299</t>
  </si>
  <si>
    <t>37350-1299</t>
  </si>
  <si>
    <t>HCS Red Bank Elementary School</t>
  </si>
  <si>
    <t>1100 Mountain Creek Rd.</t>
  </si>
  <si>
    <t>HCS Red Bank High School</t>
  </si>
  <si>
    <t>640 Morrison Springs Rd.</t>
  </si>
  <si>
    <t>Chattanooga, TN 37415-3499</t>
  </si>
  <si>
    <t>37415-3499</t>
  </si>
  <si>
    <t>HCS Hunter Middle School</t>
  </si>
  <si>
    <t>6810 Teal Lane</t>
  </si>
  <si>
    <t>HCS Loftis Middle School</t>
  </si>
  <si>
    <t>8611 Columbus Rd.</t>
  </si>
  <si>
    <t>HCS North Hamilton County Elementary</t>
  </si>
  <si>
    <t>601 Industrial Blvd.</t>
  </si>
  <si>
    <t>Sale Creek, TN 37373</t>
  </si>
  <si>
    <t>HCS Ooltewah Elementary School</t>
  </si>
  <si>
    <t>9232 Lee Hwy.</t>
  </si>
  <si>
    <t>HCS Washington Alternative School</t>
  </si>
  <si>
    <t>7821 Hancock Rd.</t>
  </si>
  <si>
    <t>HCS Vocational Education</t>
  </si>
  <si>
    <t>HCS Board of Education</t>
  </si>
  <si>
    <t>HCS Exceptional Education 40th Street</t>
  </si>
  <si>
    <t>HCS Nolan Elementary School</t>
  </si>
  <si>
    <t>4435 Shackleford Ridge Rd.</t>
  </si>
  <si>
    <t>Mountain View Chevrolet</t>
  </si>
  <si>
    <t>301 East 20th St</t>
  </si>
  <si>
    <t>Kelly Cadillac Saab Hummer &amp; GMC</t>
  </si>
  <si>
    <t>2110 Chapman Rd.</t>
  </si>
  <si>
    <t>Chattanooga, TN 37401-1367</t>
  </si>
  <si>
    <t>37401-1367</t>
  </si>
  <si>
    <t>Sears *</t>
  </si>
  <si>
    <t>2100 Hamilton Place Mall</t>
  </si>
  <si>
    <t>Chattanooga, TN 37421-6020</t>
  </si>
  <si>
    <t>37421-6020</t>
  </si>
  <si>
    <t>Sears Repair Center #8215</t>
  </si>
  <si>
    <t>4400 Amnicola Hwy</t>
  </si>
  <si>
    <t>Chattanooga, TN 37406-1098</t>
  </si>
  <si>
    <t>37406-1098</t>
  </si>
  <si>
    <t>Sears   Hamilton #1115</t>
  </si>
  <si>
    <t>Sears Monitoring Center - 6766/8726</t>
  </si>
  <si>
    <t>Sears  Northgate #1315</t>
  </si>
  <si>
    <t>401 Northgate Mall</t>
  </si>
  <si>
    <t>Sears Repair Center - Enterprise</t>
  </si>
  <si>
    <t>6300 Enterprise Dr</t>
  </si>
  <si>
    <t>Wal-Mart *</t>
  </si>
  <si>
    <t>5764 Hwy. 153</t>
  </si>
  <si>
    <t>Wal-Mart   Soddy Daisy Store #0477</t>
  </si>
  <si>
    <t>9334 Dayton Pike</t>
  </si>
  <si>
    <t>Wal-Mart   Jasper Store #1089</t>
  </si>
  <si>
    <t>525 Kimball Crossing Dr.</t>
  </si>
  <si>
    <t>Wal-Mart   Gunbarrel Rd #1469</t>
  </si>
  <si>
    <t>2020 Gunbarrel Rd #250</t>
  </si>
  <si>
    <t>Chattanooga, TN 37421-2605</t>
  </si>
  <si>
    <t>37421-2605</t>
  </si>
  <si>
    <t>Wal-Mart   Hixson #1606</t>
  </si>
  <si>
    <t>5764 Highway 153</t>
  </si>
  <si>
    <t>Wal-Mart    Ft. Oglethorpe  #1458</t>
  </si>
  <si>
    <t>3040 Battlefield Pkwy.</t>
  </si>
  <si>
    <t>Sam's Club #8112</t>
  </si>
  <si>
    <t>6101 Lee Hwy.</t>
  </si>
  <si>
    <t>Wal-Mart   LaFayette</t>
  </si>
  <si>
    <t>Store #2988</t>
  </si>
  <si>
    <t>2625 No Hwy 27</t>
  </si>
  <si>
    <t>K-MART District Offices *</t>
  </si>
  <si>
    <t>5380 Highway 153</t>
  </si>
  <si>
    <t>K-Mart #3408 - Hwy 58</t>
  </si>
  <si>
    <t>4801 Hwy 58</t>
  </si>
  <si>
    <t>Chattanooga, TN 37416-1896</t>
  </si>
  <si>
    <t>37416-1896</t>
  </si>
  <si>
    <t>K-Mart #3083 - Ft. Oglethorpe</t>
  </si>
  <si>
    <t>526 Battlefield Parkway</t>
  </si>
  <si>
    <t>The Berry Company</t>
  </si>
  <si>
    <t>7010 Lee Hwy Ste 310</t>
  </si>
  <si>
    <t>Chambliss Bahner &amp; Stophel PC</t>
  </si>
  <si>
    <t>Liberty Tower, #1700</t>
  </si>
  <si>
    <t>La-Z-Boy Chair Company</t>
  </si>
  <si>
    <t>P.O. Box 457</t>
  </si>
  <si>
    <t>Houston Enterprises</t>
  </si>
  <si>
    <t>P O Box 710  Hinch Street</t>
  </si>
  <si>
    <t>Kayser-Roth Corporation</t>
  </si>
  <si>
    <t>220 Broadway</t>
  </si>
  <si>
    <t>B&amp;W Y-12  LLC</t>
  </si>
  <si>
    <t>P O Box 2009</t>
  </si>
  <si>
    <t>Oak Ridge, TN 37831</t>
  </si>
  <si>
    <t>Oak Ridge</t>
  </si>
  <si>
    <t>Pentafab Inc</t>
  </si>
  <si>
    <t>RR 1 Box 258A</t>
  </si>
  <si>
    <t>Decatur, TN 37322-9747</t>
  </si>
  <si>
    <t>Decatur</t>
  </si>
  <si>
    <t>37322-9747</t>
  </si>
  <si>
    <t>Royal Ten Cate</t>
  </si>
  <si>
    <t>1131 Broadway St</t>
  </si>
  <si>
    <t>Price Brothers</t>
  </si>
  <si>
    <t>Donna Whitfield</t>
  </si>
  <si>
    <t>PO Box 100</t>
  </si>
  <si>
    <t>Robinson Manufacturing Company</t>
  </si>
  <si>
    <t>520 S Market St</t>
  </si>
  <si>
    <t>P O Box 338</t>
  </si>
  <si>
    <t>SSM Industries Inc</t>
  </si>
  <si>
    <t>P O Box 602</t>
  </si>
  <si>
    <t>Suburban Manufacturing Company</t>
  </si>
  <si>
    <t>Attn:  Jane Wilkey</t>
  </si>
  <si>
    <t>676 Broadway</t>
  </si>
  <si>
    <t>Fuji Hunt Specialty Product Co</t>
  </si>
  <si>
    <t>411 Manufacturers Rd</t>
  </si>
  <si>
    <t>United Technical Automotive Inc</t>
  </si>
  <si>
    <t>Rt 5 Box 9</t>
  </si>
  <si>
    <t>1202 Tallan Building</t>
  </si>
  <si>
    <t>Two Union Square</t>
  </si>
  <si>
    <t>First Bank of Tennessee</t>
  </si>
  <si>
    <t>Bradley Davis</t>
  </si>
  <si>
    <t>P O Box 99</t>
  </si>
  <si>
    <t>First Bank of Lexington</t>
  </si>
  <si>
    <t>P.O. Box 147</t>
  </si>
  <si>
    <t>P O Box 255</t>
  </si>
  <si>
    <t>Coldwell Banker/Pryor Realty</t>
  </si>
  <si>
    <t>375 Church St   #101</t>
  </si>
  <si>
    <t>Jack Phillips Realty</t>
  </si>
  <si>
    <t>129 West Rhea Avenue</t>
  </si>
  <si>
    <t>P O Box 6</t>
  </si>
  <si>
    <t>Century 21 Realty Unlimited</t>
  </si>
  <si>
    <t>137 Florida</t>
  </si>
  <si>
    <t>C &amp; C Real Estate</t>
  </si>
  <si>
    <t>1452 Market St</t>
  </si>
  <si>
    <t>State Farm Insurance-Dayton</t>
  </si>
  <si>
    <t>7002 Rhea County Hwy</t>
  </si>
  <si>
    <t>Shelter Insurance</t>
  </si>
  <si>
    <t>211 Dayton Mtn. Hwy</t>
  </si>
  <si>
    <t>Farm Bureau Insurance</t>
  </si>
  <si>
    <t>1161 Railroad St</t>
  </si>
  <si>
    <t>Rhea County Court House</t>
  </si>
  <si>
    <t>Court House Sq</t>
  </si>
  <si>
    <t>Edward L. Morgan</t>
  </si>
  <si>
    <t>P.O. Box 807</t>
  </si>
  <si>
    <t>P O Box 4027</t>
  </si>
  <si>
    <t>The Herald News</t>
  </si>
  <si>
    <t>Attn: Diane Emens</t>
  </si>
  <si>
    <t>3687 Rhea County Hwy</t>
  </si>
  <si>
    <t>P O Box 286</t>
  </si>
  <si>
    <t>Dayton, TN 37321-0286</t>
  </si>
  <si>
    <t>37321-0286</t>
  </si>
  <si>
    <t>Dayton Styling Center</t>
  </si>
  <si>
    <t>280 E 2nd Ave</t>
  </si>
  <si>
    <t>Stan's Pharmacy</t>
  </si>
  <si>
    <t>P O Box 309</t>
  </si>
  <si>
    <t>Wal-Mart   Dayton</t>
  </si>
  <si>
    <t>Store #0619</t>
  </si>
  <si>
    <t>3034 Rhea County Hwy</t>
  </si>
  <si>
    <t>Rhea Medical Center</t>
  </si>
  <si>
    <t>Hwy 27 N</t>
  </si>
  <si>
    <t>P O Box 609</t>
  </si>
  <si>
    <t>John Yost Trailer Park</t>
  </si>
  <si>
    <t>P O Box 1011</t>
  </si>
  <si>
    <t>Mountainside Manor</t>
  </si>
  <si>
    <t>240 Fairview Lane</t>
  </si>
  <si>
    <t>Evensville, TN 37332</t>
  </si>
  <si>
    <t>Evensville</t>
  </si>
  <si>
    <t>BI-LO     RHEA COUNTY</t>
  </si>
  <si>
    <t>420 Market St.</t>
  </si>
  <si>
    <t>Eckerd's</t>
  </si>
  <si>
    <t>260 16th Ave  #7</t>
  </si>
  <si>
    <t>Rhea Cty Dept of Education</t>
  </si>
  <si>
    <t>Central Office</t>
  </si>
  <si>
    <t>Montague St</t>
  </si>
  <si>
    <t>Spring City Care Center</t>
  </si>
  <si>
    <t>Hinch St</t>
  </si>
  <si>
    <t>Dr. Sid Tantihachai</t>
  </si>
  <si>
    <t>7794 Rhea Co Hwy  #102</t>
  </si>
  <si>
    <t>Bryan College</t>
  </si>
  <si>
    <t>P O Box 7000</t>
  </si>
  <si>
    <t>Vulcan Materials Co-Dayton</t>
  </si>
  <si>
    <t>5730 Old Washington Hwy</t>
  </si>
  <si>
    <t>Ace Hardware - Spring City</t>
  </si>
  <si>
    <t>Front St</t>
  </si>
  <si>
    <t>P O Box 615</t>
  </si>
  <si>
    <t>Crown Motors</t>
  </si>
  <si>
    <t>P O Box 229</t>
  </si>
  <si>
    <t>Eden of the Lake Marina</t>
  </si>
  <si>
    <t>653 Scenic Lakeview Dr</t>
  </si>
  <si>
    <t>Graham Amusement Company</t>
  </si>
  <si>
    <t>1264 Market St</t>
  </si>
  <si>
    <t>Herald Print Shop</t>
  </si>
  <si>
    <t>186 East 2nd Avenue</t>
  </si>
  <si>
    <t>McDonald's Restaurant</t>
  </si>
  <si>
    <t>1490 Able Dr</t>
  </si>
  <si>
    <t>Piggly Wiggly</t>
  </si>
  <si>
    <t>Spring City Pharmacy</t>
  </si>
  <si>
    <t>P O Box 515</t>
  </si>
  <si>
    <t>Word Systems Inc</t>
  </si>
  <si>
    <t>P O Box 260</t>
  </si>
  <si>
    <t>Frazier Elementary School</t>
  </si>
  <si>
    <t>3900 Double S Rd</t>
  </si>
  <si>
    <t>Graysville Elementary School</t>
  </si>
  <si>
    <t>606 Long St.</t>
  </si>
  <si>
    <t>Dr. Stuart Bacon</t>
  </si>
  <si>
    <t>Rt 5 Box 330</t>
  </si>
  <si>
    <t>Dayton Pediatrics</t>
  </si>
  <si>
    <t>149 Walnut Grove Church Rd</t>
  </si>
  <si>
    <t>Consolidated Vending Services</t>
  </si>
  <si>
    <t>Delong Sportswear</t>
  </si>
  <si>
    <t>P O Box 468</t>
  </si>
  <si>
    <t>U S Thread Company</t>
  </si>
  <si>
    <t>P O Box 39</t>
  </si>
  <si>
    <t>Graysville, TN 37338</t>
  </si>
  <si>
    <t>Graysville</t>
  </si>
  <si>
    <t>River Valley Ag. Credit</t>
  </si>
  <si>
    <t>P O Box 22</t>
  </si>
  <si>
    <t>Dayton Housing Authority</t>
  </si>
  <si>
    <t>P O Box 257</t>
  </si>
  <si>
    <t>Goody's Family Clothing   Dayton</t>
  </si>
  <si>
    <t>Rhea County Shopping Center</t>
  </si>
  <si>
    <t>J C Young Oil Company</t>
  </si>
  <si>
    <t>P O Box 62</t>
  </si>
  <si>
    <t>Middle Tennessee Natural Gas</t>
  </si>
  <si>
    <t>Greg Vinson</t>
  </si>
  <si>
    <t>TVA Credit Union</t>
  </si>
  <si>
    <t>420 Market St</t>
  </si>
  <si>
    <t>B &amp; J Motors</t>
  </si>
  <si>
    <t>21980 Rhea County Highway</t>
  </si>
  <si>
    <t>Charlie's Used Auto Parts</t>
  </si>
  <si>
    <t>18123 Rhea County Hwy</t>
  </si>
  <si>
    <t>Hobbs Temporary Services Inc</t>
  </si>
  <si>
    <t>First American Bank Bldg</t>
  </si>
  <si>
    <t>T. C. Cash Excavating</t>
  </si>
  <si>
    <t>27671 Rhea County Hwy</t>
  </si>
  <si>
    <t>Southern Financial</t>
  </si>
  <si>
    <t>121 West 2nd Avenue</t>
  </si>
  <si>
    <t>King of Pizza</t>
  </si>
  <si>
    <t>P O Box 604</t>
  </si>
  <si>
    <t>Hassler's Drugs Inc</t>
  </si>
  <si>
    <t>107 Front St</t>
  </si>
  <si>
    <t>P O Box 476</t>
  </si>
  <si>
    <t>P M E, Inc</t>
  </si>
  <si>
    <t>390 Sunshine Ln</t>
  </si>
  <si>
    <t>Spring City Realty</t>
  </si>
  <si>
    <t>ATTN:  Ellen Cagle</t>
  </si>
  <si>
    <t>Rhea County High School</t>
  </si>
  <si>
    <t>Spring City Elementary</t>
  </si>
  <si>
    <t>P O Box 367</t>
  </si>
  <si>
    <t>Clyde Thurman</t>
  </si>
  <si>
    <t>22090 Rhea County Hwy</t>
  </si>
  <si>
    <t>Rhea Central Elementary School</t>
  </si>
  <si>
    <t>204 E 4th Ave</t>
  </si>
  <si>
    <t>Spring City -City Hall</t>
  </si>
  <si>
    <t>Hwy 27 North</t>
  </si>
  <si>
    <t>Dayton City School</t>
  </si>
  <si>
    <t>502 Cherry St</t>
  </si>
  <si>
    <t>Rhea County Domestic Violence</t>
  </si>
  <si>
    <t>Domestic Violence/Sexual Assault Program</t>
  </si>
  <si>
    <t>P O Box 3063</t>
  </si>
  <si>
    <t>Crossville, TN 38557</t>
  </si>
  <si>
    <t>Crossville</t>
  </si>
  <si>
    <t>Boy Scouts of America Rhea County</t>
  </si>
  <si>
    <t>6031 Lee Hwy</t>
  </si>
  <si>
    <t>Civil Air Patrol of Rhea County</t>
  </si>
  <si>
    <t>P O Box 413</t>
  </si>
  <si>
    <t>Rhea Co Council Comm. Service</t>
  </si>
  <si>
    <t>P O Box 249</t>
  </si>
  <si>
    <t>Women's Care Center of Rhea County</t>
  </si>
  <si>
    <t>285 Main St</t>
  </si>
  <si>
    <t>MB Girl Scout Council  (Rhea County)</t>
  </si>
  <si>
    <t>P O Box 15969</t>
  </si>
  <si>
    <t>Kidney Foundation of Gr Chatta/Rhea Co</t>
  </si>
  <si>
    <t>PO Box 28105</t>
  </si>
  <si>
    <t>Chattanooga, TN 37424</t>
  </si>
  <si>
    <t>Rhea Co Adult Literacy Council</t>
  </si>
  <si>
    <t>200 4th Ave</t>
  </si>
  <si>
    <t>Rhea County Mental Health Center</t>
  </si>
  <si>
    <t>P O Box 485</t>
  </si>
  <si>
    <t>Rhea County 4-H Clubs</t>
  </si>
  <si>
    <t>125 Court St  Unit 3</t>
  </si>
  <si>
    <t>Rhea of Sunshine</t>
  </si>
  <si>
    <t>400 Greenway Bvld</t>
  </si>
  <si>
    <t>195 Pierce Rd</t>
  </si>
  <si>
    <t>Rhea Richland Senior Neighbors</t>
  </si>
  <si>
    <t>241 Alabama Ave  Box 53</t>
  </si>
  <si>
    <t>Rhea Co Veterans Coordinating Committee</t>
  </si>
  <si>
    <t>375 Church St  Ste 205</t>
  </si>
  <si>
    <t>We Care Social Service Agency</t>
  </si>
  <si>
    <t>P O Box 307</t>
  </si>
  <si>
    <t>Rhea Family YMCA</t>
  </si>
  <si>
    <t>232 4th Ave.</t>
  </si>
  <si>
    <t>Spring City Auto Parts</t>
  </si>
  <si>
    <t>P.O. Box 948</t>
  </si>
  <si>
    <t>United Parcel Service Rhea co</t>
  </si>
  <si>
    <t>East TN District</t>
  </si>
  <si>
    <t>6025 Brookvale Ln Ste 200</t>
  </si>
  <si>
    <t>State of TN - Dept of Transp</t>
  </si>
  <si>
    <t>P O Box 25082</t>
  </si>
  <si>
    <t>Oklahoma City, OK 73125</t>
  </si>
  <si>
    <t>Oklahoma City</t>
  </si>
  <si>
    <t>OK</t>
  </si>
  <si>
    <t>Smokey Mountain Region</t>
  </si>
  <si>
    <t>P. O.  Box 326</t>
  </si>
  <si>
    <t>Knoxville, TN 37901-0326</t>
  </si>
  <si>
    <t>37901-0326</t>
  </si>
  <si>
    <t xml:space="preserve"> ---</t>
  </si>
  <si>
    <t>Dayton, TN 37321-0669</t>
  </si>
  <si>
    <t>37321-0669</t>
  </si>
  <si>
    <t>Med Con-Plus Inc</t>
  </si>
  <si>
    <t>7738 Back Valley Road</t>
  </si>
  <si>
    <t>Dayton Kiwanis Club</t>
  </si>
  <si>
    <t>Imagination Library</t>
  </si>
  <si>
    <t>Dream Catcher Videos</t>
  </si>
  <si>
    <t>The Travel Agency of Dayton</t>
  </si>
  <si>
    <t>P O Box 13</t>
  </si>
  <si>
    <t>Designated Pledges/Other U Ways-Rhea Co</t>
  </si>
  <si>
    <t>P O Box 669</t>
  </si>
  <si>
    <t>Mane Attraction</t>
  </si>
  <si>
    <t>141 Clinton</t>
  </si>
  <si>
    <t>P O Box 851</t>
  </si>
  <si>
    <t>Bowater Inc  Rhea Co</t>
  </si>
  <si>
    <t>5020 Hwy 11 S</t>
  </si>
  <si>
    <t>Calhoun, TN 37309</t>
  </si>
  <si>
    <t>Calhoun</t>
  </si>
  <si>
    <t>GMAC Best Realty</t>
  </si>
  <si>
    <t>143 3rd Ave</t>
  </si>
  <si>
    <t>EBASCO Services</t>
  </si>
  <si>
    <t>P O Box 1232</t>
  </si>
  <si>
    <t>G M Realty</t>
  </si>
  <si>
    <t>189 W Rhea Ave</t>
  </si>
  <si>
    <t>P O Box 966</t>
  </si>
  <si>
    <t>Home Bound Health Care</t>
  </si>
  <si>
    <t>Raytheon Engineers/Constructor</t>
  </si>
  <si>
    <t>Watts Bar Nuclear Plant</t>
  </si>
  <si>
    <t>Computer Intelligence Info</t>
  </si>
  <si>
    <t>334 N Torrey Pines Ct</t>
  </si>
  <si>
    <t>La Jolla, CA 92037</t>
  </si>
  <si>
    <t>La Jolla</t>
  </si>
  <si>
    <t>CA</t>
  </si>
  <si>
    <t>TN Dept of CS &amp; Human S.</t>
  </si>
  <si>
    <t>224 Fourth Ave., Suite 105</t>
  </si>
  <si>
    <t>Brady Williams Post 100 American Legion</t>
  </si>
  <si>
    <t>McClendon-Garrison Post 203</t>
  </si>
  <si>
    <t>Attn: James C. Thurman</t>
  </si>
  <si>
    <t>The American Legion</t>
  </si>
  <si>
    <t>P.O. Box 992</t>
  </si>
  <si>
    <t>V F W Post 4708</t>
  </si>
  <si>
    <t>Attn  Don Mathis</t>
  </si>
  <si>
    <t>P O  Box 39</t>
  </si>
  <si>
    <t>Piney River Realty</t>
  </si>
  <si>
    <t>24595 Rhea County Hwy</t>
  </si>
  <si>
    <t>Tennessee Air National Guard</t>
  </si>
  <si>
    <t>1001 Airport Rd  #100</t>
  </si>
  <si>
    <t>Chattanooga, TN 37421-2293</t>
  </si>
  <si>
    <t>37421-2293</t>
  </si>
  <si>
    <t>U S Army Reserve Center</t>
  </si>
  <si>
    <t>3397th GSU Army Reserve Center</t>
  </si>
  <si>
    <t>2021 E 23rd St   AMSA 142G</t>
  </si>
  <si>
    <t>Chattanooga, TN 37404-5896</t>
  </si>
  <si>
    <t>37404-5896</t>
  </si>
  <si>
    <t>7239th IMSU</t>
  </si>
  <si>
    <t>U S Army Reserve Center #2</t>
  </si>
  <si>
    <t>6510 Bonny Oaks Dr</t>
  </si>
  <si>
    <t>Chattanooga, TN 37416-3598</t>
  </si>
  <si>
    <t>37416-3598</t>
  </si>
  <si>
    <t>Tennessee Army National Guard</t>
  </si>
  <si>
    <t>230th Sustainment Brigade</t>
  </si>
  <si>
    <t>1801 Holtzclaw Ave</t>
  </si>
  <si>
    <t>U S Bankruptcy Court</t>
  </si>
  <si>
    <t>31 East 11th St</t>
  </si>
  <si>
    <t>Chattanooga, TN 37402-2722</t>
  </si>
  <si>
    <t>37402-2722</t>
  </si>
  <si>
    <t>Chickamauga/Chatt Natl Military Park</t>
  </si>
  <si>
    <t>National Park Service/Chickamauga</t>
  </si>
  <si>
    <t>United States Coast Guard</t>
  </si>
  <si>
    <t>USCG SSD</t>
  </si>
  <si>
    <t>3551 Old Harrison Pike Rd</t>
  </si>
  <si>
    <t>Chattanooga, TN 37416-2825</t>
  </si>
  <si>
    <t>37416-2825</t>
  </si>
  <si>
    <t>Congressman Chuck Fleischmann's Office</t>
  </si>
  <si>
    <t>900 Georgia Ave.,  #126</t>
  </si>
  <si>
    <t>U S Marshals Service</t>
  </si>
  <si>
    <t>900 Georgia Ave   #340</t>
  </si>
  <si>
    <t>United States Attorney</t>
  </si>
  <si>
    <t>U S Attorney's Office</t>
  </si>
  <si>
    <t>U S Department of Justice</t>
  </si>
  <si>
    <t>1110 Market St  Ste 301</t>
  </si>
  <si>
    <t>U S District Court/Clerk's Office</t>
  </si>
  <si>
    <t>900 Georgia Ave  Ste 309</t>
  </si>
  <si>
    <t>P O Box 591</t>
  </si>
  <si>
    <t>Chattanooga, TN 37401-0591</t>
  </si>
  <si>
    <t>37401-0591</t>
  </si>
  <si>
    <t>F B I-Chattanooga</t>
  </si>
  <si>
    <t>633 Chestnut St  #540</t>
  </si>
  <si>
    <t>FAA Air Traffic Control</t>
  </si>
  <si>
    <t>5921 Pinehurst Ave</t>
  </si>
  <si>
    <t>FAA Systems Support Center</t>
  </si>
  <si>
    <t>521 Pine Grove Trail</t>
  </si>
  <si>
    <t>Internal Revenue Service-Chatta</t>
  </si>
  <si>
    <t>6300 Bldg  Ste 7800</t>
  </si>
  <si>
    <t>5740 Uptain Rd</t>
  </si>
  <si>
    <t>Marine Corps Reserve Center</t>
  </si>
  <si>
    <t>4051 Amnicola Hwy</t>
  </si>
  <si>
    <t>Chattanooga, TN 37406-1008</t>
  </si>
  <si>
    <t>37406-1008</t>
  </si>
  <si>
    <t>Navy Reserve Training Center</t>
  </si>
  <si>
    <t>U S Customs Service Port Director</t>
  </si>
  <si>
    <t>5959 Shallowford Rd  #429</t>
  </si>
  <si>
    <t>Chattanooga, TN 37421-2212</t>
  </si>
  <si>
    <t>37421-2212</t>
  </si>
  <si>
    <t>U S Probation Office</t>
  </si>
  <si>
    <t>900 Georgia Ave  4th Fl</t>
  </si>
  <si>
    <t>P O Box 430</t>
  </si>
  <si>
    <t>Chattanooga, TN 37401-0430</t>
  </si>
  <si>
    <t>37401-0430</t>
  </si>
  <si>
    <t>United States Secret Service</t>
  </si>
  <si>
    <t>204 Jay Solomon Federal Bldg</t>
  </si>
  <si>
    <t>P O Box 6279</t>
  </si>
  <si>
    <t>Social Security Adm-Chatta</t>
  </si>
  <si>
    <t>1290 Premiere Dr</t>
  </si>
  <si>
    <t>Social Security Adm (ODAR)</t>
  </si>
  <si>
    <t>Office of Disability Adj &amp; Review</t>
  </si>
  <si>
    <t>1232 Premier Drive, Suite 200</t>
  </si>
  <si>
    <t>USDA Farm Service Agency</t>
  </si>
  <si>
    <t>200 Main St</t>
  </si>
  <si>
    <t>Tennessee Valley Authority</t>
  </si>
  <si>
    <t>TVA</t>
  </si>
  <si>
    <t>1101 Market St., LP 6N 38-A</t>
  </si>
  <si>
    <t>TVA-Bellefonte Nuclear Plant</t>
  </si>
  <si>
    <t>County Rd 33</t>
  </si>
  <si>
    <t>P O Box 2000</t>
  </si>
  <si>
    <t>Hollywood, AL 35752-0200</t>
  </si>
  <si>
    <t>Hollywood</t>
  </si>
  <si>
    <t>35752-0200</t>
  </si>
  <si>
    <t>TVA-Sequoyah Nuclear Plant</t>
  </si>
  <si>
    <t>Soddy Daisy, TN 37384</t>
  </si>
  <si>
    <t>TVA-Watts Bar Nuclear Plant</t>
  </si>
  <si>
    <t>Spring City, TN 37381-2000</t>
  </si>
  <si>
    <t>37381-2000</t>
  </si>
  <si>
    <t>TVA-Widows Creek</t>
  </si>
  <si>
    <t>Stevenson, AL 35772</t>
  </si>
  <si>
    <t>Stevenson</t>
  </si>
  <si>
    <t>TVA-Golf Tournament</t>
  </si>
  <si>
    <t>1101 Market St  Lookout Place</t>
  </si>
  <si>
    <t>U S Army Recruiting Company</t>
  </si>
  <si>
    <t>5617 Highway 153   #202</t>
  </si>
  <si>
    <t>U S Magistrate Office</t>
  </si>
  <si>
    <t>900 Georgia Ave  #102</t>
  </si>
  <si>
    <t>Nuclear Regulatory Commission</t>
  </si>
  <si>
    <t>5746 Marlin Rd  Ste 200</t>
  </si>
  <si>
    <t>U S Postal Service-Chattanooga</t>
  </si>
  <si>
    <t>6050 Shallowford Road</t>
  </si>
  <si>
    <t>Dept of VA Outpatient Clinic</t>
  </si>
  <si>
    <t>6200 Bldg  #5200</t>
  </si>
  <si>
    <t>6098 Debra Rd</t>
  </si>
  <si>
    <t>Senator Lamar Alexander Office</t>
  </si>
  <si>
    <t>900 Georgia Ave   #260</t>
  </si>
  <si>
    <t>Chattanooga, TN 37402-2258</t>
  </si>
  <si>
    <t>37402-2258</t>
  </si>
  <si>
    <t>United States Food &amp; Drug Admin</t>
  </si>
  <si>
    <t>5726 Marlin Rd.  #106</t>
  </si>
  <si>
    <t>Social Security Adm-Dalton</t>
  </si>
  <si>
    <t>301 Point North Place</t>
  </si>
  <si>
    <t>Dalton, GA 30720</t>
  </si>
  <si>
    <t>Congressman Nathan Deal</t>
  </si>
  <si>
    <t>108 W Lafayette Sq  #102</t>
  </si>
  <si>
    <t>Chattanooga National Cemetery</t>
  </si>
  <si>
    <t>Holtzclaw Gate</t>
  </si>
  <si>
    <t>1200 Bailey Ave.</t>
  </si>
  <si>
    <t>F B I-Dalton</t>
  </si>
  <si>
    <t>705 College Drive</t>
  </si>
  <si>
    <t>U S Justice - Bureau of ATF</t>
  </si>
  <si>
    <t>316 Franklin Bldg</t>
  </si>
  <si>
    <t>5726 Marlin Rd</t>
  </si>
  <si>
    <t>USDA Forest Service</t>
  </si>
  <si>
    <t>Cherokee National Forest</t>
  </si>
  <si>
    <t>2800 N Ocoee St</t>
  </si>
  <si>
    <t>Cleveland, TN 37312</t>
  </si>
  <si>
    <t>U S Trustee's Office</t>
  </si>
  <si>
    <t>31 E 11th St   4th Fl</t>
  </si>
  <si>
    <t>U S Department of Labor</t>
  </si>
  <si>
    <t>Office of Apprenticeship</t>
  </si>
  <si>
    <t>535 Chestnut St    #217</t>
  </si>
  <si>
    <t>USDA Natural Resources Cons Svs</t>
  </si>
  <si>
    <t>1401 Dean St   Ste I</t>
  </si>
  <si>
    <t>Rome, GA 30161</t>
  </si>
  <si>
    <t>Rome</t>
  </si>
  <si>
    <t>Social Security Adm-Cleveland</t>
  </si>
  <si>
    <t>529 E. Inman St</t>
  </si>
  <si>
    <t>Cleveland, TN 37323</t>
  </si>
  <si>
    <t>6100 Bldg Eastgate    #4200</t>
  </si>
  <si>
    <t>5720 Uptain Rd</t>
  </si>
  <si>
    <t>National Park/Russell Cave</t>
  </si>
  <si>
    <t>3729 County Road 98</t>
  </si>
  <si>
    <t>Bridgeport, AL 35740</t>
  </si>
  <si>
    <t>Bridgeport</t>
  </si>
  <si>
    <t>U S Postal Service-Dawson AL</t>
  </si>
  <si>
    <t>59 County Rd 57</t>
  </si>
  <si>
    <t>Dawson, AL 35963</t>
  </si>
  <si>
    <t>Dawson</t>
  </si>
  <si>
    <t>U S Postal Service-Section AL</t>
  </si>
  <si>
    <t>52 Dutton Rd</t>
  </si>
  <si>
    <t>Section, AL 35771-9998</t>
  </si>
  <si>
    <t>Section</t>
  </si>
  <si>
    <t>35771-9998</t>
  </si>
  <si>
    <t>U S Postal Service-Langston AL</t>
  </si>
  <si>
    <t>8989 County Rd 67</t>
  </si>
  <si>
    <t>Langston, AL 35755-8231</t>
  </si>
  <si>
    <t>Langston</t>
  </si>
  <si>
    <t>35755-8231</t>
  </si>
  <si>
    <t>U S Postal Service-Grove Oak AL</t>
  </si>
  <si>
    <t>793 County Road 402</t>
  </si>
  <si>
    <t>Groveoak, AL 35975-9998</t>
  </si>
  <si>
    <t>Groveoak</t>
  </si>
  <si>
    <t>35975-9998</t>
  </si>
  <si>
    <t>U S Postal Service-Stevenson AL</t>
  </si>
  <si>
    <t>101 E Second St</t>
  </si>
  <si>
    <t>U S Postal Service-Fyffe AL</t>
  </si>
  <si>
    <t>1357 Main St  (Hwy 75)</t>
  </si>
  <si>
    <t>Fyffe, AL 35971-9998</t>
  </si>
  <si>
    <t>Fyffe</t>
  </si>
  <si>
    <t>35971-9998</t>
  </si>
  <si>
    <t>U S Postal Service-Woodville AL</t>
  </si>
  <si>
    <t>30056 AL Hwy 35</t>
  </si>
  <si>
    <t>Woodville, AL 35776-9998</t>
  </si>
  <si>
    <t>Woodville</t>
  </si>
  <si>
    <t>35776-9998</t>
  </si>
  <si>
    <t>P O Box 465</t>
  </si>
  <si>
    <t>U S Postal Service-Scottsboro</t>
  </si>
  <si>
    <t>101 S Market St</t>
  </si>
  <si>
    <t>Scottsboro, AL 35768</t>
  </si>
  <si>
    <t>Social Security Adm-Health &amp; Human</t>
  </si>
  <si>
    <t>3509 S Broad St</t>
  </si>
  <si>
    <t>USDA Jackson Co Farm Service Agy</t>
  </si>
  <si>
    <t>2345 S Broad St</t>
  </si>
  <si>
    <t>P O Box 8</t>
  </si>
  <si>
    <t>Soil Conservation - Scottsboro</t>
  </si>
  <si>
    <t>County Office Bldg</t>
  </si>
  <si>
    <t>2345 S Broad St (Hwy 279)</t>
  </si>
  <si>
    <t>USDA Natural Resources Cons Svs/ALA</t>
  </si>
  <si>
    <t>200 Main St  Ste 105</t>
  </si>
  <si>
    <t>P O Box 968</t>
  </si>
  <si>
    <t>Rainsville, AL 35986</t>
  </si>
  <si>
    <t>Rainsville</t>
  </si>
  <si>
    <t>USDA Farm Service Agency/ALA</t>
  </si>
  <si>
    <t>1204 Gunter Ave</t>
  </si>
  <si>
    <t>Guntersville, AL 35976</t>
  </si>
  <si>
    <t>Guntersville</t>
  </si>
  <si>
    <t>U S Postal Service-Bridgeport</t>
  </si>
  <si>
    <t>401 Alabama Ave</t>
  </si>
  <si>
    <t>U S Postal Service-Bryant AL</t>
  </si>
  <si>
    <t>6366 AL Hwy 73</t>
  </si>
  <si>
    <t>Bryant, AL 35958</t>
  </si>
  <si>
    <t>Bryant</t>
  </si>
  <si>
    <t>U S Postal Service-Collinsville</t>
  </si>
  <si>
    <t>100 Post Office St</t>
  </si>
  <si>
    <t>Collinsville, AL 35961</t>
  </si>
  <si>
    <t>Collinsville</t>
  </si>
  <si>
    <t>U S Postal Service-Crossville</t>
  </si>
  <si>
    <t>13586 AL Hwy 68</t>
  </si>
  <si>
    <t>P O Box 9998</t>
  </si>
  <si>
    <t>Crossville, AL 35962</t>
  </si>
  <si>
    <t>U S Postal Service-Dutton AL</t>
  </si>
  <si>
    <t>Hwy 71</t>
  </si>
  <si>
    <t>Dutton, AL 35744</t>
  </si>
  <si>
    <t>Dutton</t>
  </si>
  <si>
    <t>U S Postal Service-Flat Rock AL</t>
  </si>
  <si>
    <t>21447 Alabama Hwy 71</t>
  </si>
  <si>
    <t>Flat Rock, AL 35966</t>
  </si>
  <si>
    <t>Flat Rock</t>
  </si>
  <si>
    <t>U S Postal Service-Ft Payne AL</t>
  </si>
  <si>
    <t>301 First St  East</t>
  </si>
  <si>
    <t>Ft Payne, AL 35967</t>
  </si>
  <si>
    <t>U S Postal Service-Geraldine AL</t>
  </si>
  <si>
    <t>41808 AL Highway 75</t>
  </si>
  <si>
    <t>Geraldine, AL 35974</t>
  </si>
  <si>
    <t>Geraldine</t>
  </si>
  <si>
    <t>U S Postal Service-Henagar AL</t>
  </si>
  <si>
    <t>17136 Alabama Hwy 75</t>
  </si>
  <si>
    <t>Henagar, AL 35978</t>
  </si>
  <si>
    <t>Henagar</t>
  </si>
  <si>
    <t>U S Postal Service-Higdon AL</t>
  </si>
  <si>
    <t>29396 Alabama Hwy 71</t>
  </si>
  <si>
    <t>Higdon, AL 35979</t>
  </si>
  <si>
    <t>Higdon</t>
  </si>
  <si>
    <t>U S Postal Service-Hollytree AL</t>
  </si>
  <si>
    <t>Hollytree, AL 35751-9998</t>
  </si>
  <si>
    <t>Hollytree</t>
  </si>
  <si>
    <t>35751-9998</t>
  </si>
  <si>
    <t>U S Postal Service-Hollywood AL</t>
  </si>
  <si>
    <t>29206 Hwy 72</t>
  </si>
  <si>
    <t>Hollywood, AL 35752</t>
  </si>
  <si>
    <t>U S Postal Service-Ider AL</t>
  </si>
  <si>
    <t>11134 AL Hwy 75</t>
  </si>
  <si>
    <t>Ider, AL 35981</t>
  </si>
  <si>
    <t>Ider</t>
  </si>
  <si>
    <t>U S Postal Service-Mentone AL</t>
  </si>
  <si>
    <t>5809 Alabama Hwy 117</t>
  </si>
  <si>
    <t>Mentone, AL 35984</t>
  </si>
  <si>
    <t>Mentone</t>
  </si>
  <si>
    <t>U S Postal Service-Paint Rock</t>
  </si>
  <si>
    <t>3227 Hwy 72</t>
  </si>
  <si>
    <t>Paint Rock, AL 35764</t>
  </si>
  <si>
    <t>Paint Rock</t>
  </si>
  <si>
    <t>U S Postal Service-Pisgah AL</t>
  </si>
  <si>
    <t>2324 County Rd 58</t>
  </si>
  <si>
    <t>Pisgah, AL 35765</t>
  </si>
  <si>
    <t>Pisgah</t>
  </si>
  <si>
    <t>U S Postal Service-Princeton AL</t>
  </si>
  <si>
    <t>Hwy 65</t>
  </si>
  <si>
    <t>Princeton, AL 35766</t>
  </si>
  <si>
    <t>Princeton</t>
  </si>
  <si>
    <t>U S Postal Service-Rainsville</t>
  </si>
  <si>
    <t>95 Sam Ellis Drive</t>
  </si>
  <si>
    <t>Hwy 75 Intersect</t>
  </si>
  <si>
    <t>Rainsville, AL 35986-9998</t>
  </si>
  <si>
    <t>35986-9998</t>
  </si>
  <si>
    <t>U S Postal Service-Sylvania AL</t>
  </si>
  <si>
    <t>9596 County Rd 27</t>
  </si>
  <si>
    <t>Sylvania, AL 35988</t>
  </si>
  <si>
    <t>Sylvania</t>
  </si>
  <si>
    <t>U S Postal Service-Trenton AL</t>
  </si>
  <si>
    <t>7272 AL Hwy 65</t>
  </si>
  <si>
    <t>PO Box 9998</t>
  </si>
  <si>
    <t>Trenton, AL 35774-9998</t>
  </si>
  <si>
    <t>35774-9998</t>
  </si>
  <si>
    <t>U S Postal Service-Valley Head</t>
  </si>
  <si>
    <t>36 Commerce Avenue</t>
  </si>
  <si>
    <t>Valley Head, AL 35989</t>
  </si>
  <si>
    <t>Valley Head</t>
  </si>
  <si>
    <t>Justice Department/Drug Enforcement</t>
  </si>
  <si>
    <t>5751 Uptain Rd   #417</t>
  </si>
  <si>
    <t>Senator Bob Corker's Office</t>
  </si>
  <si>
    <t>10 West MLK Blvd.-6th Floor</t>
  </si>
  <si>
    <t>EPB Building</t>
  </si>
  <si>
    <t>Chattanooga Veterans Center</t>
  </si>
  <si>
    <t>5700 Bldg  #300</t>
  </si>
  <si>
    <t>CFC Retirees</t>
  </si>
  <si>
    <t>C/O Tennessee Valley Authority</t>
  </si>
  <si>
    <t>1101 Market Street  MR 5G-C</t>
  </si>
  <si>
    <t>"I Have A Dream" Foundation</t>
  </si>
  <si>
    <t>A Presidential Classroom for Young</t>
  </si>
  <si>
    <t>119 Oronoco St</t>
  </si>
  <si>
    <t>Alexandria, VA 22314</t>
  </si>
  <si>
    <t>Alexandria</t>
  </si>
  <si>
    <t>VA</t>
  </si>
  <si>
    <t>A Special Wish Foundation Inc</t>
  </si>
  <si>
    <t>1250 Memory Lane   #B</t>
  </si>
  <si>
    <t>Columbus, OH 43209</t>
  </si>
  <si>
    <t>Columbus</t>
  </si>
  <si>
    <t>OH</t>
  </si>
  <si>
    <t>Choices Pregnancy Resource Center</t>
  </si>
  <si>
    <t>6232 Vance Rd.</t>
  </si>
  <si>
    <t>AAAA Scholarship Foundation</t>
  </si>
  <si>
    <t>AARP Foundation</t>
  </si>
  <si>
    <t>601 E St  NW</t>
  </si>
  <si>
    <t>Washington, DC 20049</t>
  </si>
  <si>
    <t>Washington</t>
  </si>
  <si>
    <t>DC</t>
  </si>
  <si>
    <t>AASK America-Adopt A Special</t>
  </si>
  <si>
    <t>Aboutface U.S.A.</t>
  </si>
  <si>
    <t>Abraham Fund Initiatives</t>
  </si>
  <si>
    <t>Access Fund</t>
  </si>
  <si>
    <t>P O Box 17010</t>
  </si>
  <si>
    <t>Boulder, CO 80308</t>
  </si>
  <si>
    <t>Boulder</t>
  </si>
  <si>
    <t>CO</t>
  </si>
  <si>
    <t>ACCION International</t>
  </si>
  <si>
    <t>Achilles International</t>
  </si>
  <si>
    <t>42 W 38th St  Ste 400</t>
  </si>
  <si>
    <t>New York, NY 10018</t>
  </si>
  <si>
    <t>Acoustic Neuroma Association</t>
  </si>
  <si>
    <t>600 Peachtree Parkway  #108</t>
  </si>
  <si>
    <t>Cumming, GA 30041</t>
  </si>
  <si>
    <t>Cumming</t>
  </si>
  <si>
    <t>ADAPT of Tennessee</t>
  </si>
  <si>
    <t>Adoption Center</t>
  </si>
  <si>
    <t>Adoption Exchange</t>
  </si>
  <si>
    <t>820 S Monaco Pkwy  Ste 263</t>
  </si>
  <si>
    <t>Denver, CO 80224</t>
  </si>
  <si>
    <t>Denver</t>
  </si>
  <si>
    <t>Adoption Links Worldwide</t>
  </si>
  <si>
    <t>Adoption and Humanitarian Aid-MAPS</t>
  </si>
  <si>
    <t>Children's Home Society &amp; Family Service</t>
  </si>
  <si>
    <t>7720 Alaska Ave NW</t>
  </si>
  <si>
    <t>Washington, DC 20021</t>
  </si>
  <si>
    <t>Adoptive Families of America</t>
  </si>
  <si>
    <t>Adventist Development &amp; Relief Agency</t>
  </si>
  <si>
    <t>Advertising Council</t>
  </si>
  <si>
    <t>Advocacy Institute</t>
  </si>
  <si>
    <t>1629 K St  NW    #200</t>
  </si>
  <si>
    <t>Washington, DC 20006</t>
  </si>
  <si>
    <t>Advocates for Bartow's Children</t>
  </si>
  <si>
    <t>P O Box 446</t>
  </si>
  <si>
    <t>Cartersville, GA 30120</t>
  </si>
  <si>
    <t>Cartersville</t>
  </si>
  <si>
    <t>Advocates for Fair Family Support</t>
  </si>
  <si>
    <t>Advocates for Youth</t>
  </si>
  <si>
    <t>Advocates International</t>
  </si>
  <si>
    <t>Air Force Association</t>
  </si>
  <si>
    <t>1501 Lee Highway</t>
  </si>
  <si>
    <t>Arlington, VA 22209-1198</t>
  </si>
  <si>
    <t>Arlington</t>
  </si>
  <si>
    <t>22209-1198</t>
  </si>
  <si>
    <t>Africa Fund</t>
  </si>
  <si>
    <t>50 Broad St   #1701</t>
  </si>
  <si>
    <t>New York, NY 10004</t>
  </si>
  <si>
    <t>African American Unity Center</t>
  </si>
  <si>
    <t>African Christian Relief</t>
  </si>
  <si>
    <t>Amref Health Africa, Inc.</t>
  </si>
  <si>
    <t>African Wildlife Foundation</t>
  </si>
  <si>
    <t>Africa-America Institute</t>
  </si>
  <si>
    <t>Africare</t>
  </si>
  <si>
    <t>AFS-USA,  Inc.</t>
  </si>
  <si>
    <t>Agape Inc</t>
  </si>
  <si>
    <t>AGAPE of North Alabama Inc</t>
  </si>
  <si>
    <t>103 Mountain Brook Blvd</t>
  </si>
  <si>
    <t>Madison, AL 35758</t>
  </si>
  <si>
    <t>Madison</t>
  </si>
  <si>
    <t>Save a Mother / Save a Child</t>
  </si>
  <si>
    <t>6324 Windermere Circle</t>
  </si>
  <si>
    <t>Rockville, MD 20852</t>
  </si>
  <si>
    <t>Rockville</t>
  </si>
  <si>
    <t>MD</t>
  </si>
  <si>
    <t>Aid to Southeast Asia</t>
  </si>
  <si>
    <t>American Sexual Health Association</t>
  </si>
  <si>
    <t>AIDS Action Foundation</t>
  </si>
  <si>
    <t>AIDS Education &amp; Advocacy</t>
  </si>
  <si>
    <t>AIDS Medicine &amp; Miracles</t>
  </si>
  <si>
    <t>3288 21st Street  #201</t>
  </si>
  <si>
    <t>San Francisco, CA 94110</t>
  </si>
  <si>
    <t>San Francisco</t>
  </si>
  <si>
    <t>AIDS National Interfaith Network</t>
  </si>
  <si>
    <t>AIDS Programs of The National</t>
  </si>
  <si>
    <t>AIDS Research Alliance of America</t>
  </si>
  <si>
    <t>AIDS Research Foundation</t>
  </si>
  <si>
    <t>AIDS Response Knoxville</t>
  </si>
  <si>
    <t>Air Force Memorial Foundation</t>
  </si>
  <si>
    <t>AirLifeLine</t>
  </si>
  <si>
    <t>Airmen Memorial Foundation</t>
  </si>
  <si>
    <t>Airmen Memorial Museum</t>
  </si>
  <si>
    <t>Easter Seals Alabama Inc</t>
  </si>
  <si>
    <t>Jackson County Chapter</t>
  </si>
  <si>
    <t>205 Liberty Lane</t>
  </si>
  <si>
    <t>Scottsboro, AL 35769</t>
  </si>
  <si>
    <t>Alabama Sheriffs' Youth Ranches</t>
  </si>
  <si>
    <t>2680 Bell Rd</t>
  </si>
  <si>
    <t>Montgomery, AL 36117</t>
  </si>
  <si>
    <t>Montgomery</t>
  </si>
  <si>
    <t>Guttmacher Institute</t>
  </si>
  <si>
    <t>Allergy &amp; Asthma Network</t>
  </si>
  <si>
    <t>Alliance for Healthy Homes</t>
  </si>
  <si>
    <t>Alliance for Justice</t>
  </si>
  <si>
    <t>11 Dupont Circle NW, Ste 200</t>
  </si>
  <si>
    <t>Washington, DC 20036</t>
  </si>
  <si>
    <t>Alliance for Aging Research</t>
  </si>
  <si>
    <t>Alliance to Save Energy</t>
  </si>
  <si>
    <t>1200 18th St NW  #900</t>
  </si>
  <si>
    <t>ArtsBuild</t>
  </si>
  <si>
    <t>301 East 11th St.</t>
  </si>
  <si>
    <t>AKA Educational Advancement Foundation</t>
  </si>
  <si>
    <t>The ALS Association</t>
  </si>
  <si>
    <t>ALS Association  Tennessee Chapter</t>
  </si>
  <si>
    <t>Alzheimer's Association-NE/SE TN Chapter</t>
  </si>
  <si>
    <t>Alzheimer's Assoc/Bartow Co</t>
  </si>
  <si>
    <t>Alzheimer's Assoc/NW Georgia</t>
  </si>
  <si>
    <t>Alzheimer's Association</t>
  </si>
  <si>
    <t>Mid South Chapter</t>
  </si>
  <si>
    <t>4825 Trousdale Drive</t>
  </si>
  <si>
    <t>Suite 220</t>
  </si>
  <si>
    <t>Nashville, TN 37220</t>
  </si>
  <si>
    <t>Nashville</t>
  </si>
  <si>
    <t>AMC Cancer Research Center</t>
  </si>
  <si>
    <t>America The Beautiful Fund</t>
  </si>
  <si>
    <t>America's Disabled</t>
  </si>
  <si>
    <t>Cerebral Palsy and Developmental</t>
  </si>
  <si>
    <t>American Alliance</t>
  </si>
  <si>
    <t>American Association of Suicidology</t>
  </si>
  <si>
    <t>American Assoc University Women Inc</t>
  </si>
  <si>
    <t>Autoimmune Diseases Association</t>
  </si>
  <si>
    <t>American Bible Society</t>
  </si>
  <si>
    <t>Bone Marrow Donor Registry-American</t>
  </si>
  <si>
    <t>2733 North St</t>
  </si>
  <si>
    <t>Mandeville, LA 70448-5630</t>
  </si>
  <si>
    <t>Mandeville</t>
  </si>
  <si>
    <t>LA</t>
  </si>
  <si>
    <t>70448-5630</t>
  </si>
  <si>
    <t>Brain Tumor Association American (ABTA)</t>
  </si>
  <si>
    <t>American Campaign Prevention Child Abuse</t>
  </si>
  <si>
    <t>American Cancer Society Eastern Div</t>
  </si>
  <si>
    <t>American Cancer Society-Madison</t>
  </si>
  <si>
    <t>American Center for Law and Justice</t>
  </si>
  <si>
    <t>American Chronic Pain Association</t>
  </si>
  <si>
    <t>4150 Roble Way</t>
  </si>
  <si>
    <t>Rocklin, CA 95677</t>
  </si>
  <si>
    <t>Rocklin</t>
  </si>
  <si>
    <t>American Civil Liberties Union</t>
  </si>
  <si>
    <t>Rheumatology Research Foundation</t>
  </si>
  <si>
    <t>American Council of The Blind</t>
  </si>
  <si>
    <t>American Council on Alcoholics</t>
  </si>
  <si>
    <t>American Council on Exercise</t>
  </si>
  <si>
    <t>American Defense Institute</t>
  </si>
  <si>
    <t>American Diabetes Association</t>
  </si>
  <si>
    <t>American Diabetes - Tennessee</t>
  </si>
  <si>
    <t>American Diabetes Association-Tennessee</t>
  </si>
  <si>
    <t>4660 Old Broadway</t>
  </si>
  <si>
    <t>Knoxville, TN 37918</t>
  </si>
  <si>
    <t>American Druze Society</t>
  </si>
  <si>
    <t>PO Box 1332</t>
  </si>
  <si>
    <t>American Family Association</t>
  </si>
  <si>
    <t>PO Drawer 2440</t>
  </si>
  <si>
    <t>Tupelo, MS 38803</t>
  </si>
  <si>
    <t>Tupelo</t>
  </si>
  <si>
    <t>MS</t>
  </si>
  <si>
    <t>American Farm School</t>
  </si>
  <si>
    <t>1133 Broadway</t>
  </si>
  <si>
    <t>American Farmland Trust</t>
  </si>
  <si>
    <t>American Foundation for the Blind</t>
  </si>
  <si>
    <t>American Fisheries Society</t>
  </si>
  <si>
    <t>5410 Grosvenor Ln  Ste 110</t>
  </si>
  <si>
    <t>Bethesda, MD 20814</t>
  </si>
  <si>
    <t>Bethesda</t>
  </si>
  <si>
    <t>American Foreign Students</t>
  </si>
  <si>
    <t>American Forests</t>
  </si>
  <si>
    <t>Aging Research American Foundation</t>
  </si>
  <si>
    <t>128 Polk Hall  #140</t>
  </si>
  <si>
    <t>Campus Box 7622  NC State University</t>
  </si>
  <si>
    <t>Raleigh, NC 27695-7622</t>
  </si>
  <si>
    <t>Raleigh</t>
  </si>
  <si>
    <t>27695-7622</t>
  </si>
  <si>
    <t>American Friends Service Committee</t>
  </si>
  <si>
    <t>American GI Forum</t>
  </si>
  <si>
    <t>American Hearing Research Foundation</t>
  </si>
  <si>
    <t>American Heart Association-Gr Southeast</t>
  </si>
  <si>
    <t>American Heart Association-Madison</t>
  </si>
  <si>
    <t>American Hiking Society</t>
  </si>
  <si>
    <t>American Horticulture Society</t>
  </si>
  <si>
    <t>7931 E Boulevard Dr</t>
  </si>
  <si>
    <t>Alexandria, VA 22308</t>
  </si>
  <si>
    <t>American Humane Association</t>
  </si>
  <si>
    <t>American Indian College Fund</t>
  </si>
  <si>
    <t>American Indian Heritage Foundation</t>
  </si>
  <si>
    <t>6051 Arlington Blvd</t>
  </si>
  <si>
    <t>Falls Church, VA 22040</t>
  </si>
  <si>
    <t>Falls Church</t>
  </si>
  <si>
    <t>American Indian Science &amp; Engineering</t>
  </si>
  <si>
    <t>2305 Renard SE   #200</t>
  </si>
  <si>
    <t>Albuquerque, NM 87106</t>
  </si>
  <si>
    <t>Albuquerque</t>
  </si>
  <si>
    <t>NM</t>
  </si>
  <si>
    <t>American Indian Support</t>
  </si>
  <si>
    <t>American Indian Youth Running Strong</t>
  </si>
  <si>
    <t>American Ireland Fund</t>
  </si>
  <si>
    <t>American Jewish World Service</t>
  </si>
  <si>
    <t>American Kidney Fund</t>
  </si>
  <si>
    <t>American Legion Child Welfare</t>
  </si>
  <si>
    <t>700  N Pennsylvania St</t>
  </si>
  <si>
    <t>Indianapolis, IN 46204</t>
  </si>
  <si>
    <t>Indianapolis</t>
  </si>
  <si>
    <t>American Legion Endowment Fund</t>
  </si>
  <si>
    <t>700 N Pennsylvania St</t>
  </si>
  <si>
    <t>Indianapolis, IN 46206</t>
  </si>
  <si>
    <t>Leonard Wood Memorial</t>
  </si>
  <si>
    <t>American Littoral Society</t>
  </si>
  <si>
    <t>38 Sandy Hook</t>
  </si>
  <si>
    <t>Highlands, NJ 7732</t>
  </si>
  <si>
    <t>Highlands</t>
  </si>
  <si>
    <t>NJ</t>
  </si>
  <si>
    <t>American Liver Foundation</t>
  </si>
  <si>
    <t>American Lung Association of Tennessee</t>
  </si>
  <si>
    <t>American Lung Association of Alabama</t>
  </si>
  <si>
    <t>American Lung Association</t>
  </si>
  <si>
    <t>American Lupus Society</t>
  </si>
  <si>
    <t>American Near East Refugee Aid</t>
  </si>
  <si>
    <t>A Mission for Children</t>
  </si>
  <si>
    <t>Asthma Cancer &amp; Heart Disease Prevention</t>
  </si>
  <si>
    <t>American Parkinson Disease Association</t>
  </si>
  <si>
    <t>American Red Cross/Bartow Co</t>
  </si>
  <si>
    <t>156 McEver St  #4</t>
  </si>
  <si>
    <t>American Red Cross/Bradley Co</t>
  </si>
  <si>
    <t>American Red Cross-Dalton Chapter</t>
  </si>
  <si>
    <t>American Red Cross</t>
  </si>
  <si>
    <t>East Tennessee Regional</t>
  </si>
  <si>
    <t>American Red Cross -Madison/Marshall</t>
  </si>
  <si>
    <t>Murray County Chapter American Red Cross</t>
  </si>
  <si>
    <t>211 W Fort St</t>
  </si>
  <si>
    <t>Chatsworth, GA 30705</t>
  </si>
  <si>
    <t>Chatsworth</t>
  </si>
  <si>
    <t>American Red Cross/Rhea Co</t>
  </si>
  <si>
    <t>265 3rd Avenue  Ste 202</t>
  </si>
  <si>
    <t>American Red Magen David for Israel</t>
  </si>
  <si>
    <t>888 7th Ave  #403</t>
  </si>
  <si>
    <t>New York, NY 10106</t>
  </si>
  <si>
    <t>American Refugee Committee</t>
  </si>
  <si>
    <t>American Rivers</t>
  </si>
  <si>
    <t>American Speech-Language-Hearing</t>
  </si>
  <si>
    <t>2200 Research Blvd., Ste 105</t>
  </si>
  <si>
    <t>Rockville, MD 20850-3289</t>
  </si>
  <si>
    <t>20850-3289</t>
  </si>
  <si>
    <t>American Sudden Infant Death Syndrome</t>
  </si>
  <si>
    <t>509 Augusta Dr SE</t>
  </si>
  <si>
    <t>Marietta, GA 30067</t>
  </si>
  <si>
    <t>Marietta</t>
  </si>
  <si>
    <t>American Suicide Foundation</t>
  </si>
  <si>
    <t>Thyroid Association American</t>
  </si>
  <si>
    <t>American Tinnitus Association</t>
  </si>
  <si>
    <t>American Whitewater</t>
  </si>
  <si>
    <t>Hostelling International USA</t>
  </si>
  <si>
    <t>American Youth Work Center</t>
  </si>
  <si>
    <t>Americans Back in Charge</t>
  </si>
  <si>
    <t>Americans for a Sound Aids</t>
  </si>
  <si>
    <t>Americans for the Environment</t>
  </si>
  <si>
    <t>AmeriCares Foundation Inc</t>
  </si>
  <si>
    <t>Amigos de las Americas</t>
  </si>
  <si>
    <t>5618 Star Lane</t>
  </si>
  <si>
    <t>Houston, TX 77057</t>
  </si>
  <si>
    <t>Amistad Research Center</t>
  </si>
  <si>
    <t>Amnesty International USA</t>
  </si>
  <si>
    <t>AMVETS Charities</t>
  </si>
  <si>
    <t>4647 Forbes Rd</t>
  </si>
  <si>
    <t>Lanham, MD 20706</t>
  </si>
  <si>
    <t>Lanham</t>
  </si>
  <si>
    <t>Ananda Marga Universal Relief Team Inc</t>
  </si>
  <si>
    <t>2502 Lindley Ter</t>
  </si>
  <si>
    <t>Rockville, MD 20850</t>
  </si>
  <si>
    <t>Angel Planes/Miracle Flights</t>
  </si>
  <si>
    <t>2700 Chandler Ave  Ste A-8</t>
  </si>
  <si>
    <t>Las Vegas, NV 89120</t>
  </si>
  <si>
    <t>Las Vegas</t>
  </si>
  <si>
    <t>NV</t>
  </si>
  <si>
    <t>Born Free USA</t>
  </si>
  <si>
    <t>2831 Fruitridge Rd</t>
  </si>
  <si>
    <t>Sacramento, CA 95820</t>
  </si>
  <si>
    <t>Sacramento</t>
  </si>
  <si>
    <t>Animal Welfare Institute</t>
  </si>
  <si>
    <t>Antarctica and Southern Ocean Coalition</t>
  </si>
  <si>
    <t>1630 Connecticut Ave NW  3rd Fl</t>
  </si>
  <si>
    <t>Washington, DC 20009</t>
  </si>
  <si>
    <t>Anxiety, Depression, PTSD and OCD</t>
  </si>
  <si>
    <t>Education and Research Foundation</t>
  </si>
  <si>
    <t>Aplastic Anemia &amp; MDS International</t>
  </si>
  <si>
    <t>5419 Deale-Churchton Rd   #102</t>
  </si>
  <si>
    <t>Churchton, MD 20733</t>
  </si>
  <si>
    <t>Churchton</t>
  </si>
  <si>
    <t>Appalachian Trail Conservancy</t>
  </si>
  <si>
    <t>ARC of Madison County Inc</t>
  </si>
  <si>
    <t>1100 Washington St</t>
  </si>
  <si>
    <t>Huntsville, AL 35801</t>
  </si>
  <si>
    <t>Huntsville</t>
  </si>
  <si>
    <t>Archaeological Conservancy</t>
  </si>
  <si>
    <t>5301 Central Ave SE  #402</t>
  </si>
  <si>
    <t>Albuquerque, NM 87108</t>
  </si>
  <si>
    <t>Archdiocese for the Military Services</t>
  </si>
  <si>
    <t>1025 Michigan Ave NE</t>
  </si>
  <si>
    <t>Washington, DC 20017-1518</t>
  </si>
  <si>
    <t>20017-1518</t>
  </si>
  <si>
    <t>Armed Services YMCA of the USA</t>
  </si>
  <si>
    <t>Arnstein Jewish Community Center</t>
  </si>
  <si>
    <t>ARROW/American Indian Charity</t>
  </si>
  <si>
    <t>Arthritis Foundation-Knoxville Area</t>
  </si>
  <si>
    <t>Arthritis Foundation Tennessee Chapter</t>
  </si>
  <si>
    <t>Arthritis Foundation</t>
  </si>
  <si>
    <t>Arthritis Foundation-Alabama Chapter</t>
  </si>
  <si>
    <t>300 Vestavia Parkway  #3500</t>
  </si>
  <si>
    <t>Birmingham, AL 35216</t>
  </si>
  <si>
    <t>Asian Relief Inc</t>
  </si>
  <si>
    <t>180 Admiral Cochrane Dr   #240</t>
  </si>
  <si>
    <t>Annapolis, MD 21401</t>
  </si>
  <si>
    <t>Annapolis</t>
  </si>
  <si>
    <t>ASPCA: American Society for Prevention</t>
  </si>
  <si>
    <t>Assistance Dog United Campaign</t>
  </si>
  <si>
    <t>Assistance Dog Institute</t>
  </si>
  <si>
    <t>Birth Defect Research for Children Inc</t>
  </si>
  <si>
    <t>Association for Christian Conferences,</t>
  </si>
  <si>
    <t>Teaching &amp; Service (ACCTS)</t>
  </si>
  <si>
    <t>Association for the Improvement</t>
  </si>
  <si>
    <t>Union Democracy Association for</t>
  </si>
  <si>
    <t>Association of Jewish Family &amp; Children</t>
  </si>
  <si>
    <t>557 Cranbury Rd   #2</t>
  </si>
  <si>
    <t>East Brunswick, NY 08816-5419</t>
  </si>
  <si>
    <t>East Brunswick</t>
  </si>
  <si>
    <t>08816-5419</t>
  </si>
  <si>
    <t>Association of Junior Leagues Intn'l</t>
  </si>
  <si>
    <t>Association of Forest Service Employees</t>
  </si>
  <si>
    <t>PO Box 11615</t>
  </si>
  <si>
    <t>Eugene, OR 97440</t>
  </si>
  <si>
    <t>Eugene</t>
  </si>
  <si>
    <t>OR</t>
  </si>
  <si>
    <t>Association for Children for Enforcement</t>
  </si>
  <si>
    <t>2260 Upton Ave</t>
  </si>
  <si>
    <t>Toledo, OH 43606</t>
  </si>
  <si>
    <t>Toledo</t>
  </si>
  <si>
    <t>Asthma &amp; Allergy Foundation of America</t>
  </si>
  <si>
    <t>Astronaunt Scholarship</t>
  </si>
  <si>
    <t>Astronauts Memorial Foundation</t>
  </si>
  <si>
    <t>Auditory-Verbal International</t>
  </si>
  <si>
    <t>Autism Society of America</t>
  </si>
  <si>
    <t>Bachman Academy</t>
  </si>
  <si>
    <t>414 Brymer Creek Rd</t>
  </si>
  <si>
    <t>McDonald, TN 37353-5289</t>
  </si>
  <si>
    <t>McDonald</t>
  </si>
  <si>
    <t>37353-5289</t>
  </si>
  <si>
    <t>Ball World Missions</t>
  </si>
  <si>
    <t>4450 Outreach Dr</t>
  </si>
  <si>
    <t>Hillsboro, MO 63050-2620</t>
  </si>
  <si>
    <t>Hillsboro</t>
  </si>
  <si>
    <t>MO</t>
  </si>
  <si>
    <t>63050-2620</t>
  </si>
  <si>
    <t>Ballet Theatre</t>
  </si>
  <si>
    <t>Baptist Children's Home Ministries</t>
  </si>
  <si>
    <t>8700 Tesoro Dr  Ste 300</t>
  </si>
  <si>
    <t>San Antonio, TX 78217-6218</t>
  </si>
  <si>
    <t>San Antonio</t>
  </si>
  <si>
    <t>78217-6218</t>
  </si>
  <si>
    <t>Baptist World Alliance</t>
  </si>
  <si>
    <t>Bat Conservation International</t>
  </si>
  <si>
    <t>Avalon Center</t>
  </si>
  <si>
    <t>100 Woodmore Mall Ste 105</t>
  </si>
  <si>
    <t>Crossville, TN 38555</t>
  </si>
  <si>
    <t>BDPA Education &amp; Technology Foundation</t>
  </si>
  <si>
    <t>Behavioral Research Institute Inc</t>
  </si>
  <si>
    <t>2292 Chambliss Ave NW</t>
  </si>
  <si>
    <t>Bellefonte Employee Christmas Fund</t>
  </si>
  <si>
    <t>County Road 33</t>
  </si>
  <si>
    <t>P.O. Box 2000</t>
  </si>
  <si>
    <t>Best Buddies for Children &amp; Adults</t>
  </si>
  <si>
    <t>Beta Home Inc</t>
  </si>
  <si>
    <t>Bethany Christian Services Chattanooga</t>
  </si>
  <si>
    <t>930 McCallie Ave</t>
  </si>
  <si>
    <t>Bethel Bible Village</t>
  </si>
  <si>
    <t>3001 Hamill Rd.</t>
  </si>
  <si>
    <t>P O Box 729</t>
  </si>
  <si>
    <t>Better Homes Fund</t>
  </si>
  <si>
    <t>Bible League International</t>
  </si>
  <si>
    <t>Big Brothers Big Sisters of America</t>
  </si>
  <si>
    <t>Black Children's Institute of Tennessee</t>
  </si>
  <si>
    <t>Black Cops Against Police Brutality</t>
  </si>
  <si>
    <t>Black Women In Sisterhood For Action</t>
  </si>
  <si>
    <t>Black Women's Agenda</t>
  </si>
  <si>
    <t>Bledsoe County</t>
  </si>
  <si>
    <t>Blind Children &amp; Adults Action Fund</t>
  </si>
  <si>
    <t>Blind Children's Fund</t>
  </si>
  <si>
    <t>Blind Federation of America</t>
  </si>
  <si>
    <t>Blinded American Veterans Foundation</t>
  </si>
  <si>
    <t>Blinded Veterans Association</t>
  </si>
  <si>
    <t>Blindness</t>
  </si>
  <si>
    <t>Blindskills Inc</t>
  </si>
  <si>
    <t>Boggs Rural Life Center</t>
  </si>
  <si>
    <t>BOOKS for the BARRIOS Inc</t>
  </si>
  <si>
    <t>Box Project</t>
  </si>
  <si>
    <t>PO Box 435</t>
  </si>
  <si>
    <t>Plainville, CT 6062</t>
  </si>
  <si>
    <t>Plainville</t>
  </si>
  <si>
    <t>Boy Scouts of America Gr Smoky</t>
  </si>
  <si>
    <t>Mountain Council</t>
  </si>
  <si>
    <t>Boy Scouts of America TN Valley Council</t>
  </si>
  <si>
    <t>Boys &amp; Girls Club of Bartow Co</t>
  </si>
  <si>
    <t>P O Box 455</t>
  </si>
  <si>
    <t>Boys &amp; Girls Clubs of North Alabama</t>
  </si>
  <si>
    <t>Boys &amp; Girls Clubs of the TN Valley</t>
  </si>
  <si>
    <t>Boys Hope Girls Hope</t>
  </si>
  <si>
    <t>Boys and Girls Club of Cleveland</t>
  </si>
  <si>
    <t>Brain Injury Association of America</t>
  </si>
  <si>
    <t>Brain Tumor Foundation of America</t>
  </si>
  <si>
    <t>Susan G. Komen for the Cure</t>
  </si>
  <si>
    <t>Breckenridge Outdoor Education Center</t>
  </si>
  <si>
    <t>524 Wellington Rd</t>
  </si>
  <si>
    <t>Breckenridge, CO 80424</t>
  </si>
  <si>
    <t>Breckenridge</t>
  </si>
  <si>
    <t>Brighter Tomorrows</t>
  </si>
  <si>
    <t>Brother To Brother International</t>
  </si>
  <si>
    <t>Brother's Brother Foundation</t>
  </si>
  <si>
    <t>Brown Foundation for Education</t>
  </si>
  <si>
    <t>FBIAA Memorial College Education Fund</t>
  </si>
  <si>
    <t>P O Box 12650</t>
  </si>
  <si>
    <t>Arlington, VA 22219</t>
  </si>
  <si>
    <t>BURNT</t>
  </si>
  <si>
    <t>Business &amp; Professional Women's</t>
  </si>
  <si>
    <t>Children's Association for Maximum</t>
  </si>
  <si>
    <t>2525 Ladd St  Bldg 3850</t>
  </si>
  <si>
    <t>Lackland AFB, TX 78236</t>
  </si>
  <si>
    <t>Lackland AFB</t>
  </si>
  <si>
    <t>Cadence International</t>
  </si>
  <si>
    <t>Caitlin Raymond International Registry</t>
  </si>
  <si>
    <t>UMass Memorial Medical Center</t>
  </si>
  <si>
    <t>55 Lake Ave North</t>
  </si>
  <si>
    <t>Worcester, MA 1655</t>
  </si>
  <si>
    <t>Worcester</t>
  </si>
  <si>
    <t>Camp Courageous</t>
  </si>
  <si>
    <t>Camp Fire National Headquarters</t>
  </si>
  <si>
    <t>1100 Walnut    #1900</t>
  </si>
  <si>
    <t>Kansas City, MO 64106</t>
  </si>
  <si>
    <t>Kansas City</t>
  </si>
  <si>
    <t>Campus Crusade for Christ</t>
  </si>
  <si>
    <t>Cancer Biotherapy Research Group</t>
  </si>
  <si>
    <t>Cancer Curing Society</t>
  </si>
  <si>
    <t>Cancer Immunology Research Foundation</t>
  </si>
  <si>
    <t>Advanced Cancer Research Center</t>
  </si>
  <si>
    <t>Cancer Research Foundation</t>
  </si>
  <si>
    <t>7315 Wisconsin Ave  Ste 500W</t>
  </si>
  <si>
    <t>Cancer Research Fund of the Damon</t>
  </si>
  <si>
    <t>Runyan-Walter Winchell Foundation</t>
  </si>
  <si>
    <t>Cancer Research Institute</t>
  </si>
  <si>
    <t>Cancer Survivors Coalition (NCCS)</t>
  </si>
  <si>
    <t>Cancer Therapy &amp; Research Center</t>
  </si>
  <si>
    <t>7979 Wurzbach Rd   6th Floor</t>
  </si>
  <si>
    <t>San Antonio, TX 78229</t>
  </si>
  <si>
    <t>Gateway for Cancer Research</t>
  </si>
  <si>
    <t>Candlelighters Family Support Group</t>
  </si>
  <si>
    <t>1305 Darlene Circle</t>
  </si>
  <si>
    <t>Canine Companions for Independence</t>
  </si>
  <si>
    <t>Cooperative for Assistance and Relief</t>
  </si>
  <si>
    <t>Everywhere, Inc. - CARE</t>
  </si>
  <si>
    <t>CASA of Jackson County</t>
  </si>
  <si>
    <t>250 S Broad St</t>
  </si>
  <si>
    <t>Caring Institute</t>
  </si>
  <si>
    <t>Carpetbag Theatre Inc</t>
  </si>
  <si>
    <t>Carter G. Woodson Foundation</t>
  </si>
  <si>
    <t>CASA of Madison County</t>
  </si>
  <si>
    <t>CASA-Court Appointed Advocates</t>
  </si>
  <si>
    <t>Catholic Center of Concern</t>
  </si>
  <si>
    <t>Cath Charities USA</t>
  </si>
  <si>
    <t>P O Box 17066</t>
  </si>
  <si>
    <t>Baltimore, MD 21297-1066</t>
  </si>
  <si>
    <t>Baltimore</t>
  </si>
  <si>
    <t>21297-1066</t>
  </si>
  <si>
    <t>Samaritan Place</t>
  </si>
  <si>
    <t>Catholic Charities of East TN</t>
  </si>
  <si>
    <t>Maryknoll Fathers &amp; Brothers</t>
  </si>
  <si>
    <t>P.O. Box 306</t>
  </si>
  <si>
    <t>Maryknoll, NY 10545-0306</t>
  </si>
  <si>
    <t>Maryknoll</t>
  </si>
  <si>
    <t>10545-0306</t>
  </si>
  <si>
    <t>Catholic Legal Immigration Network</t>
  </si>
  <si>
    <t>Catholic Health Care for the Poor</t>
  </si>
  <si>
    <t>Catholic Near East Welfare Association</t>
  </si>
  <si>
    <t>1011 First Avenue</t>
  </si>
  <si>
    <t>New York, NY 10022</t>
  </si>
  <si>
    <t>Catholic Relief Services - USCCB</t>
  </si>
  <si>
    <t>Catholics for Choice</t>
  </si>
  <si>
    <t>Catholics United for Life</t>
  </si>
  <si>
    <t>Cell Therapy Research</t>
  </si>
  <si>
    <t>Center for Democratic Renewal</t>
  </si>
  <si>
    <t>Center for Auto Safety Inc</t>
  </si>
  <si>
    <t>1825 Connecticut Ave  NW  #330</t>
  </si>
  <si>
    <t>Center for Community Change</t>
  </si>
  <si>
    <t>1000 Wisconsin Ave  NW</t>
  </si>
  <si>
    <t>Washington, DC 20007</t>
  </si>
  <si>
    <t>Center for International Environment Law</t>
  </si>
  <si>
    <t>1621 Connecticut Ave NW</t>
  </si>
  <si>
    <t>Center for Law and Social Policy</t>
  </si>
  <si>
    <t>Center for Law and Education</t>
  </si>
  <si>
    <t>1875 Connecticut Ave NW   #510</t>
  </si>
  <si>
    <t>Center for the Prevention of Sexual</t>
  </si>
  <si>
    <t>Center for Science Public</t>
  </si>
  <si>
    <t>Center for Veterans Issues</t>
  </si>
  <si>
    <t>Center of Concern</t>
  </si>
  <si>
    <t>Center on Budget &amp; Policy Priorities</t>
  </si>
  <si>
    <t>Brady Center to Prevent Gun Violence</t>
  </si>
  <si>
    <t>Central European Center</t>
  </si>
  <si>
    <t>3333 K St  NW  Ste 110</t>
  </si>
  <si>
    <t>Cerebral Palsy Center for Handicapped</t>
  </si>
  <si>
    <t>Cerebral Palsy Housing Corporation</t>
  </si>
  <si>
    <t>CHADD  Children &amp; Adults with Attention</t>
  </si>
  <si>
    <t>499 NW 70th Ave   #101</t>
  </si>
  <si>
    <t>Plantation, FL 33317</t>
  </si>
  <si>
    <t>Plantation</t>
  </si>
  <si>
    <t>Challenger Center for Space Science</t>
  </si>
  <si>
    <t>1250 N Pitt St</t>
  </si>
  <si>
    <t>Channels of Love Ministries Inc</t>
  </si>
  <si>
    <t>1026 McCallie Ave</t>
  </si>
  <si>
    <t>Character Education Partnership</t>
  </si>
  <si>
    <t>Charcot-Marie-Tooth Association</t>
  </si>
  <si>
    <t>Chattanooga African-American Museum</t>
  </si>
  <si>
    <t>Chattanooga Community Kitchen</t>
  </si>
  <si>
    <t>727 E 11th St</t>
  </si>
  <si>
    <t>Prison Prevention Ministries Inc</t>
  </si>
  <si>
    <t>302 Spruce Street</t>
  </si>
  <si>
    <t>Chattanooga Regional Science Fair</t>
  </si>
  <si>
    <t>PO Box 15452</t>
  </si>
  <si>
    <t>Chattanooga Area Food Bank Inc</t>
  </si>
  <si>
    <t>2009 Curtain Pole Rd</t>
  </si>
  <si>
    <t>Chattanooga C.A.R.E.S. Inc</t>
  </si>
  <si>
    <t>1000 East 3rd St., Ste. 300</t>
  </si>
  <si>
    <t>Reflection Riding Arboretum &amp; Nature</t>
  </si>
  <si>
    <t>Center</t>
  </si>
  <si>
    <t>400 Garden Rd</t>
  </si>
  <si>
    <t>Chesapeake Bay Foundation</t>
  </si>
  <si>
    <t>Child and Family Tennessee</t>
  </si>
  <si>
    <t>Child Care Action Campaign</t>
  </si>
  <si>
    <t>330 7th Ave   14th Fl</t>
  </si>
  <si>
    <t>New York, NY 10001</t>
  </si>
  <si>
    <t>Child Care Law Center</t>
  </si>
  <si>
    <t>Child Family Health International</t>
  </si>
  <si>
    <t>Child Find of America</t>
  </si>
  <si>
    <t>Child Health Foundation</t>
  </si>
  <si>
    <t>Child Health Improvement</t>
  </si>
  <si>
    <t>Child Quest International</t>
  </si>
  <si>
    <t>1625 The Alameda  Ste 400</t>
  </si>
  <si>
    <t>San Jose, CA 95126</t>
  </si>
  <si>
    <t>San Jose</t>
  </si>
  <si>
    <t>Child Welfare League of America</t>
  </si>
  <si>
    <t>Childcare Worldwide</t>
  </si>
  <si>
    <t>Childhelp</t>
  </si>
  <si>
    <t>Plan International USA</t>
  </si>
  <si>
    <t>Children Incorporated</t>
  </si>
  <si>
    <t>4205 Dover Rd</t>
  </si>
  <si>
    <t>Richmond, VA 23221</t>
  </si>
  <si>
    <t>Richmond</t>
  </si>
  <si>
    <t>Children Awaiting Parents</t>
  </si>
  <si>
    <t>Children International</t>
  </si>
  <si>
    <t>Children Now</t>
  </si>
  <si>
    <t>Children of Aging Parents</t>
  </si>
  <si>
    <t>Children of Alcoholics</t>
  </si>
  <si>
    <t>Hispanic Children's Nutrition and</t>
  </si>
  <si>
    <t>Education Fund(Children of the Americas)</t>
  </si>
  <si>
    <t>Children of the Night</t>
  </si>
  <si>
    <t>Children's Advocacy Center</t>
  </si>
  <si>
    <t>of Hamilton County</t>
  </si>
  <si>
    <t>5705 Uptain Road</t>
  </si>
  <si>
    <t>Children's Aid International Inc</t>
  </si>
  <si>
    <t>8295 Churchill Dr</t>
  </si>
  <si>
    <t>El Cajon, CA 92021-1151</t>
  </si>
  <si>
    <t>El Cajon</t>
  </si>
  <si>
    <t>92021-1151</t>
  </si>
  <si>
    <t>Children's Center of Knoxville Inc</t>
  </si>
  <si>
    <t>Children's Cross Connection</t>
  </si>
  <si>
    <t>Children's Defense Fund</t>
  </si>
  <si>
    <t>Children's Disability Service</t>
  </si>
  <si>
    <t>Children's Emergency Relief Intl</t>
  </si>
  <si>
    <t>Children's Food &amp; Care Fund</t>
  </si>
  <si>
    <t>Children's Food Fund/World</t>
  </si>
  <si>
    <t>Emergency Relief</t>
  </si>
  <si>
    <t>Children's Foundation</t>
  </si>
  <si>
    <t>725 15th St NW  #505</t>
  </si>
  <si>
    <t>Washington, DC 20005-2109</t>
  </si>
  <si>
    <t>20005-2109</t>
  </si>
  <si>
    <t>Children's Heartlink</t>
  </si>
  <si>
    <t>Children's Hopes &amp; Dreams Foundation</t>
  </si>
  <si>
    <t>Children's Hospital Foundation</t>
  </si>
  <si>
    <t>6901 Sand Point Way  NE   #200</t>
  </si>
  <si>
    <t>Seattle, WA 98115</t>
  </si>
  <si>
    <t>Seattle</t>
  </si>
  <si>
    <t>WA</t>
  </si>
  <si>
    <t>Children's Hospital  &amp; Research Center</t>
  </si>
  <si>
    <t>Children's Hospital of Pittsburgh</t>
  </si>
  <si>
    <t>3705 Fifth Ave</t>
  </si>
  <si>
    <t>Pittsburgh, PA 15213-2583</t>
  </si>
  <si>
    <t>Pittsburgh</t>
  </si>
  <si>
    <t>PA</t>
  </si>
  <si>
    <t>15213-2583</t>
  </si>
  <si>
    <t>Children's House at John Hopkins</t>
  </si>
  <si>
    <t>Children's Hunger Fund</t>
  </si>
  <si>
    <t>Children's Hunger Relief Fund</t>
  </si>
  <si>
    <t>The Children's Inn at NIH</t>
  </si>
  <si>
    <t>7 West Dr</t>
  </si>
  <si>
    <t>Children's International Summer Villages</t>
  </si>
  <si>
    <t>Youth Law Center</t>
  </si>
  <si>
    <t>Children's Leukemia Research Foundation</t>
  </si>
  <si>
    <t>Children's Medical Ministries</t>
  </si>
  <si>
    <t>Children's Mercy Fund</t>
  </si>
  <si>
    <t>Children's Miracle Network Hospitals</t>
  </si>
  <si>
    <t>Children's Rights Council</t>
  </si>
  <si>
    <t>Children's Rights of America</t>
  </si>
  <si>
    <t>Children's Survival Fund</t>
  </si>
  <si>
    <t>Children's Corrective Surgery Society</t>
  </si>
  <si>
    <t>Christian Appalachian Project</t>
  </si>
  <si>
    <t>322 Crab Orchard Rd</t>
  </si>
  <si>
    <t>Lancaster, KY 40446</t>
  </si>
  <si>
    <t>Lancaster</t>
  </si>
  <si>
    <t>KY</t>
  </si>
  <si>
    <t>ChildFund International</t>
  </si>
  <si>
    <t>Christian Eye Ministry</t>
  </si>
  <si>
    <t>Christian Foundation for Children</t>
  </si>
  <si>
    <t>One Elmwood Ave</t>
  </si>
  <si>
    <t>Kansas City, KS 66103</t>
  </si>
  <si>
    <t>KS</t>
  </si>
  <si>
    <t>Christian League for Battered Women</t>
  </si>
  <si>
    <t>P O Box 1383</t>
  </si>
  <si>
    <t>Christian Military Fellowship</t>
  </si>
  <si>
    <t>Christian Performing Artists' Fellowship</t>
  </si>
  <si>
    <t>3906 Clifton Manor Place</t>
  </si>
  <si>
    <t>Haymarket, VA 20169</t>
  </si>
  <si>
    <t>Haymarket</t>
  </si>
  <si>
    <t>World Renew</t>
  </si>
  <si>
    <t>Christian Relief Fund</t>
  </si>
  <si>
    <t>Christian Relief Services</t>
  </si>
  <si>
    <t>Christmas Charities Year Round</t>
  </si>
  <si>
    <t>Rebuilding Together Inc</t>
  </si>
  <si>
    <t>1536 16th St NW</t>
  </si>
  <si>
    <t>Chromosome 18 Registry &amp; Research</t>
  </si>
  <si>
    <t>7155 Orkridge Dr.</t>
  </si>
  <si>
    <t>Solve ME/CFS Initiative, Inc.</t>
  </si>
  <si>
    <t>Church World Service Inc</t>
  </si>
  <si>
    <t>Cities In Schools Inc</t>
  </si>
  <si>
    <t>Citizens Clearinghouse</t>
  </si>
  <si>
    <t>Citizens Fund</t>
  </si>
  <si>
    <t>City of Hope</t>
  </si>
  <si>
    <t>1500 E Duarte Rd</t>
  </si>
  <si>
    <t>Duarte, CA 91010</t>
  </si>
  <si>
    <t>Duarte</t>
  </si>
  <si>
    <t>Civitan International</t>
  </si>
  <si>
    <t>One Civitan Place</t>
  </si>
  <si>
    <t>Birmingham, AL 35213</t>
  </si>
  <si>
    <t>Clean Water Fund</t>
  </si>
  <si>
    <t>Cleft Palate Foundation</t>
  </si>
  <si>
    <t>Cleveland Family YMCA</t>
  </si>
  <si>
    <t>Close Up Foundation</t>
  </si>
  <si>
    <t>Coast Guard Foundation</t>
  </si>
  <si>
    <t>394 Taugwonk Rd</t>
  </si>
  <si>
    <t>Stonington, CT 06378-1807</t>
  </si>
  <si>
    <t>Stonington</t>
  </si>
  <si>
    <t>06378-1807</t>
  </si>
  <si>
    <t>Community Day Care Center</t>
  </si>
  <si>
    <t>323 S Erwin St</t>
  </si>
  <si>
    <t>Community Jobs Program</t>
  </si>
  <si>
    <t>Compassion International</t>
  </si>
  <si>
    <t>After A Child Dies-Compassionate Friends</t>
  </si>
  <si>
    <t>Concern America</t>
  </si>
  <si>
    <t>Concerned Parents for Aids</t>
  </si>
  <si>
    <t>Congress of National Black Churches</t>
  </si>
  <si>
    <t>Congressional Award Foundation</t>
  </si>
  <si>
    <t>Congressional Black Caucus Foundation</t>
  </si>
  <si>
    <t>The Conservation Fund</t>
  </si>
  <si>
    <t>Conservation International</t>
  </si>
  <si>
    <t>Conservative Legal Defense</t>
  </si>
  <si>
    <t>8180 Greensboro Dr  #1070</t>
  </si>
  <si>
    <t>McLean, VA 22102-3823</t>
  </si>
  <si>
    <t>McLean</t>
  </si>
  <si>
    <t>22102-3823</t>
  </si>
  <si>
    <t>Constituency for Africa</t>
  </si>
  <si>
    <t>Consumers Union of United States</t>
  </si>
  <si>
    <t>Contact of Chattanooga Inc</t>
  </si>
  <si>
    <t>6221 Vance Rd</t>
  </si>
  <si>
    <t>Contact of Knoxville</t>
  </si>
  <si>
    <t>Contact USA</t>
  </si>
  <si>
    <t>Pouch A</t>
  </si>
  <si>
    <t>4 North Circle Dr</t>
  </si>
  <si>
    <t>Harrisburg, PA 17105-1300</t>
  </si>
  <si>
    <t>Harrisburg</t>
  </si>
  <si>
    <t>17105-1300</t>
  </si>
  <si>
    <t>Cooley's Anemia Foundation</t>
  </si>
  <si>
    <t>330 Seventh Ave., Ste 900</t>
  </si>
  <si>
    <t>Coptic Orphans Support Association</t>
  </si>
  <si>
    <t>PO Box 2881</t>
  </si>
  <si>
    <t>Merrifield, VA 22116</t>
  </si>
  <si>
    <t>Merrifield</t>
  </si>
  <si>
    <t>Cornelia De Lange Syndrome Foundation</t>
  </si>
  <si>
    <t>Cosmopolitan Diabetes Foundation</t>
  </si>
  <si>
    <t>7341 W 80th St</t>
  </si>
  <si>
    <t>Overland Park, KS 66204-0588</t>
  </si>
  <si>
    <t>Overland Park</t>
  </si>
  <si>
    <t>66204-0588</t>
  </si>
  <si>
    <t>Council for Basic Education</t>
  </si>
  <si>
    <t>Council of United Services</t>
  </si>
  <si>
    <t>Counterpart International</t>
  </si>
  <si>
    <t>1200 18th St NW   #1100</t>
  </si>
  <si>
    <t>The Cousteau Society Inc</t>
  </si>
  <si>
    <t>870 Greenbrier Cr  #402</t>
  </si>
  <si>
    <t>Chesapeake, VA 23320</t>
  </si>
  <si>
    <t>Chesapeake</t>
  </si>
  <si>
    <t>Covenant House</t>
  </si>
  <si>
    <t>Adoptions By Cradle of Hope</t>
  </si>
  <si>
    <t>8630 Fenton St  Ste 310</t>
  </si>
  <si>
    <t>Silver Springs, MD 20910</t>
  </si>
  <si>
    <t>Silver Springs</t>
  </si>
  <si>
    <t>Craniofacial Foundation of America</t>
  </si>
  <si>
    <t>975 E Third St</t>
  </si>
  <si>
    <t>Credit Union Foundation</t>
  </si>
  <si>
    <t>Crime and Justice Foundation</t>
  </si>
  <si>
    <t>95 Berkeley St  Ste 202</t>
  </si>
  <si>
    <t>Boston, MA 2116</t>
  </si>
  <si>
    <t>Crohn's &amp; Colitis Foundation of America</t>
  </si>
  <si>
    <t>Crohn's &amp; Colitis Foundation-Ala Chapter</t>
  </si>
  <si>
    <t>Centre for Development &amp; Population</t>
  </si>
  <si>
    <t>1133 21st St., Ste 800</t>
  </si>
  <si>
    <t>Center for Holistic Resource</t>
  </si>
  <si>
    <t>Center for Marine Conservation</t>
  </si>
  <si>
    <t>Center for Study of Harassment</t>
  </si>
  <si>
    <t>Center for Women Policy Studies</t>
  </si>
  <si>
    <t>Cystic Fibrosis Fdn - AL Chapter</t>
  </si>
  <si>
    <t>Cystic Fibrosis TN Chapter</t>
  </si>
  <si>
    <t>D C Dakar Capital Cities Friendship</t>
  </si>
  <si>
    <t>Dad the Family Shepherd</t>
  </si>
  <si>
    <t>50 Blue Mountain Dr</t>
  </si>
  <si>
    <t>Maumelle, AR 72113</t>
  </si>
  <si>
    <t>Maumelle</t>
  </si>
  <si>
    <t>AR</t>
  </si>
  <si>
    <t>Daycare Association of Huntsville</t>
  </si>
  <si>
    <t>Dayton Senior Citizens</t>
  </si>
  <si>
    <t>Hearing Health Foundation</t>
  </si>
  <si>
    <t>8201 Greensboro Dr   #300</t>
  </si>
  <si>
    <t>McLean, VA 22102</t>
  </si>
  <si>
    <t>Defenders Of Wildlife</t>
  </si>
  <si>
    <t>Delta Research &amp; Educational Foundation</t>
  </si>
  <si>
    <t>Democracy for China Fund</t>
  </si>
  <si>
    <t>Detoxification Rehabilition</t>
  </si>
  <si>
    <t>Diabetes Action Research</t>
  </si>
  <si>
    <t>Diabetes Research and Wellness</t>
  </si>
  <si>
    <t>Diabetes Research Institute Foundation</t>
  </si>
  <si>
    <t>Direct Link for the Disabled</t>
  </si>
  <si>
    <t>Direct Relief International</t>
  </si>
  <si>
    <t>Disability Rights Education and Defense</t>
  </si>
  <si>
    <t>Disabled &amp; Alone/Life Services</t>
  </si>
  <si>
    <t>Disabled American Veterans</t>
  </si>
  <si>
    <t>Disabled Children's Relief Fund</t>
  </si>
  <si>
    <t>P O Box 89</t>
  </si>
  <si>
    <t>Freeport, NY 11520</t>
  </si>
  <si>
    <t>Freeport</t>
  </si>
  <si>
    <t>Disabled Sports USA</t>
  </si>
  <si>
    <t>451 Hungerford Dr  #100</t>
  </si>
  <si>
    <t>Dismas House - Chattanooga</t>
  </si>
  <si>
    <t>510 S Willow St</t>
  </si>
  <si>
    <t>PO Box 3351</t>
  </si>
  <si>
    <t>Doctors Without Borders USA</t>
  </si>
  <si>
    <t>Dogs for the Deaf Inc</t>
  </si>
  <si>
    <t>10175 Wheeler Rd</t>
  </si>
  <si>
    <t>Central Point, OR 97502</t>
  </si>
  <si>
    <t>Central Point</t>
  </si>
  <si>
    <t>Dollars for Scholars</t>
  </si>
  <si>
    <t>Dolphin Scholarship Foundation</t>
  </si>
  <si>
    <t>4966 Euclid Rd., Ste 109</t>
  </si>
  <si>
    <t>Virginia Beach, VA 23462</t>
  </si>
  <si>
    <t>Virginia Beach</t>
  </si>
  <si>
    <t>Down Syndrome Congress National</t>
  </si>
  <si>
    <t>Dream Factory Inc</t>
  </si>
  <si>
    <t>1218 S Third St</t>
  </si>
  <si>
    <t>Louisville, KY 40203</t>
  </si>
  <si>
    <t>Louisville</t>
  </si>
  <si>
    <t>Ducks Unlimited Inc</t>
  </si>
  <si>
    <t>One Waterfowl Way</t>
  </si>
  <si>
    <t>Memphis, TN 38120</t>
  </si>
  <si>
    <t>Memphis</t>
  </si>
  <si>
    <t>Dystonia Medical Research</t>
  </si>
  <si>
    <t>Eagle Forum Education &amp; Legal Defense</t>
  </si>
  <si>
    <t>Eangus "We Care For America " Foundation</t>
  </si>
  <si>
    <t>3133 Mount Vernon Ave.</t>
  </si>
  <si>
    <t>Alexandria, VA 22305</t>
  </si>
  <si>
    <t>East Tennessee Children's Hospital</t>
  </si>
  <si>
    <t>2018 W Clinch Ave</t>
  </si>
  <si>
    <t>Knoxville, TN 37916</t>
  </si>
  <si>
    <t>East Tennessee Christian Services</t>
  </si>
  <si>
    <t>PO Box 7347</t>
  </si>
  <si>
    <t>Knoxville, TN 37921-0010</t>
  </si>
  <si>
    <t>37921-0010</t>
  </si>
  <si>
    <t>East Tennessee Community Design Center</t>
  </si>
  <si>
    <t>Easter Seal Society</t>
  </si>
  <si>
    <t>Easter Seals Tennessee Inc</t>
  </si>
  <si>
    <t>Economic Policy Institute</t>
  </si>
  <si>
    <t>1660 L St NW  #1200</t>
  </si>
  <si>
    <t>Educate The Children</t>
  </si>
  <si>
    <t>Educational &amp; Research Foundation</t>
  </si>
  <si>
    <t>310 South Henry St</t>
  </si>
  <si>
    <t>Educational Concerns</t>
  </si>
  <si>
    <t>Effective Parenting Information</t>
  </si>
  <si>
    <t>Emergency Nurses CARE Inc</t>
  </si>
  <si>
    <t>216 Higgins Rd</t>
  </si>
  <si>
    <t>Park Ridge, IL 60068</t>
  </si>
  <si>
    <t>Park Ridge</t>
  </si>
  <si>
    <t>Emmanuel House</t>
  </si>
  <si>
    <t>P O Box 844</t>
  </si>
  <si>
    <t>End Hunger Network</t>
  </si>
  <si>
    <t>Endometriosis Association</t>
  </si>
  <si>
    <t>Engineering Ministries International</t>
  </si>
  <si>
    <t>English First Foundation</t>
  </si>
  <si>
    <t>8001 Forbes Pl  #102</t>
  </si>
  <si>
    <t>Springfield, VA 22151</t>
  </si>
  <si>
    <t>Springfield</t>
  </si>
  <si>
    <t>Enterprise Development International Inc</t>
  </si>
  <si>
    <t>10395-B Democracy Lane</t>
  </si>
  <si>
    <t>Fairfax, VA 22030</t>
  </si>
  <si>
    <t>Fairfax</t>
  </si>
  <si>
    <t>Environmental &amp; Energy Study</t>
  </si>
  <si>
    <t>Environmental Action Foundation</t>
  </si>
  <si>
    <t>Environmental Defense Fund</t>
  </si>
  <si>
    <t>Environmental Law Institute</t>
  </si>
  <si>
    <t>Epilepsy Foundation Of America</t>
  </si>
  <si>
    <t>4351 Garden City Dr  5th Fl</t>
  </si>
  <si>
    <t>Landover, MD 20785</t>
  </si>
  <si>
    <t>Landover</t>
  </si>
  <si>
    <t>Epilepsy Foundation of North Alabama</t>
  </si>
  <si>
    <t>Epilepsy Foundation of East Tennessee</t>
  </si>
  <si>
    <t>Equal Rights Center</t>
  </si>
  <si>
    <t>11 Dupont Cir NW  Ste 450</t>
  </si>
  <si>
    <t>ESA Foundation</t>
  </si>
  <si>
    <t>363 W Drake Rd</t>
  </si>
  <si>
    <t>Ft Collins, CO 80526</t>
  </si>
  <si>
    <t>Ft Collins</t>
  </si>
  <si>
    <t>Estonia American</t>
  </si>
  <si>
    <t>EOD Memorial Foundation</t>
  </si>
  <si>
    <t>4450 Huntington Circle</t>
  </si>
  <si>
    <t>Niceville, FL 32578</t>
  </si>
  <si>
    <t>Niceville</t>
  </si>
  <si>
    <t>Eye &amp; Tissue Banks International</t>
  </si>
  <si>
    <t>Eye Bank Association of America</t>
  </si>
  <si>
    <t>Eye Care</t>
  </si>
  <si>
    <t>FACES:National Craniofacial Association</t>
  </si>
  <si>
    <t>Fairtest:National Center for Fair</t>
  </si>
  <si>
    <t>Family Resource Agency</t>
  </si>
  <si>
    <t>3680 Michigan Ave Rd NE</t>
  </si>
  <si>
    <t>Alliance for Children and Families</t>
  </si>
  <si>
    <t>Family Services Center</t>
  </si>
  <si>
    <t>Futures without Violence</t>
  </si>
  <si>
    <t>Fanconi Anemia Research Fund</t>
  </si>
  <si>
    <t>1801 Willamette St   #200</t>
  </si>
  <si>
    <t>Eugene, OR 97401</t>
  </si>
  <si>
    <t>FARM AID</t>
  </si>
  <si>
    <t>Farm Animal Reform Movement</t>
  </si>
  <si>
    <t>Farm Safety 4 Just Kids</t>
  </si>
  <si>
    <t>11304 Aurora Ave</t>
  </si>
  <si>
    <t>Urbandale, IA 50322</t>
  </si>
  <si>
    <t>Urbandale</t>
  </si>
  <si>
    <t>IA</t>
  </si>
  <si>
    <t>Father Flanagan's Boys' Home</t>
  </si>
  <si>
    <t>Foundation for Exceptional Children</t>
  </si>
  <si>
    <t>Foundation for Hospice and Homecare</t>
  </si>
  <si>
    <t>Foundation for Global Sustainability</t>
  </si>
  <si>
    <t>Foundation North American Wild Sheep</t>
  </si>
  <si>
    <t>Federal Employee Education</t>
  </si>
  <si>
    <t>and Assistance Fund (FEEA)</t>
  </si>
  <si>
    <t>Federalist Society for Law</t>
  </si>
  <si>
    <t>1015 18th St NW   #425</t>
  </si>
  <si>
    <t>Federally Employed Women</t>
  </si>
  <si>
    <t>Federation for American Immigration</t>
  </si>
  <si>
    <t>Reform</t>
  </si>
  <si>
    <t>1666 Connecticut Ave NW  #400</t>
  </si>
  <si>
    <t>Federation of Families</t>
  </si>
  <si>
    <t>1021 Prince St</t>
  </si>
  <si>
    <t>Federation of State Humanities</t>
  </si>
  <si>
    <t>Feed My People International</t>
  </si>
  <si>
    <t>Feed The Children</t>
  </si>
  <si>
    <t>Fellowship Of Christian Athletes</t>
  </si>
  <si>
    <t>Feminists for Life of America</t>
  </si>
  <si>
    <t>FINCA International</t>
  </si>
  <si>
    <t>Firearms Civil Rights Legal</t>
  </si>
  <si>
    <t>11250 Waples Mill Rd</t>
  </si>
  <si>
    <t>United Way's 2-1-1</t>
  </si>
  <si>
    <t>First Nations Development Institute</t>
  </si>
  <si>
    <t>703 3rd Ave. Ste B</t>
  </si>
  <si>
    <t>Longmont, CO 80501</t>
  </si>
  <si>
    <t>Longmont</t>
  </si>
  <si>
    <t>Fisher House Foundation</t>
  </si>
  <si>
    <t>The Florence Crittenton Agency Inc</t>
  </si>
  <si>
    <t>Plant with Purpose</t>
  </si>
  <si>
    <t>Food Allergy  &amp; Anaphylaxis Network</t>
  </si>
  <si>
    <t>Food First</t>
  </si>
  <si>
    <t>Making Change</t>
  </si>
  <si>
    <t>Food for the Hungry</t>
  </si>
  <si>
    <t>Food for the Poor</t>
  </si>
  <si>
    <t>6401 Lyons Rd</t>
  </si>
  <si>
    <t>Coconut Creek, FL 33073</t>
  </si>
  <si>
    <t>Coconut Creek</t>
  </si>
  <si>
    <t>Campaign to End Childhhod Hunger</t>
  </si>
  <si>
    <t>Foodchain</t>
  </si>
  <si>
    <t>Foothills Land Conservancy</t>
  </si>
  <si>
    <t>614 Sevierville Rd</t>
  </si>
  <si>
    <t>Maryville, TN 37804</t>
  </si>
  <si>
    <t>Maryville</t>
  </si>
  <si>
    <t>For Kids Sake</t>
  </si>
  <si>
    <t>Foster Care /Jackson Co</t>
  </si>
  <si>
    <t>Blindness, Foundation Fighting</t>
  </si>
  <si>
    <t>Foundation for Ichthyosis &amp; Related Skin</t>
  </si>
  <si>
    <t>1364 Welsh Rd   #G2</t>
  </si>
  <si>
    <t>North Wales, PA 19454</t>
  </si>
  <si>
    <t>North Wales</t>
  </si>
  <si>
    <t>Freedom from Hunger</t>
  </si>
  <si>
    <t>Freedom To Read Foundation</t>
  </si>
  <si>
    <t>Children with Deformities</t>
  </si>
  <si>
    <t>(Fresh Start Surgical Gifts)</t>
  </si>
  <si>
    <t>Friends of Animals</t>
  </si>
  <si>
    <t>777 Post Rd   #205</t>
  </si>
  <si>
    <t>Darien, CT 6820</t>
  </si>
  <si>
    <t>Darien</t>
  </si>
  <si>
    <t>Disabled Children Adults &amp; Seniors</t>
  </si>
  <si>
    <t>Friends of Libraries USA</t>
  </si>
  <si>
    <t>Friends of the Earth</t>
  </si>
  <si>
    <t>Friends of the Family/Jackson County</t>
  </si>
  <si>
    <t>P O Box 283</t>
  </si>
  <si>
    <t>Friendship Haven</t>
  </si>
  <si>
    <t>Friendship House</t>
  </si>
  <si>
    <t>Fund for American Studies</t>
  </si>
  <si>
    <t>1526 18th St NW</t>
  </si>
  <si>
    <t>Fund for Animals</t>
  </si>
  <si>
    <t>Fund for Peace</t>
  </si>
  <si>
    <t>Georgia Lions Lighthouse Foundation</t>
  </si>
  <si>
    <t>5582 Peachtree Rd</t>
  </si>
  <si>
    <t>Atlanta, GA 30341</t>
  </si>
  <si>
    <t>Good360</t>
  </si>
  <si>
    <t>333 N. Fairfax St.</t>
  </si>
  <si>
    <t>Girl Scouts of North-Central Alabama Inc</t>
  </si>
  <si>
    <t>105 Heatherbrooke Park Dr.</t>
  </si>
  <si>
    <t>Birmingham, AL 35242</t>
  </si>
  <si>
    <t>Girl Scouts of Southern Appalachians Inc</t>
  </si>
  <si>
    <t>6101 Enterprise Park Dr.</t>
  </si>
  <si>
    <t>Suite 600</t>
  </si>
  <si>
    <t>Girl Scout Council of NW Georgia Inc</t>
  </si>
  <si>
    <t>Girls Incorporated of Huntsville</t>
  </si>
  <si>
    <t>Give Kids The World</t>
  </si>
  <si>
    <t>Glaucoma Research Foundation</t>
  </si>
  <si>
    <t>Global Fund For Women</t>
  </si>
  <si>
    <t>Global Health Ministries</t>
  </si>
  <si>
    <t>7831 Hickory St., NE</t>
  </si>
  <si>
    <t>Minneapolis, MN 55432</t>
  </si>
  <si>
    <t>Minneapolis</t>
  </si>
  <si>
    <t>MN</t>
  </si>
  <si>
    <t>Global Hunger Project</t>
  </si>
  <si>
    <t>Gluten Intolerance Group</t>
  </si>
  <si>
    <t>15110 10th Ave SW  #A</t>
  </si>
  <si>
    <t>Seattle, WA 98166-1820</t>
  </si>
  <si>
    <t>98166-1820</t>
  </si>
  <si>
    <t>Golden Cradle Adoption Services</t>
  </si>
  <si>
    <t>Goodwill Industries International Inc</t>
  </si>
  <si>
    <t>P O BOX 791084</t>
  </si>
  <si>
    <t>Baltimore, MD 21279</t>
  </si>
  <si>
    <t>Goodwill Industries-Knoxville</t>
  </si>
  <si>
    <t>Government Accountability Project</t>
  </si>
  <si>
    <t>1612 K St NW   #1100</t>
  </si>
  <si>
    <t>Greater Chattanooga Christian Services</t>
  </si>
  <si>
    <t>6816 Ty Hi Dr</t>
  </si>
  <si>
    <t>Grant-A-Wish Foundation</t>
  </si>
  <si>
    <t>Grassroots International</t>
  </si>
  <si>
    <t>179 Boylston St  4th Fl</t>
  </si>
  <si>
    <t>Boston, MA 02130-4520</t>
  </si>
  <si>
    <t>02130-4520</t>
  </si>
  <si>
    <t>Service Dogs for America</t>
  </si>
  <si>
    <t>920 Short St</t>
  </si>
  <si>
    <t>Jud, ND 58454-0513</t>
  </si>
  <si>
    <t>Jud</t>
  </si>
  <si>
    <t>ND</t>
  </si>
  <si>
    <t>58454-0513</t>
  </si>
  <si>
    <t>Yellowstone Coalition:Protecting the</t>
  </si>
  <si>
    <t>Lands, Waters, &amp; Wildlife</t>
  </si>
  <si>
    <t>Green Circle Program</t>
  </si>
  <si>
    <t>1300 Spruce St</t>
  </si>
  <si>
    <t>Philadelphia, PA 19197-5812</t>
  </si>
  <si>
    <t>Philadelphia</t>
  </si>
  <si>
    <t>19197-5812</t>
  </si>
  <si>
    <t>Green Seal</t>
  </si>
  <si>
    <t>Greenpeace Fund</t>
  </si>
  <si>
    <t>1436 U St NW</t>
  </si>
  <si>
    <t>Guatemala Partners</t>
  </si>
  <si>
    <t>Guide Dog Foundation for the Blind</t>
  </si>
  <si>
    <t>Guide Dogs of America</t>
  </si>
  <si>
    <t>Guiding Eyes for the Blind Inc</t>
  </si>
  <si>
    <t>611 Granite Springs Rd</t>
  </si>
  <si>
    <t>Yorktown Heights, NY 10598</t>
  </si>
  <si>
    <t>Yorktown Heights</t>
  </si>
  <si>
    <t>Gun Owners Foundation</t>
  </si>
  <si>
    <t>8001 Forbes Place  #102</t>
  </si>
  <si>
    <t>Habitat For Humanity of Bartow County</t>
  </si>
  <si>
    <t>13 Elizabeth St</t>
  </si>
  <si>
    <t>P O Box 3392</t>
  </si>
  <si>
    <t>Habitat For Humanity International</t>
  </si>
  <si>
    <t>Habitat For Humanity of Gr Chattanooga</t>
  </si>
  <si>
    <t>1201 E Main Street</t>
  </si>
  <si>
    <t>Halfway House/Starhouse</t>
  </si>
  <si>
    <t>Hand In Hand International</t>
  </si>
  <si>
    <t>615 North Nevada Ave</t>
  </si>
  <si>
    <t>Colorado Springs, CO 80903</t>
  </si>
  <si>
    <t>Colorado Springs</t>
  </si>
  <si>
    <t>Harvest Institute</t>
  </si>
  <si>
    <t>P O box 30536</t>
  </si>
  <si>
    <t>Washington, DC 20001</t>
  </si>
  <si>
    <t>HawkWatch International</t>
  </si>
  <si>
    <t>Free Medical, Surgical, and Dental</t>
  </si>
  <si>
    <t>for Children</t>
  </si>
  <si>
    <t>219 Kent Rd   2nd Fl</t>
  </si>
  <si>
    <t>New Milford, CT 06776-0129</t>
  </si>
  <si>
    <t>New Milford</t>
  </si>
  <si>
    <t>06776-0129</t>
  </si>
  <si>
    <t>Health for Humanity</t>
  </si>
  <si>
    <t>415 Linden Ave   #B</t>
  </si>
  <si>
    <t>Wilmette, IL 60091</t>
  </si>
  <si>
    <t>Wilmette</t>
  </si>
  <si>
    <t>Health House of Chattanooga</t>
  </si>
  <si>
    <t>Medical Center Plaza</t>
  </si>
  <si>
    <t>979 E Third St</t>
  </si>
  <si>
    <t>Health Volunteers Overseas</t>
  </si>
  <si>
    <t>HEAR NOW</t>
  </si>
  <si>
    <t>Heart of the Matter Inc</t>
  </si>
  <si>
    <t>PO Box 2094</t>
  </si>
  <si>
    <t>Monrovia, CA 91017</t>
  </si>
  <si>
    <t>Monrovia</t>
  </si>
  <si>
    <t>Heart To Heart International</t>
  </si>
  <si>
    <t>Heartbeat International Worldwide</t>
  </si>
  <si>
    <t>Children with Autism &amp; Special Needs</t>
  </si>
  <si>
    <t>Heifer International</t>
  </si>
  <si>
    <t>Helen Keller International</t>
  </si>
  <si>
    <t>Help Hospitalized Children's</t>
  </si>
  <si>
    <t>Helping Hands:Monkey Helpers</t>
  </si>
  <si>
    <t>Helpline</t>
  </si>
  <si>
    <t>Military Medical Research  &amp; Education</t>
  </si>
  <si>
    <t>Heritage Foundation</t>
  </si>
  <si>
    <t>214 Massachusetts Ave NE</t>
  </si>
  <si>
    <t>Washington, DC 20002</t>
  </si>
  <si>
    <t>Hickory Log Vocational School</t>
  </si>
  <si>
    <t>P O Box 300</t>
  </si>
  <si>
    <t>White, GA 30184</t>
  </si>
  <si>
    <t>White</t>
  </si>
  <si>
    <t>Highlander Center</t>
  </si>
  <si>
    <t>Hispanic National Bar Foundation</t>
  </si>
  <si>
    <t>10901 Connecticut Ave   #302</t>
  </si>
  <si>
    <t>Kensington, MD 20895</t>
  </si>
  <si>
    <t>Kensington</t>
  </si>
  <si>
    <t>Histiocytosis Association of America</t>
  </si>
  <si>
    <t>332 North Broadway</t>
  </si>
  <si>
    <t>Pitman, NJ 8071</t>
  </si>
  <si>
    <t>Pitman</t>
  </si>
  <si>
    <t>Hole In The Wall Gang Fund</t>
  </si>
  <si>
    <t>Holiday Project</t>
  </si>
  <si>
    <t>Holt International Children's Services</t>
  </si>
  <si>
    <t>HOMEBUILDERS Family Counseling</t>
  </si>
  <si>
    <t>Hope Heart Institute</t>
  </si>
  <si>
    <t>Hope Place Inc</t>
  </si>
  <si>
    <t>P O Box 687</t>
  </si>
  <si>
    <t>Huntsville, AL 35804</t>
  </si>
  <si>
    <t>Hospice</t>
  </si>
  <si>
    <t>Hospice Foundation of America</t>
  </si>
  <si>
    <t>Hospice Family Care</t>
  </si>
  <si>
    <t>Hospice of NE Alabama</t>
  </si>
  <si>
    <t>Homes that Help and Heal</t>
  </si>
  <si>
    <t>Veterans  Voices Writing Project</t>
  </si>
  <si>
    <t>Hotels/Motels In Partnership</t>
  </si>
  <si>
    <t>Human Rights Campaign Foundation</t>
  </si>
  <si>
    <t>Human Growth Foundation</t>
  </si>
  <si>
    <t>Human Life International Inc</t>
  </si>
  <si>
    <t>4 Family Life Ln.</t>
  </si>
  <si>
    <t>Front Royal, VA 22630</t>
  </si>
  <si>
    <t>Front Royal</t>
  </si>
  <si>
    <t>Human Rights</t>
  </si>
  <si>
    <t>Human Rights Watch</t>
  </si>
  <si>
    <t>485 Fifth Ave</t>
  </si>
  <si>
    <t>New York, NY 10017-6104</t>
  </si>
  <si>
    <t>10017-6104</t>
  </si>
  <si>
    <t>Humane Society of the United States</t>
  </si>
  <si>
    <t>Humanity International</t>
  </si>
  <si>
    <t>Humanity United In Giving</t>
  </si>
  <si>
    <t>1335 Cypress Dr</t>
  </si>
  <si>
    <t>Richardson, TX 75080</t>
  </si>
  <si>
    <t>Richardson</t>
  </si>
  <si>
    <t>Huntington's Disease Society</t>
  </si>
  <si>
    <t>Huntsville Kids On The Block</t>
  </si>
  <si>
    <t>Huntsville Rehabilitation Center</t>
  </si>
  <si>
    <t>Immune Deficiency Foundation</t>
  </si>
  <si>
    <t>40 W Chesapeake Ave   #308</t>
  </si>
  <si>
    <t>Townson, MD 21204</t>
  </si>
  <si>
    <t>Townson</t>
  </si>
  <si>
    <t>Impact Productions</t>
  </si>
  <si>
    <t>In Defense of Animals</t>
  </si>
  <si>
    <t>Independence Dogs Inc</t>
  </si>
  <si>
    <t>146 State Line Rd</t>
  </si>
  <si>
    <t>Chadds Ford, PA 19317-9047</t>
  </si>
  <si>
    <t>Chadds Ford</t>
  </si>
  <si>
    <t>19317-9047</t>
  </si>
  <si>
    <t>Independent Adoption Center</t>
  </si>
  <si>
    <t>Indian Law Resource Center</t>
  </si>
  <si>
    <t>Indian Youth of America</t>
  </si>
  <si>
    <t>Infertility Education</t>
  </si>
  <si>
    <t>INFORM Inc</t>
  </si>
  <si>
    <t>Inner City Ministries Inc</t>
  </si>
  <si>
    <t>P O Box 11584</t>
  </si>
  <si>
    <t>1800 Roanoke Avenue</t>
  </si>
  <si>
    <t>Chattanooga, TN 37401-2584</t>
  </si>
  <si>
    <t>37401-2584</t>
  </si>
  <si>
    <t>Institute for Educational Leadership</t>
  </si>
  <si>
    <t>4455 Connecticut Ave NW  #310</t>
  </si>
  <si>
    <t>Washington, DC 20008</t>
  </si>
  <si>
    <t>Institute for First Amendment</t>
  </si>
  <si>
    <t>PO Box 589</t>
  </si>
  <si>
    <t>Great Barrington, MA 01230-0589</t>
  </si>
  <si>
    <t>Great Barrington</t>
  </si>
  <si>
    <t>01230-0589</t>
  </si>
  <si>
    <t>Institute for Research on Women's Health</t>
  </si>
  <si>
    <t>Institute for Science &amp; International</t>
  </si>
  <si>
    <t>236 Massachusetts Ave NE  #500</t>
  </si>
  <si>
    <t>Institute for Social Justice</t>
  </si>
  <si>
    <t>2101 S Main St</t>
  </si>
  <si>
    <t>Little Rock, AR 72206</t>
  </si>
  <si>
    <t>Little Rock</t>
  </si>
  <si>
    <t>Institute for Women's Policy Research</t>
  </si>
  <si>
    <t>Institute for Independent Education</t>
  </si>
  <si>
    <t>Institute National Black Business</t>
  </si>
  <si>
    <t>International Action Agency</t>
  </si>
  <si>
    <t>International Executive Service Corps</t>
  </si>
  <si>
    <t>International Fund for Animal Welfare</t>
  </si>
  <si>
    <t>International Planned Parenthood</t>
  </si>
  <si>
    <t>120 Wall St  9th Fl</t>
  </si>
  <si>
    <t>New York, NY 19995-3902</t>
  </si>
  <si>
    <t>19995-3902</t>
  </si>
  <si>
    <t>International Women's Health Coalition</t>
  </si>
  <si>
    <t>24 E 21st St</t>
  </si>
  <si>
    <t>IMA World Health</t>
  </si>
  <si>
    <t>INTERDEV</t>
  </si>
  <si>
    <t>6912 220th St SW  Ste 302</t>
  </si>
  <si>
    <t>Mountlake Terrace, WA 98043-2174</t>
  </si>
  <si>
    <t>Mountlake Terrace</t>
  </si>
  <si>
    <t>98043-2174</t>
  </si>
  <si>
    <t>Interfaith Hunger Appeal</t>
  </si>
  <si>
    <t>International Crane Foundation Inc</t>
  </si>
  <si>
    <t>International Development</t>
  </si>
  <si>
    <t>International Eye Foundation</t>
  </si>
  <si>
    <t>Global Rights</t>
  </si>
  <si>
    <t>1200 18th St NW  #602</t>
  </si>
  <si>
    <t>International Lifeline Fund</t>
  </si>
  <si>
    <t>International Medical Corps</t>
  </si>
  <si>
    <t>1919 Santa Monica Blvd   #300</t>
  </si>
  <si>
    <t>Santa Monica, CA 90404-1950</t>
  </si>
  <si>
    <t>Santa Monica</t>
  </si>
  <si>
    <t>90404-1950</t>
  </si>
  <si>
    <t>International Partnership</t>
  </si>
  <si>
    <t>International Relief Teams</t>
  </si>
  <si>
    <t>International Rett Syndrome Association</t>
  </si>
  <si>
    <t>International Students</t>
  </si>
  <si>
    <t>Interreligious Foundation for Community</t>
  </si>
  <si>
    <t>402 West 145th St</t>
  </si>
  <si>
    <t>New York, NY 10031</t>
  </si>
  <si>
    <t>Interstitial Cystitis Association</t>
  </si>
  <si>
    <t>International Assoc Fire Fighters Burn</t>
  </si>
  <si>
    <t>1750 New York Ave NW</t>
  </si>
  <si>
    <t>International Black Women's Congress</t>
  </si>
  <si>
    <t>International Coalition for Economic</t>
  </si>
  <si>
    <t>International Forum Child Welfare</t>
  </si>
  <si>
    <t>OutRight Action International</t>
  </si>
  <si>
    <t>1360 Mission St  Ste 200</t>
  </si>
  <si>
    <t>San Francisco, CA 94103</t>
  </si>
  <si>
    <t>International Institute for Energy</t>
  </si>
  <si>
    <t>International Institute of Rural Recon</t>
  </si>
  <si>
    <t>40 Exchange Pl Ste 1111</t>
  </si>
  <si>
    <t>New York, NY 10005</t>
  </si>
  <si>
    <t>INMED Partnerships for Children</t>
  </si>
  <si>
    <t>45449 Seven Way  #161</t>
  </si>
  <si>
    <t>Sterling, VA 20166-8918</t>
  </si>
  <si>
    <t>Sterling</t>
  </si>
  <si>
    <t>20166-8918</t>
  </si>
  <si>
    <t>International Orthodox Christian</t>
  </si>
  <si>
    <t>711 W 40th St  Ste 306</t>
  </si>
  <si>
    <t>Baltimore, MD 21211</t>
  </si>
  <si>
    <t>International Rescue Committee</t>
  </si>
  <si>
    <t>International Voluntary Services</t>
  </si>
  <si>
    <t>WILD Foundation</t>
  </si>
  <si>
    <t>International Youth Foundation</t>
  </si>
  <si>
    <t>International Projects Assistance Serv</t>
  </si>
  <si>
    <t>PO Box 999</t>
  </si>
  <si>
    <t>Carrboro, NC 27510</t>
  </si>
  <si>
    <t>Carrboro</t>
  </si>
  <si>
    <t>Izaak Walton League of America</t>
  </si>
  <si>
    <t>Jackson County Christmas Charities Inc</t>
  </si>
  <si>
    <t>205 Liberty Ln</t>
  </si>
  <si>
    <t>Jackson County Rural Health Program</t>
  </si>
  <si>
    <t>JAF Ministries</t>
  </si>
  <si>
    <t>PO Box 3333</t>
  </si>
  <si>
    <t>Agoura, CA 91376-3333</t>
  </si>
  <si>
    <t>Agoura</t>
  </si>
  <si>
    <t>91376-3333</t>
  </si>
  <si>
    <t>James Madison Education Fund Inc</t>
  </si>
  <si>
    <t>Janey Foundation Inc</t>
  </si>
  <si>
    <t>International Student Conferences</t>
  </si>
  <si>
    <t>Jefferson Center for Character Education</t>
  </si>
  <si>
    <t>Jesse Owens Foundation</t>
  </si>
  <si>
    <t>333 N Michigan Ave   #932</t>
  </si>
  <si>
    <t>Chicago, IL 60601</t>
  </si>
  <si>
    <t>Jesuit Volunteers International</t>
  </si>
  <si>
    <t>Jewish Funds for Justice</t>
  </si>
  <si>
    <t>Jewish Women International</t>
  </si>
  <si>
    <t>Jews for Judaism</t>
  </si>
  <si>
    <t>5800 Park Heights Ave</t>
  </si>
  <si>
    <t>P O Box 15059</t>
  </si>
  <si>
    <t>Baltimore, MD 21282</t>
  </si>
  <si>
    <t>JFK Library Foundation</t>
  </si>
  <si>
    <t>Jimmy Fund, The</t>
  </si>
  <si>
    <t>(Dana Farber Cancer Institute Inc)</t>
  </si>
  <si>
    <t>10 Brookline Pl. W, 6th FL</t>
  </si>
  <si>
    <t>Brookline, MA 2445</t>
  </si>
  <si>
    <t>Brookline</t>
  </si>
  <si>
    <t>John Tracy Clinic</t>
  </si>
  <si>
    <t>Volunteer Behavioral Health Care System</t>
  </si>
  <si>
    <t>PO Box 4755</t>
  </si>
  <si>
    <t>Joint Action for Youth</t>
  </si>
  <si>
    <t>Joint Center for Political &amp; Economic</t>
  </si>
  <si>
    <t>Studies</t>
  </si>
  <si>
    <t>Jubilee Community Arts</t>
  </si>
  <si>
    <t>Junior Achievement USA</t>
  </si>
  <si>
    <t>Juvenile Diabetes Research-East TN</t>
  </si>
  <si>
    <t>Juvenile Diabetes Foundation-Ala Chapter</t>
  </si>
  <si>
    <t>JDRF International</t>
  </si>
  <si>
    <t>Kent Waldrep National Paralysis</t>
  </si>
  <si>
    <t>16415 Addison Rd  #550</t>
  </si>
  <si>
    <t>Addison, TX 75001</t>
  </si>
  <si>
    <t>Addison</t>
  </si>
  <si>
    <t>Kidney Foundation of Gr Chattanooga</t>
  </si>
  <si>
    <t>1307 Carter Street, Suite A</t>
  </si>
  <si>
    <t>East Tennessee Kidney Foundation</t>
  </si>
  <si>
    <t>KidsPeace Corporation</t>
  </si>
  <si>
    <t>1650 Broadway</t>
  </si>
  <si>
    <t>Bethlehem, PA 18015</t>
  </si>
  <si>
    <t>Bethlehem</t>
  </si>
  <si>
    <t>Humane Society of the Tennessee Valley</t>
  </si>
  <si>
    <t>Knox County Association Retarded Citizen</t>
  </si>
  <si>
    <t>Knoxville Center for the Deaf Inc</t>
  </si>
  <si>
    <t>Knoxville Area Urban League</t>
  </si>
  <si>
    <t>Knoxville Interfaith Network</t>
  </si>
  <si>
    <t>Knoxville Recycling Coalition</t>
  </si>
  <si>
    <t>Knoxville Volunteer Emergency Rescue Sq</t>
  </si>
  <si>
    <t>Kosciuszko Foundation</t>
  </si>
  <si>
    <t>La Leche League International</t>
  </si>
  <si>
    <t>1400 N Meacham Rd</t>
  </si>
  <si>
    <t>Schaumburg, IL 60173-4808</t>
  </si>
  <si>
    <t>Schaumburg</t>
  </si>
  <si>
    <t>60173-4808</t>
  </si>
  <si>
    <t>Association of Ladies of Charity</t>
  </si>
  <si>
    <t>Lambda Legal Defense &amp; Education Fund</t>
  </si>
  <si>
    <t>Land Trust Alliance</t>
  </si>
  <si>
    <t>Laubach Literacy International</t>
  </si>
  <si>
    <t>Lawyers' Committee For Civil Rights</t>
  </si>
  <si>
    <t>1401  New York Ave NW. #400</t>
  </si>
  <si>
    <t>Washington, DC 20005</t>
  </si>
  <si>
    <t>Leukemia Clinical Research Foundation</t>
  </si>
  <si>
    <t>Leukemia &amp; Lymphoma Society</t>
  </si>
  <si>
    <t>404 BNA Dr   #102</t>
  </si>
  <si>
    <t>Nashville, TN 37217</t>
  </si>
  <si>
    <t>Leukemia &amp; Lymphoma Society-Alabama</t>
  </si>
  <si>
    <t>Teen Challenge/Cleveland</t>
  </si>
  <si>
    <t>PO Box 3811</t>
  </si>
  <si>
    <t>Cleveland, TN 37320-3811</t>
  </si>
  <si>
    <t>37320-3811</t>
  </si>
  <si>
    <t>Life Link</t>
  </si>
  <si>
    <t>Lifewater International</t>
  </si>
  <si>
    <t>Lions Clubs International</t>
  </si>
  <si>
    <t>Lions World Services for the Blind</t>
  </si>
  <si>
    <t>2811 Fair Park Blvd</t>
  </si>
  <si>
    <t>Little Rock, AR 72204</t>
  </si>
  <si>
    <t>ProLiteracy Worldwide</t>
  </si>
  <si>
    <t>Little City Foundation for Children</t>
  </si>
  <si>
    <t>Little People's Research Fund</t>
  </si>
  <si>
    <t>Living Bank International</t>
  </si>
  <si>
    <t>Loma Linda University Medical Center</t>
  </si>
  <si>
    <t>Lonsdale Daycare Center</t>
  </si>
  <si>
    <t>Looper Speech and Hearing Center</t>
  </si>
  <si>
    <t>Los Ninos International Aid</t>
  </si>
  <si>
    <t>Love The Children</t>
  </si>
  <si>
    <t>Latino Youth Education Fund</t>
  </si>
  <si>
    <t>Lupus Foundation of America-Mid-South</t>
  </si>
  <si>
    <t>Lupus Foundation of America</t>
  </si>
  <si>
    <t>Lutheran Braille Workers Inc</t>
  </si>
  <si>
    <t>13471 California St</t>
  </si>
  <si>
    <t>Yucaipa, CA 92399</t>
  </si>
  <si>
    <t>Yucaipa</t>
  </si>
  <si>
    <t>Lutheran Family Services</t>
  </si>
  <si>
    <t>112 Cox Ave</t>
  </si>
  <si>
    <t>Raleigh, NC 27605</t>
  </si>
  <si>
    <t>Lutheran World Relief</t>
  </si>
  <si>
    <t>Lyme Disease Foundation</t>
  </si>
  <si>
    <t>Lymphoma Foundation of America</t>
  </si>
  <si>
    <t>2698 Salisbury Lane</t>
  </si>
  <si>
    <t>Ann Arbor, MI 48103</t>
  </si>
  <si>
    <t>Ann Arbor</t>
  </si>
  <si>
    <t>MI</t>
  </si>
  <si>
    <t>Lymphoma Research Foundation</t>
  </si>
  <si>
    <t>8800 Venice Blvd  Ste 207</t>
  </si>
  <si>
    <t>Los Angeles, CA 90034</t>
  </si>
  <si>
    <t>Los Angeles</t>
  </si>
  <si>
    <t>MAGIC Foundation</t>
  </si>
  <si>
    <t>Make-A-Wish Foundation International</t>
  </si>
  <si>
    <t>1775 The Exchange Ste 200</t>
  </si>
  <si>
    <t>Marietta, GA 30339</t>
  </si>
  <si>
    <t>Malignant Hyperthermia Association</t>
  </si>
  <si>
    <t>11 East State St</t>
  </si>
  <si>
    <t>P. O. Box 1069</t>
  </si>
  <si>
    <t>Sherburne, NY 13460-1069</t>
  </si>
  <si>
    <t>Sherburne</t>
  </si>
  <si>
    <t>13460-1069</t>
  </si>
  <si>
    <t>Community Food Advocates</t>
  </si>
  <si>
    <t>MAP International</t>
  </si>
  <si>
    <t>March of Dimes Foundation</t>
  </si>
  <si>
    <t>518 Georgia Ave. Suite B</t>
  </si>
  <si>
    <t>March of Dimes-Alabama Chapter</t>
  </si>
  <si>
    <t>Marine Corps Command &amp; Staff</t>
  </si>
  <si>
    <t>Marine Corps Scholarship Foundation</t>
  </si>
  <si>
    <t>Marine Mammal Center</t>
  </si>
  <si>
    <t>Toys For Tots Foundation</t>
  </si>
  <si>
    <t>Marshall Co Attention Homes</t>
  </si>
  <si>
    <t>Martin Luther King Jr Center</t>
  </si>
  <si>
    <t>Masonic Foundation For Children</t>
  </si>
  <si>
    <t>Maurice &amp; Jane Sugar Law Center</t>
  </si>
  <si>
    <t>MAZON: A Jewish Response to Hunger</t>
  </si>
  <si>
    <t>McMinn County Emergency &amp; Rescue Squad</t>
  </si>
  <si>
    <t>Media Access Project</t>
  </si>
  <si>
    <t>1625 K St  NW      #1000</t>
  </si>
  <si>
    <t>Medic Alert Foundation International</t>
  </si>
  <si>
    <t>Medical Ambassadors International</t>
  </si>
  <si>
    <t>Medical Education for South African</t>
  </si>
  <si>
    <t>Medicare Beneficiaries Fund</t>
  </si>
  <si>
    <t>MediSend International</t>
  </si>
  <si>
    <t>Mental Health Association of East TN</t>
  </si>
  <si>
    <t>Mental Health Association in Madison Co</t>
  </si>
  <si>
    <t>Mental Health Law Center</t>
  </si>
  <si>
    <t>Mercy Corps</t>
  </si>
  <si>
    <t>Mercy Medical Angels</t>
  </si>
  <si>
    <t>Metro Ministries International</t>
  </si>
  <si>
    <t>Mexican American Legal Defense</t>
  </si>
  <si>
    <t>Michael Dunn Center</t>
  </si>
  <si>
    <t>Micronesia Institute</t>
  </si>
  <si>
    <t>1275 K St NW  Ste 360</t>
  </si>
  <si>
    <t>Washington, DC 20005-4006</t>
  </si>
  <si>
    <t>20005-4006</t>
  </si>
  <si>
    <t>Mid-East TN Regional Speech &amp; Hearing</t>
  </si>
  <si>
    <t>391 Main Street</t>
  </si>
  <si>
    <t>P.O. Box 258</t>
  </si>
  <si>
    <t>Migrant Legal Action Program Inc.</t>
  </si>
  <si>
    <t>1001 Connecticut Ave  NW  #915</t>
  </si>
  <si>
    <t>Military Chaplains Association</t>
  </si>
  <si>
    <t>Club Beyond/Military Community Youth</t>
  </si>
  <si>
    <t>Ministries</t>
  </si>
  <si>
    <t>Minnesota Friends of the Orphans</t>
  </si>
  <si>
    <t>70 County Road CW    #701</t>
  </si>
  <si>
    <t>St Paul, MN 55117-2378</t>
  </si>
  <si>
    <t>St Paul</t>
  </si>
  <si>
    <t>55117-2378</t>
  </si>
  <si>
    <t>Minority Business Enterprise</t>
  </si>
  <si>
    <t>Missing Children....Help Center</t>
  </si>
  <si>
    <t>410 Ware Blvd     #400</t>
  </si>
  <si>
    <t>Tampa, FL 33619</t>
  </si>
  <si>
    <t>Mission Aviation Fellowship</t>
  </si>
  <si>
    <t>Mission Possible Foundation</t>
  </si>
  <si>
    <t>Mission Without Borders</t>
  </si>
  <si>
    <t>Mote Marine Laboratory</t>
  </si>
  <si>
    <t>Mothers Against Drunk Driving</t>
  </si>
  <si>
    <t>511 E John Carpenter Freeway  #700</t>
  </si>
  <si>
    <t>Irving, TX 75062</t>
  </si>
  <si>
    <t>Irving</t>
  </si>
  <si>
    <t>Mountain Womens Exchange</t>
  </si>
  <si>
    <t>Multiple Sclerosis Association</t>
  </si>
  <si>
    <t>Muscular Dystrophy Association</t>
  </si>
  <si>
    <t>Muscular Dystrophy Association/ALA</t>
  </si>
  <si>
    <t>Myasthenia Gravis Foundation of America</t>
  </si>
  <si>
    <t>NAACP Legal Defense &amp; Educational Fund</t>
  </si>
  <si>
    <t>NAACP Special Contribution Fund</t>
  </si>
  <si>
    <t>NARAL Pro-Choice America Foundation</t>
  </si>
  <si>
    <t>Blind and Visually Impaired Services</t>
  </si>
  <si>
    <t>260 Northland Blvd   #233</t>
  </si>
  <si>
    <t>Cincinnati, OH 45246</t>
  </si>
  <si>
    <t>Cincinnati</t>
  </si>
  <si>
    <t>Homelessness, National Alliance to End</t>
  </si>
  <si>
    <t>1518 K St NW     #410</t>
  </si>
  <si>
    <t>Brain &amp; Behavior Reseach Foundation</t>
  </si>
  <si>
    <t>60 Cutter Mill Rd     #404</t>
  </si>
  <si>
    <t>Great Neck, NY 11021</t>
  </si>
  <si>
    <t>Great Neck</t>
  </si>
  <si>
    <t>NAMI</t>
  </si>
  <si>
    <t>National American Indian Housing Council</t>
  </si>
  <si>
    <t>Asian Pacific Center on Aging, National</t>
  </si>
  <si>
    <t>National Association of Black Social</t>
  </si>
  <si>
    <t>National Association for Black Veterans</t>
  </si>
  <si>
    <t>National Association of Child Advocates</t>
  </si>
  <si>
    <t>National Association for Visually Handic</t>
  </si>
  <si>
    <t>National Association of Conservation</t>
  </si>
  <si>
    <t>National Association of Homes &amp; Services</t>
  </si>
  <si>
    <t>AIDS National Assoc of People with AIDS</t>
  </si>
  <si>
    <t>National Association of the Deaf</t>
  </si>
  <si>
    <t>National Association for the Southern</t>
  </si>
  <si>
    <t>National Association of Anorexia Nervosa</t>
  </si>
  <si>
    <t>&amp; Associated Disorders</t>
  </si>
  <si>
    <t>1532 Old Skokie Rd</t>
  </si>
  <si>
    <t>Highland Park, IL 60035</t>
  </si>
  <si>
    <t>Highland Park</t>
  </si>
  <si>
    <t>National Black Child Development</t>
  </si>
  <si>
    <t>National Black Deaf Advocates</t>
  </si>
  <si>
    <t>National Black Leadership Commission</t>
  </si>
  <si>
    <t>National Black Media Coalition</t>
  </si>
  <si>
    <t>National Black Progamming Consortium</t>
  </si>
  <si>
    <t>National Black Women's Health Project</t>
  </si>
  <si>
    <t>National Breast Cancer Coalition Fund</t>
  </si>
  <si>
    <t>National Center for Clinical Infant</t>
  </si>
  <si>
    <t>National Center for Families Learning</t>
  </si>
  <si>
    <t>National Center for Youth Law</t>
  </si>
  <si>
    <t>CURE Childhood Cancer Inc</t>
  </si>
  <si>
    <t>National Children's Advocacy Center</t>
  </si>
  <si>
    <t>National Clearinghouse for Defense</t>
  </si>
  <si>
    <t>125 S 9th St    #302</t>
  </si>
  <si>
    <t>Philadelphia, PA 19107</t>
  </si>
  <si>
    <t>Domestic Violence Protection</t>
  </si>
  <si>
    <t>National Coalition on Black Voter</t>
  </si>
  <si>
    <t>National Committee on Pay Equity</t>
  </si>
  <si>
    <t>National Conference of Black Lawyers</t>
  </si>
  <si>
    <t>National Congress of American Indians</t>
  </si>
  <si>
    <t>1301 Connecticut Ave  NW    #200</t>
  </si>
  <si>
    <t>Adopt All Orphans</t>
  </si>
  <si>
    <t>National Council of Negro Women</t>
  </si>
  <si>
    <t>National Council on Alcoholism &amp; Drug</t>
  </si>
  <si>
    <t>National Center for Early Childhood</t>
  </si>
  <si>
    <t>National Center for Lesbian Rights</t>
  </si>
  <si>
    <t>National Center for Learning Disability</t>
  </si>
  <si>
    <t>381 Park Ave S   #1401</t>
  </si>
  <si>
    <t>New York, NY 10016</t>
  </si>
  <si>
    <t>National Center for Missing &amp; Exploited</t>
  </si>
  <si>
    <t>National Center on Women &amp; Family Law</t>
  </si>
  <si>
    <t>Deaf Children's Literacy Project</t>
  </si>
  <si>
    <t>Domestic Violence Hotline National</t>
  </si>
  <si>
    <t>National Down Syndrome Society</t>
  </si>
  <si>
    <t>National Foundation America's Eagles</t>
  </si>
  <si>
    <t>National Foundation Advancement in Arts</t>
  </si>
  <si>
    <t>National Foundation Depressive Illness</t>
  </si>
  <si>
    <t>2 Pennsylvania Plaza  #1981</t>
  </si>
  <si>
    <t>New York, NY 10121</t>
  </si>
  <si>
    <t>NEA Foundation for the Improvement</t>
  </si>
  <si>
    <t>National Foundation Dentistry Handicappe</t>
  </si>
  <si>
    <t>National Fish &amp; Wildlife Foundation</t>
  </si>
  <si>
    <t>1120 Connecticut Ave NW  #900</t>
  </si>
  <si>
    <t>National Heart Assist &amp; Transplant Fund</t>
  </si>
  <si>
    <t>National Hispanic Scholarship Fund</t>
  </si>
  <si>
    <t>One Sansome St  Ste 1000</t>
  </si>
  <si>
    <t>San Francisco, CA 94104</t>
  </si>
  <si>
    <t>National Hook-Up of Black Women</t>
  </si>
  <si>
    <t>National Hospice and Palliative Care</t>
  </si>
  <si>
    <t>National Hospital for Kids in Crisis</t>
  </si>
  <si>
    <t>5300 Kidspeace Dr</t>
  </si>
  <si>
    <t>Orefield, PA 18069-9101</t>
  </si>
  <si>
    <t>Orefield</t>
  </si>
  <si>
    <t>18069-9101</t>
  </si>
  <si>
    <t>National Kidney Foundation of East TN</t>
  </si>
  <si>
    <t>National Latina Health Organization</t>
  </si>
  <si>
    <t>Homelessness &amp; Proverty National Law</t>
  </si>
  <si>
    <t>1411 K St  NW   #1400</t>
  </si>
  <si>
    <t>National League of Families of American</t>
  </si>
  <si>
    <t>Prisoners &amp; Missing in SE Asia</t>
  </si>
  <si>
    <t>1005 N Glebe Rd   #170</t>
  </si>
  <si>
    <t>Arlington, VA 22201</t>
  </si>
  <si>
    <t>National Medical Fellowships Inc</t>
  </si>
  <si>
    <t>National Military Family Association</t>
  </si>
  <si>
    <t>National Multiple Sclerosis-Mid South</t>
  </si>
  <si>
    <t>National Multiple Sclerosis-Alabama</t>
  </si>
  <si>
    <t>National Organization on Fetal Alcohol</t>
  </si>
  <si>
    <t>National Organization for Rare Disorders</t>
  </si>
  <si>
    <t>National Organization Women Foundation</t>
  </si>
  <si>
    <t>733 15th St  NW   2nd Fl</t>
  </si>
  <si>
    <t>National Parent Network on Disabilities</t>
  </si>
  <si>
    <t>National Parkinson Foundation</t>
  </si>
  <si>
    <t>National Parks Conservation Association</t>
  </si>
  <si>
    <t>National Public Health &amp; Hospital Inst</t>
  </si>
  <si>
    <t>National Recreation &amp; Park Association</t>
  </si>
  <si>
    <t>22377 Belmont Rdige Rd</t>
  </si>
  <si>
    <t>Ashburn, VA 20148</t>
  </si>
  <si>
    <t>Ashburn</t>
  </si>
  <si>
    <t>National Rehabilitation Hospital</t>
  </si>
  <si>
    <t>102 Irving St NW</t>
  </si>
  <si>
    <t>Washington, DC 20010-2949</t>
  </si>
  <si>
    <t>20010-2949</t>
  </si>
  <si>
    <t>National Right to Life Educational Trust</t>
  </si>
  <si>
    <t>National Right to Work Legal Defense</t>
  </si>
  <si>
    <t>8001 Braddock Rd  #600</t>
  </si>
  <si>
    <t>Springfield, VA 22160</t>
  </si>
  <si>
    <t>National Society on American Indian</t>
  </si>
  <si>
    <t>4205 N 7th Ave  Ste 311</t>
  </si>
  <si>
    <t>Phoenix, AZ 85013</t>
  </si>
  <si>
    <t>National Technical Association</t>
  </si>
  <si>
    <t>National Wild Turkey Federation</t>
  </si>
  <si>
    <t>770 Augusta Rd</t>
  </si>
  <si>
    <t>Edgefield, SC 29824</t>
  </si>
  <si>
    <t>Edgefield</t>
  </si>
  <si>
    <t>SC</t>
  </si>
  <si>
    <t>Women's Health Network</t>
  </si>
  <si>
    <t>514 10th St NW     #400</t>
  </si>
  <si>
    <t>Washington, DC 20004</t>
  </si>
  <si>
    <t>National Action Council for Minorities</t>
  </si>
  <si>
    <t>in Engineering</t>
  </si>
  <si>
    <t>350 Fifth Ave  Ste 2212</t>
  </si>
  <si>
    <t>New York, NY 10118-2299</t>
  </si>
  <si>
    <t>10118-2299</t>
  </si>
  <si>
    <t>AIDS United (National AIDS Fund)</t>
  </si>
  <si>
    <t>1400 I St NW     #1220</t>
  </si>
  <si>
    <t>Washington, DC 20005-2208</t>
  </si>
  <si>
    <t>20005-2208</t>
  </si>
  <si>
    <t>Alopecia Areata Foundation National</t>
  </si>
  <si>
    <t>710 C St     #11</t>
  </si>
  <si>
    <t>San Rafael, CA 94901</t>
  </si>
  <si>
    <t>San Rafael</t>
  </si>
  <si>
    <t>Arbor Day Foundation</t>
  </si>
  <si>
    <t>National Ataxia Foundation Inc</t>
  </si>
  <si>
    <t>2600 Fernbrook Ln   #119</t>
  </si>
  <si>
    <t>Minneapolis, MN 55447-4752</t>
  </si>
  <si>
    <t>55447-4752</t>
  </si>
  <si>
    <t>National Audubon Society</t>
  </si>
  <si>
    <t>National Black Survival Fund</t>
  </si>
  <si>
    <t>National Breast Cancer Foundation</t>
  </si>
  <si>
    <t>2600 Network Blvd  #300</t>
  </si>
  <si>
    <t>Frisco, TX 75034</t>
  </si>
  <si>
    <t>Frisco</t>
  </si>
  <si>
    <t>National Catholic Conference</t>
  </si>
  <si>
    <t>1200 Varnum St NE</t>
  </si>
  <si>
    <t>Washington, DC 20017</t>
  </si>
  <si>
    <t>National Child Safety Council</t>
  </si>
  <si>
    <t>4065 Page Ave</t>
  </si>
  <si>
    <t>Michigan Center, MI 49254-1368</t>
  </si>
  <si>
    <t>Michigan Center</t>
  </si>
  <si>
    <t>49254-1368</t>
  </si>
  <si>
    <t>National Committee Prevent Child Abuse</t>
  </si>
  <si>
    <t>Catholic Religious Educators Association</t>
  </si>
  <si>
    <t>3021 Fourth St  NE</t>
  </si>
  <si>
    <t>National Conference Christians &amp; Jews</t>
  </si>
  <si>
    <t>71 Fifth Ave  Ste 1100</t>
  </si>
  <si>
    <t>New York, NY 10003</t>
  </si>
  <si>
    <t>National Consumer Law Center</t>
  </si>
  <si>
    <t>18 Tremont St   #400</t>
  </si>
  <si>
    <t>Boston, MA 02108-2336</t>
  </si>
  <si>
    <t>02108-2336</t>
  </si>
  <si>
    <t>National Consumers League Inc</t>
  </si>
  <si>
    <t>National Council of Catholic Women</t>
  </si>
  <si>
    <t>200 N Glebe Rd   #703</t>
  </si>
  <si>
    <t>Arlington, VA 22203</t>
  </si>
  <si>
    <t>National Council of La Raza</t>
  </si>
  <si>
    <t>Easter Seals</t>
  </si>
  <si>
    <t>National Episcopal AIDS Coalition</t>
  </si>
  <si>
    <t>520 Clinton Ave</t>
  </si>
  <si>
    <t>Brooklyn, NY 11238</t>
  </si>
  <si>
    <t>Brooklyn</t>
  </si>
  <si>
    <t>National Exchange Club Foundation</t>
  </si>
  <si>
    <t>3050 Central Ave</t>
  </si>
  <si>
    <t>National Family Planning</t>
  </si>
  <si>
    <t>1627 K St  NW     #1200</t>
  </si>
  <si>
    <t>National FFA Foundation</t>
  </si>
  <si>
    <t>National Fire Safety Council</t>
  </si>
  <si>
    <t>Jackson, MI 49204-0378</t>
  </si>
  <si>
    <t>Jackson</t>
  </si>
  <si>
    <t>49204-0378</t>
  </si>
  <si>
    <t>National Forest Foundation</t>
  </si>
  <si>
    <t>Foster Parent Association National</t>
  </si>
  <si>
    <t>National Gaucher Foundation</t>
  </si>
  <si>
    <t>LGBTQ Task Force, National</t>
  </si>
  <si>
    <t>1700 Kalorama Rd NW   #101</t>
  </si>
  <si>
    <t>National Headache Foundation</t>
  </si>
  <si>
    <t>National Health Council Inc</t>
  </si>
  <si>
    <t>National Hemophilia Foundation</t>
  </si>
  <si>
    <t>National Image Inc</t>
  </si>
  <si>
    <t>Immigration Forum, National</t>
  </si>
  <si>
    <t>National Interfaith Hospitality Networks</t>
  </si>
  <si>
    <t>71 Summit Ave</t>
  </si>
  <si>
    <t>Summit, NJ 7901</t>
  </si>
  <si>
    <t>Summit</t>
  </si>
  <si>
    <t>Kidney Cancer Research &amp; Education</t>
  </si>
  <si>
    <t>1234 Sherman Ave   #203</t>
  </si>
  <si>
    <t>Evanston, IL 60202</t>
  </si>
  <si>
    <t>Evanston</t>
  </si>
  <si>
    <t>National Kidney Foundation of Alabama</t>
  </si>
  <si>
    <t>National Kidney Foundation</t>
  </si>
  <si>
    <t>National Law Enforcement Officers</t>
  </si>
  <si>
    <t>400 7th St  NW   #300</t>
  </si>
  <si>
    <t>National Lekotek Center</t>
  </si>
  <si>
    <t>2100 Ridge Ave</t>
  </si>
  <si>
    <t>Evanston, IL 60201-2796</t>
  </si>
  <si>
    <t>60201-2796</t>
  </si>
  <si>
    <t>National Lesbian &amp; Gay Health Assoc</t>
  </si>
  <si>
    <t>1407 S Street NW</t>
  </si>
  <si>
    <t>Marfan Foundation</t>
  </si>
  <si>
    <t>National Mental Health Association</t>
  </si>
  <si>
    <t>National Multiple Sclerosis Society</t>
  </si>
  <si>
    <t>National Network for Youth</t>
  </si>
  <si>
    <t>603 Stewart St  Ste 920</t>
  </si>
  <si>
    <t>Seattle, WA 98101</t>
  </si>
  <si>
    <t>National Neurofibromatosis Foundation</t>
  </si>
  <si>
    <t>Osteoporosis Foundation</t>
  </si>
  <si>
    <t>National Park Foundation</t>
  </si>
  <si>
    <t>National Peace Corps Association</t>
  </si>
  <si>
    <t>1900 L St NW     #205</t>
  </si>
  <si>
    <t>Washington, DC 20036-2003</t>
  </si>
  <si>
    <t>20036-2003</t>
  </si>
  <si>
    <t>National Psoriasis Foundation Inc</t>
  </si>
  <si>
    <t>6600 SW 92nd Ave  #300</t>
  </si>
  <si>
    <t>Portland, OR 97223-7195</t>
  </si>
  <si>
    <t>Portland</t>
  </si>
  <si>
    <t>97223-7195</t>
  </si>
  <si>
    <t>National Public Radio Inc</t>
  </si>
  <si>
    <t>635 Massachusetts Ave  NW</t>
  </si>
  <si>
    <t>National Recycling Coalition Inc</t>
  </si>
  <si>
    <t>1325 G St  NW   #1025</t>
  </si>
  <si>
    <t>National Reye's Syndrome Foundation</t>
  </si>
  <si>
    <t>National Science Center Inc</t>
  </si>
  <si>
    <t>One Seventh St. on the Riverwalk</t>
  </si>
  <si>
    <t>Augusta, GA 30901</t>
  </si>
  <si>
    <t>Augusta</t>
  </si>
  <si>
    <t>National Scoliosis Foundation</t>
  </si>
  <si>
    <t>5 Cabot Place</t>
  </si>
  <si>
    <t>Stoughton, MA 2072</t>
  </si>
  <si>
    <t>Stoughton</t>
  </si>
  <si>
    <t>National Sleep Foundation</t>
  </si>
  <si>
    <t>1522 K St  NW   #500</t>
  </si>
  <si>
    <t>National Space Society</t>
  </si>
  <si>
    <t>National Spinal Cord Injury Association</t>
  </si>
  <si>
    <t>National Sports Center</t>
  </si>
  <si>
    <t>633 17th St   #24</t>
  </si>
  <si>
    <t>Denver, CO 80202</t>
  </si>
  <si>
    <t>National Stroke Association</t>
  </si>
  <si>
    <t>National Stuttering Association</t>
  </si>
  <si>
    <t>119 West 40th St     14th Fl</t>
  </si>
  <si>
    <t>New York, NY 10009</t>
  </si>
  <si>
    <t>National Trust For Historic Preservation</t>
  </si>
  <si>
    <t>Tuberous Sclerosis Alliance</t>
  </si>
  <si>
    <t>National Urban League</t>
  </si>
  <si>
    <t>National Victim Center</t>
  </si>
  <si>
    <t>National Wildlife Federation</t>
  </si>
  <si>
    <t>National Wildlife Refuge Association</t>
  </si>
  <si>
    <t>1250 Connecticut Ave NW  #600</t>
  </si>
  <si>
    <t>National Women's Law Center</t>
  </si>
  <si>
    <t>Native American Fish and Wildlife</t>
  </si>
  <si>
    <t>Native American Rights Fund</t>
  </si>
  <si>
    <t>National Children's Advocacy Ctr/Jackson</t>
  </si>
  <si>
    <t>National Coalition Against Sexual Assaul</t>
  </si>
  <si>
    <t>Beyond Pesticides</t>
  </si>
  <si>
    <t>Natural Resources Defense Council</t>
  </si>
  <si>
    <t>The Nature Conservancy</t>
  </si>
  <si>
    <t>U S Naval Sea Cadet Corps</t>
  </si>
  <si>
    <t>2300 Wilson Blvd., Ste 200</t>
  </si>
  <si>
    <t>Arlington, VA 22201-3308</t>
  </si>
  <si>
    <t>22201-3308</t>
  </si>
  <si>
    <t>The Navigators</t>
  </si>
  <si>
    <t>National Supply Corps Foundation</t>
  </si>
  <si>
    <t>1425 Prince Avenue</t>
  </si>
  <si>
    <t>Athens, GA 30606</t>
  </si>
  <si>
    <t>Nazarene Compassionate Ministries</t>
  </si>
  <si>
    <t>NEADS:New England Assistance Dog Service</t>
  </si>
  <si>
    <t>Near East Foundation</t>
  </si>
  <si>
    <t>Negative Population Growth</t>
  </si>
  <si>
    <t>Negro Ensemble Company</t>
  </si>
  <si>
    <t>Neurofibromatosis Inc</t>
  </si>
  <si>
    <t>213 S Wheaton Ave</t>
  </si>
  <si>
    <t>Wheaton, IL 60187</t>
  </si>
  <si>
    <t>Wheaton</t>
  </si>
  <si>
    <t>Israel Fund, New</t>
  </si>
  <si>
    <t>New Ways Ministry Inc</t>
  </si>
  <si>
    <t>4012 29th St</t>
  </si>
  <si>
    <t>Mt Ranier, MD 20712</t>
  </si>
  <si>
    <t>Mt Ranier</t>
  </si>
  <si>
    <t>No Greater Love</t>
  </si>
  <si>
    <t>1750 New York Ave  NW</t>
  </si>
  <si>
    <t>North Alabama Sickle Cell Disease</t>
  </si>
  <si>
    <t>North American Environmental</t>
  </si>
  <si>
    <t>North American Forum</t>
  </si>
  <si>
    <t>3033 Fourth St NE</t>
  </si>
  <si>
    <t>North Bartow Community Services Inc</t>
  </si>
  <si>
    <t>2397 Hall Station Road</t>
  </si>
  <si>
    <t>P.O. Box 144</t>
  </si>
  <si>
    <t>Adairsville, GA 30103</t>
  </si>
  <si>
    <t>Adairsville</t>
  </si>
  <si>
    <t>North Georgia Family Crisis Center Inc</t>
  </si>
  <si>
    <t>NOW Legal Defense &amp; Education Fund</t>
  </si>
  <si>
    <t>NRA Foundation Inc</t>
  </si>
  <si>
    <t>Nursing Home Reform</t>
  </si>
  <si>
    <t>Nurturing Network</t>
  </si>
  <si>
    <t>Campus of Franciscan University</t>
  </si>
  <si>
    <t>University Blvd</t>
  </si>
  <si>
    <t>Steubenville, OH 43952</t>
  </si>
  <si>
    <t>Steubenville</t>
  </si>
  <si>
    <t>Northwest GA Council on Child Abuse</t>
  </si>
  <si>
    <t>Northwest Georgia Girl Scouts</t>
  </si>
  <si>
    <t>International OCD Foundation</t>
  </si>
  <si>
    <t>Officers' Christian Fellowship</t>
  </si>
  <si>
    <t>Older Women's League</t>
  </si>
  <si>
    <t>Oncology Nursing Society Foundation</t>
  </si>
  <si>
    <t>One Child At A Time</t>
  </si>
  <si>
    <t>One Church-One Addict</t>
  </si>
  <si>
    <t>One To One Partnership</t>
  </si>
  <si>
    <t>Operation Blessing International Relief</t>
  </si>
  <si>
    <t>Operation Smile</t>
  </si>
  <si>
    <t>Operation USA</t>
  </si>
  <si>
    <t>Opportunities Industrialization Centers</t>
  </si>
  <si>
    <t>Opportunity Center</t>
  </si>
  <si>
    <t>Learning Center for Adults and Families</t>
  </si>
  <si>
    <t>258 Broad St</t>
  </si>
  <si>
    <t>Opportunity International</t>
  </si>
  <si>
    <t>Order of the Alhambra Charity Fund Inc</t>
  </si>
  <si>
    <t>4200 Leeds Ave</t>
  </si>
  <si>
    <t>Baltimore, MD 21229</t>
  </si>
  <si>
    <t>Organ Transplant Fund</t>
  </si>
  <si>
    <t>Organization for Tropical Studies</t>
  </si>
  <si>
    <t>Duke University</t>
  </si>
  <si>
    <t>410 Swift Ave</t>
  </si>
  <si>
    <t>Durham, NC 27708</t>
  </si>
  <si>
    <t>Durham</t>
  </si>
  <si>
    <t>Foster Care to Success Foundation</t>
  </si>
  <si>
    <t>Orton Dyslexia Society</t>
  </si>
  <si>
    <t>Osteogenesis Imperfecta Foundation</t>
  </si>
  <si>
    <t>Our Children's Health</t>
  </si>
  <si>
    <t>Our Daily Bread of Spring City</t>
  </si>
  <si>
    <t>407 Front St</t>
  </si>
  <si>
    <t>P O Box 580</t>
  </si>
  <si>
    <t>North Rhea County Cooperative Ministries</t>
  </si>
  <si>
    <t>(Our Daily Bread)</t>
  </si>
  <si>
    <t>Overlook Center Inc</t>
  </si>
  <si>
    <t>Oxfam America</t>
  </si>
  <si>
    <t>Paget's Disease Foundation</t>
  </si>
  <si>
    <t>Pan American Development Foundation</t>
  </si>
  <si>
    <t>Paralyzed Veterans of America</t>
  </si>
  <si>
    <t>Parents Anonymous</t>
  </si>
  <si>
    <t>675 W Foothill Blvd  #220</t>
  </si>
  <si>
    <t>Claremont, CA 91711</t>
  </si>
  <si>
    <t>Claremont</t>
  </si>
  <si>
    <t>Parents of Murdered Children Inc</t>
  </si>
  <si>
    <t>Parkinson's Disease Foundation</t>
  </si>
  <si>
    <t>Partners in Parks</t>
  </si>
  <si>
    <t>Partners of the Americas</t>
  </si>
  <si>
    <t>The Partnership at Drugfree Kids</t>
  </si>
  <si>
    <t>Partnership for Service-Learning</t>
  </si>
  <si>
    <t>815 Second Ave   #315</t>
  </si>
  <si>
    <t>New York, NY 10017</t>
  </si>
  <si>
    <t>Paws With A Cause</t>
  </si>
  <si>
    <t>Pax World Service</t>
  </si>
  <si>
    <t>Peace Development Fund</t>
  </si>
  <si>
    <t>44 North Prospect St</t>
  </si>
  <si>
    <t>Amherst, MA 1002</t>
  </si>
  <si>
    <t>Amherst</t>
  </si>
  <si>
    <t>Abandoned Orphaned &amp; Disadvantaged</t>
  </si>
  <si>
    <t>Pediatric AIDS Foundation</t>
  </si>
  <si>
    <t>People First of Tennessee</t>
  </si>
  <si>
    <t>Peregrine Fund Inc</t>
  </si>
  <si>
    <t>Pesticide Action Network</t>
  </si>
  <si>
    <t>Pet Partners</t>
  </si>
  <si>
    <t>PETA: People for the Ethical Treatment</t>
  </si>
  <si>
    <t>Parents Families &amp; Friends of Lesbians</t>
  </si>
  <si>
    <t>Phoenix Society for Burn Survivors Inc</t>
  </si>
  <si>
    <t>1835 RW Berends Dr., SW</t>
  </si>
  <si>
    <t>Grand Rapids, MI 49519</t>
  </si>
  <si>
    <t>Grand Rapids</t>
  </si>
  <si>
    <t>Physicians Committee for Responsible</t>
  </si>
  <si>
    <t>Physicians for Social Responsibility</t>
  </si>
  <si>
    <t>1875 Connecticut Ave  NW    #1012</t>
  </si>
  <si>
    <t>Planned Parenthood</t>
  </si>
  <si>
    <t>Planned Parenthood Foundation</t>
  </si>
  <si>
    <t>Planned Parenthood of Alabama Inc</t>
  </si>
  <si>
    <t>1211 S 27th Place South</t>
  </si>
  <si>
    <t>Birmingham, AL 35205</t>
  </si>
  <si>
    <t>Planned Parenthood Federation of America</t>
  </si>
  <si>
    <t>Ploughshares Fund</t>
  </si>
  <si>
    <t>B#330</t>
  </si>
  <si>
    <t>Fort Mason Center</t>
  </si>
  <si>
    <t>San Francisco, CA 94123</t>
  </si>
  <si>
    <t>Point Reyes Bird Observatory</t>
  </si>
  <si>
    <t>Points Of Light Foundation</t>
  </si>
  <si>
    <t>1400 I St NW   #800</t>
  </si>
  <si>
    <t>Polish American Congress Charitable</t>
  </si>
  <si>
    <t>Polish Welfare Association</t>
  </si>
  <si>
    <t>Population Action International</t>
  </si>
  <si>
    <t>PCI-Media Impact Inc</t>
  </si>
  <si>
    <t>Population-Environment Balance</t>
  </si>
  <si>
    <t>2000 P St NW  Ste 210</t>
  </si>
  <si>
    <t>Population Institute</t>
  </si>
  <si>
    <t>Postal Employees' Relief Fund</t>
  </si>
  <si>
    <t>P O Box 7630</t>
  </si>
  <si>
    <t>Woodbridge, VA 22195</t>
  </si>
  <si>
    <t>Woodbridge</t>
  </si>
  <si>
    <t>Prevent Blindness America</t>
  </si>
  <si>
    <t>Prevent Blindness Tennessee</t>
  </si>
  <si>
    <t>Prison Fellowship</t>
  </si>
  <si>
    <t>Prisoner Visitation and Support</t>
  </si>
  <si>
    <t>1501 Cherry St</t>
  </si>
  <si>
    <t>Philadelphia, PA 19102</t>
  </si>
  <si>
    <t>ProChoice Resource Center</t>
  </si>
  <si>
    <t>Project HOPE</t>
  </si>
  <si>
    <t>Project Peach</t>
  </si>
  <si>
    <t>Poverty &amp; Race Research Action Council</t>
  </si>
  <si>
    <t>Public Citizen Foundation</t>
  </si>
  <si>
    <t>Public Employees for Environmental</t>
  </si>
  <si>
    <t>2001 S St NW     #570</t>
  </si>
  <si>
    <t>Public Media Center</t>
  </si>
  <si>
    <t>Public Radio International</t>
  </si>
  <si>
    <t>LatinoJustice PRLDEF</t>
  </si>
  <si>
    <t>The Ability Experience</t>
  </si>
  <si>
    <t>P O Box 241368</t>
  </si>
  <si>
    <t>Charlotte, NC 28277</t>
  </si>
  <si>
    <t>Charlotte</t>
  </si>
  <si>
    <t>Quixote Center</t>
  </si>
  <si>
    <t>Rails-To-Trails Conservancy</t>
  </si>
  <si>
    <t>Rainforest Alliance</t>
  </si>
  <si>
    <t>React International Inc</t>
  </si>
  <si>
    <t>PO Box 998</t>
  </si>
  <si>
    <t>Wichita, KS 67201</t>
  </si>
  <si>
    <t>Wichita</t>
  </si>
  <si>
    <t>Reading Is Fundamental</t>
  </si>
  <si>
    <t>Reconciliation Ministries Inc</t>
  </si>
  <si>
    <t>Recreation Ranch Inc</t>
  </si>
  <si>
    <t>385 Hidden Hollow Lane</t>
  </si>
  <si>
    <t>Deceased Aviator Family Assistance</t>
  </si>
  <si>
    <t>Refugee Relief International Inc</t>
  </si>
  <si>
    <t>1393 Santa Rita Rd   #B</t>
  </si>
  <si>
    <t>Pleasanton, CA 94566</t>
  </si>
  <si>
    <t>Pleasanton</t>
  </si>
  <si>
    <t>Refugee Voices Inc</t>
  </si>
  <si>
    <t>Refugee Women</t>
  </si>
  <si>
    <t>Refugees International</t>
  </si>
  <si>
    <t>Registry of Interpreters</t>
  </si>
  <si>
    <t>Ste 324</t>
  </si>
  <si>
    <t>8630 Fenton Street</t>
  </si>
  <si>
    <t>Silver Spring, MD 20910</t>
  </si>
  <si>
    <t>Silver Spring</t>
  </si>
  <si>
    <t>Religious Coalition for Reproductive</t>
  </si>
  <si>
    <t>1025 Vermont Ave NW   #1130</t>
  </si>
  <si>
    <t>Renew America</t>
  </si>
  <si>
    <t>Rescue Missions: International Union</t>
  </si>
  <si>
    <t>Research To Prevent Blindness</t>
  </si>
  <si>
    <t>Research! America</t>
  </si>
  <si>
    <t>Results Educational Fund</t>
  </si>
  <si>
    <t>Retinitis Pigmentosa International</t>
  </si>
  <si>
    <t>Consumer Credit Counseling Service</t>
  </si>
  <si>
    <t>Remove Intoxicated Drivers-RID</t>
  </si>
  <si>
    <t>Ridgeview Psychiatric Hospital &amp; Center</t>
  </si>
  <si>
    <t>River Network</t>
  </si>
  <si>
    <t>520 SW 6th Ave   #1130</t>
  </si>
  <si>
    <t>Portland, OR 97204</t>
  </si>
  <si>
    <t>Rocky Mountain Elk Foundation</t>
  </si>
  <si>
    <t>Rocky Mountain Institute</t>
  </si>
  <si>
    <t>Roger L. Von Amelunxen Foundation</t>
  </si>
  <si>
    <t>104-15 100th St.</t>
  </si>
  <si>
    <t>Ozone Park, NY 11417</t>
  </si>
  <si>
    <t>Ozone Park</t>
  </si>
  <si>
    <t>Ronald McDonald Chattanooga</t>
  </si>
  <si>
    <t>Ronald McDonald House Charities</t>
  </si>
  <si>
    <t>Rotary Foundation of Rotary</t>
  </si>
  <si>
    <t>International</t>
  </si>
  <si>
    <t>Rutherford Institute</t>
  </si>
  <si>
    <t>1440 Sachem Place</t>
  </si>
  <si>
    <t>Charlottesville, VA 22901</t>
  </si>
  <si>
    <t>Charlottesville</t>
  </si>
  <si>
    <t>SEE International</t>
  </si>
  <si>
    <t>Safe Energy Communication Council</t>
  </si>
  <si>
    <t>Salesian Missions  Inc</t>
  </si>
  <si>
    <t>2 Lefevre Lane</t>
  </si>
  <si>
    <t>New Rochelle, NY 10801</t>
  </si>
  <si>
    <t>New Rochelle</t>
  </si>
  <si>
    <t>Salvation Army World Service Office</t>
  </si>
  <si>
    <t>Salvation Army Knoxville</t>
  </si>
  <si>
    <t>Salvation Army Bartow Co</t>
  </si>
  <si>
    <t>Save America's Forests Fund</t>
  </si>
  <si>
    <t>Statewide Organizing Comm eMpowerment</t>
  </si>
  <si>
    <t>2507 Mineral Springs Ave  #D</t>
  </si>
  <si>
    <t>Save the Children Federation Inc</t>
  </si>
  <si>
    <t>Scenic America</t>
  </si>
  <si>
    <t>Skyuka Hall</t>
  </si>
  <si>
    <t>1200 Mountain Creek Rd. #300</t>
  </si>
  <si>
    <t>School Outreach</t>
  </si>
  <si>
    <t>Science &amp; Engineering Alliance Inc</t>
  </si>
  <si>
    <t>1522 K St NW   #210</t>
  </si>
  <si>
    <t>Science Olympiad</t>
  </si>
  <si>
    <t>Scientists Center for Animal Welfare</t>
  </si>
  <si>
    <t>7833 Walker Dr  #410</t>
  </si>
  <si>
    <t>Greenbelt, MD 20770</t>
  </si>
  <si>
    <t>Greenbelt</t>
  </si>
  <si>
    <t>Scleroderma Foundation Inc</t>
  </si>
  <si>
    <t>300 Rosewood Dr  #105</t>
  </si>
  <si>
    <t>Danvers, MA 1923</t>
  </si>
  <si>
    <t>Danvers</t>
  </si>
  <si>
    <t>Seabee Memorial Scholarship Association</t>
  </si>
  <si>
    <t>P O Box 6574</t>
  </si>
  <si>
    <t>Silver Spring, MD 20916</t>
  </si>
  <si>
    <t>Second Harvest</t>
  </si>
  <si>
    <t>Second Harvest East TN</t>
  </si>
  <si>
    <t>Seeing Eye Inc</t>
  </si>
  <si>
    <t>Washington Valley Rd</t>
  </si>
  <si>
    <t>Morristown, NJ 07963-0375</t>
  </si>
  <si>
    <t>Morristown</t>
  </si>
  <si>
    <t>07963-0375</t>
  </si>
  <si>
    <t>Self Help for Hard of Hearing People</t>
  </si>
  <si>
    <t>Senior Citizens Home Assistance Service</t>
  </si>
  <si>
    <t>Senior Citizens Information &amp; Referral</t>
  </si>
  <si>
    <t>Senior Neighbors/Graysville</t>
  </si>
  <si>
    <t>Vanderbilt University's STEP Program</t>
  </si>
  <si>
    <t>Outserve-SLDN</t>
  </si>
  <si>
    <t>1612 K St  NW   #308</t>
  </si>
  <si>
    <t>SEVA Foundation</t>
  </si>
  <si>
    <t>Seventh Generation Fund</t>
  </si>
  <si>
    <t>Sewanee Community Chest</t>
  </si>
  <si>
    <t>Sexual Assualt Crisis Center</t>
  </si>
  <si>
    <t>Sexuality Information and Education</t>
  </si>
  <si>
    <t>Shriners Hospitals for Children</t>
  </si>
  <si>
    <t>2900 Rocky Point Dr</t>
  </si>
  <si>
    <t>Tampa, FL 33607</t>
  </si>
  <si>
    <t>Sickle Cell Disease Association</t>
  </si>
  <si>
    <t>Sierra Club Foundation</t>
  </si>
  <si>
    <t>Sierra Club Legal Defense</t>
  </si>
  <si>
    <t>Sisterhood Is Global Institute</t>
  </si>
  <si>
    <t>1200 Atwater Ave  #2</t>
  </si>
  <si>
    <t xml:space="preserve">Montreal H3Z1X4, QC </t>
  </si>
  <si>
    <t>Montreal H3Z1X4</t>
  </si>
  <si>
    <t>QC</t>
  </si>
  <si>
    <t>Skin &amp; Dental Dysfunction</t>
  </si>
  <si>
    <t>Skin Cancer Foundation</t>
  </si>
  <si>
    <t>245 5th Ave   #1403</t>
  </si>
  <si>
    <t>SladeChild Foundation Charitable Trust</t>
  </si>
  <si>
    <t>16312 Abbey Rd</t>
  </si>
  <si>
    <t>Bowie, MD 20715</t>
  </si>
  <si>
    <t>Bowie</t>
  </si>
  <si>
    <t>Society of St. Andrew</t>
  </si>
  <si>
    <t>Society for Range Management</t>
  </si>
  <si>
    <t>445 Union Blvd  #230</t>
  </si>
  <si>
    <t>Lakewood, CO 80228</t>
  </si>
  <si>
    <t>Lakewood</t>
  </si>
  <si>
    <t>Society Taking Active Responsibility</t>
  </si>
  <si>
    <t>251 King St</t>
  </si>
  <si>
    <t>Yellow Springs, OH 45387</t>
  </si>
  <si>
    <t>Yellow Springs</t>
  </si>
  <si>
    <t>Soil &amp; Water Conservation Society</t>
  </si>
  <si>
    <t>Solar Electric Light Fund</t>
  </si>
  <si>
    <t>SOS Children's Villages-USA</t>
  </si>
  <si>
    <t>SOS: Share Our Strength</t>
  </si>
  <si>
    <t>SoundAid</t>
  </si>
  <si>
    <t>South Africa Development Fund</t>
  </si>
  <si>
    <t>Southeastern Guide Dogs</t>
  </si>
  <si>
    <t>Adopt America's Children</t>
  </si>
  <si>
    <t>Special Olympics Inc</t>
  </si>
  <si>
    <t>Special Operations Warrior Foundation</t>
  </si>
  <si>
    <t>Spina Bifida Association of America</t>
  </si>
  <si>
    <t>Spinal Cord Injury Network International</t>
  </si>
  <si>
    <t>3911 Princeton Dr</t>
  </si>
  <si>
    <t>Santa Rosa, CA 95405-7013</t>
  </si>
  <si>
    <t>Santa Rosa</t>
  </si>
  <si>
    <t>95405-7013</t>
  </si>
  <si>
    <t>Spring City Senior Citizens</t>
  </si>
  <si>
    <t>SSA Community Scholarship Fund</t>
  </si>
  <si>
    <t>121 Martz Rd</t>
  </si>
  <si>
    <t>Sykesville, MD 21784</t>
  </si>
  <si>
    <t>Sykesville</t>
  </si>
  <si>
    <t>St. Mary's Home for Disabled Children</t>
  </si>
  <si>
    <t>317 Chapel St</t>
  </si>
  <si>
    <t>Norfolk, VA 23504</t>
  </si>
  <si>
    <t>Norfolk</t>
  </si>
  <si>
    <t>St Jude Children's Research Hospital-TN</t>
  </si>
  <si>
    <t>Star House</t>
  </si>
  <si>
    <t>Half-Way House of N GA</t>
  </si>
  <si>
    <t>State YMCA</t>
  </si>
  <si>
    <t>Student Conservation Association</t>
  </si>
  <si>
    <t>Sturge-Weber Foundation</t>
  </si>
  <si>
    <t>1201 Sussex Turnpike  #105</t>
  </si>
  <si>
    <t>Randolph, NJ 7869</t>
  </si>
  <si>
    <t>Randolph</t>
  </si>
  <si>
    <t>Stuttering Foundation of America</t>
  </si>
  <si>
    <t>SIDS Alliance/First Candle</t>
  </si>
  <si>
    <t>Literacy for the World</t>
  </si>
  <si>
    <t>7500 W Camp Wisdom Rd</t>
  </si>
  <si>
    <t>Dallas, TX 75236</t>
  </si>
  <si>
    <t>Dallas</t>
  </si>
  <si>
    <t>Summerbridge National</t>
  </si>
  <si>
    <t>Summit Home Inc</t>
  </si>
  <si>
    <t>PO Box 327</t>
  </si>
  <si>
    <t>Sunshine Foundation</t>
  </si>
  <si>
    <t>1041 Mill Creek Dr</t>
  </si>
  <si>
    <t>Feasterville, PA 19053</t>
  </si>
  <si>
    <t>Feasterville</t>
  </si>
  <si>
    <t>Sunshine Kids Foundation</t>
  </si>
  <si>
    <t>Support Centers of America</t>
  </si>
  <si>
    <t>Support Our Aging Religous</t>
  </si>
  <si>
    <t>900 Varnum St., NE</t>
  </si>
  <si>
    <t>T C Thompson Childrens Foundation Inc</t>
  </si>
  <si>
    <t>975 East Third St</t>
  </si>
  <si>
    <t>Take Our Daughters To Work</t>
  </si>
  <si>
    <t>Teach For America</t>
  </si>
  <si>
    <t>TechnoServe Inc</t>
  </si>
  <si>
    <t>Teen Challenge of the Mid-South Inc</t>
  </si>
  <si>
    <t>1108 W. 33rd St</t>
  </si>
  <si>
    <t>Tennessee Hunger Coalition</t>
  </si>
  <si>
    <t>The ARC of the United States</t>
  </si>
  <si>
    <t>ARC of Alabama Inc</t>
  </si>
  <si>
    <t>The ARC of Tennessee Inc</t>
  </si>
  <si>
    <t>The Buoniconti Fund</t>
  </si>
  <si>
    <t>H.O.P.E. Center Inc</t>
  </si>
  <si>
    <t>Pathfinder Inc</t>
  </si>
  <si>
    <t>United Way's Volunteer Center</t>
  </si>
  <si>
    <t>Theatre IV</t>
  </si>
  <si>
    <t>114 West Broad Street</t>
  </si>
  <si>
    <t>Richmond, VA 23220</t>
  </si>
  <si>
    <t>Thomas A Dorsey Birthplace</t>
  </si>
  <si>
    <t>Thurgood Marshall College Fund</t>
  </si>
  <si>
    <t>80 Maiden Ln., Ste 2204</t>
  </si>
  <si>
    <t>New York, NY 10038</t>
  </si>
  <si>
    <t>To Inspire Strong African Children Fund</t>
  </si>
  <si>
    <t>TN Alliance For Mentally Ill</t>
  </si>
  <si>
    <t>Tennessee Baptist Children's Homes Inc</t>
  </si>
  <si>
    <t>6623 Lee Hwy</t>
  </si>
  <si>
    <t>TN Conservation League</t>
  </si>
  <si>
    <t>300 Orlando Ave</t>
  </si>
  <si>
    <t>Nashville, TN 37209</t>
  </si>
  <si>
    <t>Tennessee Environmental Council</t>
  </si>
  <si>
    <t>Tennessee Health Care Campaign</t>
  </si>
  <si>
    <t>Tennessee Humane Animal League Inc</t>
  </si>
  <si>
    <t>dba Pet Placement Center</t>
  </si>
  <si>
    <t>5975 Dayton Blvd.</t>
  </si>
  <si>
    <t>Tennessee River Gorge Trust Inc</t>
  </si>
  <si>
    <t>1214 Dartmouth Street</t>
  </si>
  <si>
    <t>Tennessee Scenic Rivers Association</t>
  </si>
  <si>
    <t>TN Taskforce Against Domestic Violence</t>
  </si>
  <si>
    <t>TN Valley Energy Reform Coalition</t>
  </si>
  <si>
    <t>StandUp Parenting Inc</t>
  </si>
  <si>
    <t>Tourette Syndrome Association</t>
  </si>
  <si>
    <t>42-40 Bell Blvd</t>
  </si>
  <si>
    <t>Bayside, NY 11361</t>
  </si>
  <si>
    <t>Bayside</t>
  </si>
  <si>
    <t>TransAfrica Forum Inc</t>
  </si>
  <si>
    <t>Transplant Foundation</t>
  </si>
  <si>
    <t>8002 Discovery Dr   Ste 310</t>
  </si>
  <si>
    <t>Richmond, VA 23229</t>
  </si>
  <si>
    <t>Travelers Aid International</t>
  </si>
  <si>
    <t>Trickle Up Program Inc</t>
  </si>
  <si>
    <t>54 Riverside Drive</t>
  </si>
  <si>
    <t>New York, NY 10024</t>
  </si>
  <si>
    <t>Trout Unlimited</t>
  </si>
  <si>
    <t>1500 Wilson Blvd  #310</t>
  </si>
  <si>
    <t>Arlington, VA 22209</t>
  </si>
  <si>
    <t>Trust for Public Land</t>
  </si>
  <si>
    <t>Trustees for Alaska</t>
  </si>
  <si>
    <t>USA Badminton</t>
  </si>
  <si>
    <t>One Olympic Plaza</t>
  </si>
  <si>
    <t>Colorado Springs, CO 80909</t>
  </si>
  <si>
    <t>U S Cerebral Palsy Athletic</t>
  </si>
  <si>
    <t>U S Chess Trust</t>
  </si>
  <si>
    <t>P O Box 838</t>
  </si>
  <si>
    <t>Wallkill, NY 12589</t>
  </si>
  <si>
    <t>Wallkill</t>
  </si>
  <si>
    <t>United States Fund for UNICEF</t>
  </si>
  <si>
    <t>United States Fencing Association</t>
  </si>
  <si>
    <t>United States Military Sports Assoc</t>
  </si>
  <si>
    <t>United States Soccer Federation Inc</t>
  </si>
  <si>
    <t>1811 S Prairie Ave</t>
  </si>
  <si>
    <t>Chicago, IL 60616</t>
  </si>
  <si>
    <t>United States Soccer Federation Fdn</t>
  </si>
  <si>
    <t>1050 17th St NW   #210</t>
  </si>
  <si>
    <t>U S Weightlifting Federation</t>
  </si>
  <si>
    <t>U S Committee for Refugees</t>
  </si>
  <si>
    <t>Uhuru Dance Company</t>
  </si>
  <si>
    <t>Union of Concerned Scientists</t>
  </si>
  <si>
    <t>Unitarian Universalist Service Committee</t>
  </si>
  <si>
    <t>United Black Fund of America Inc</t>
  </si>
  <si>
    <t>United Cerebral Palsy Associations</t>
  </si>
  <si>
    <t>United Givers Fund of DeKalb Co(ALA)</t>
  </si>
  <si>
    <t>106 Third St, SE</t>
  </si>
  <si>
    <t>United Givers of Putman Co</t>
  </si>
  <si>
    <t>United Leukodystrophy Foundation</t>
  </si>
  <si>
    <t>2304 Highland Dr</t>
  </si>
  <si>
    <t>Sycamore, IL 60178</t>
  </si>
  <si>
    <t>Sycamore</t>
  </si>
  <si>
    <t>United Methodist Children's Home/N GA</t>
  </si>
  <si>
    <t>500 S. Columbia Dr.</t>
  </si>
  <si>
    <t>Decatur, GA 30030</t>
  </si>
  <si>
    <t>Bethlehem Center</t>
  </si>
  <si>
    <t>200 W. 38th St.</t>
  </si>
  <si>
    <t>United Methodist Committee on Relief</t>
  </si>
  <si>
    <t>United Negro College Fund</t>
  </si>
  <si>
    <t>1805 7th Street, N.W.</t>
  </si>
  <si>
    <t>United Neighborhood Centers of America</t>
  </si>
  <si>
    <t>United Palestinian Appeal</t>
  </si>
  <si>
    <t>United Scleroderma Foundation</t>
  </si>
  <si>
    <t>United Seamen's Service</t>
  </si>
  <si>
    <t>USA Boxing</t>
  </si>
  <si>
    <t>United States Olympic Committee</t>
  </si>
  <si>
    <t>United Way International</t>
  </si>
  <si>
    <t>701 North Fairfax St</t>
  </si>
  <si>
    <t>Alexandria, VA 22314-2045</t>
  </si>
  <si>
    <t>22314-2045</t>
  </si>
  <si>
    <t>University of the Nations Inc</t>
  </si>
  <si>
    <t>75-5851 Kuakin Hwy</t>
  </si>
  <si>
    <t>Kailua-Kona, HI 96740</t>
  </si>
  <si>
    <t>Kailua-Kona</t>
  </si>
  <si>
    <t>HI</t>
  </si>
  <si>
    <t>United States Assoc for Blind Athletes</t>
  </si>
  <si>
    <t>U S Association For UNHCR</t>
  </si>
  <si>
    <t>United States Baseball Federation</t>
  </si>
  <si>
    <t>403 Blackwell St.</t>
  </si>
  <si>
    <t>Durham, NC 27701</t>
  </si>
  <si>
    <t>USA Hockey Inc</t>
  </si>
  <si>
    <t>1775 Bob Johnson Dr</t>
  </si>
  <si>
    <t>Colorado Springs, CO 80906</t>
  </si>
  <si>
    <t>USA Rugby</t>
  </si>
  <si>
    <t>USA Shooting</t>
  </si>
  <si>
    <t>Vanished Children Alliance</t>
  </si>
  <si>
    <t>Vellore Christian Medical College Board</t>
  </si>
  <si>
    <t>475 Riverside Dr  #243</t>
  </si>
  <si>
    <t>New York, NY 10115-0021</t>
  </si>
  <si>
    <t>10115-0021</t>
  </si>
  <si>
    <t>Venture Middle East</t>
  </si>
  <si>
    <t>Very Special Arts</t>
  </si>
  <si>
    <t>Veterans Protective League</t>
  </si>
  <si>
    <t>7 Fair Oaks</t>
  </si>
  <si>
    <t>Springfield, IL 62704</t>
  </si>
  <si>
    <t>Vietnam Assistance for the Handicapped</t>
  </si>
  <si>
    <t>1421 Dolley Madison Blvd    #E</t>
  </si>
  <si>
    <t>McLean, VA 22101</t>
  </si>
  <si>
    <t>Vietnam Children's Fund</t>
  </si>
  <si>
    <t>14162 Marquis Rd</t>
  </si>
  <si>
    <t>Unionville, VA 22567-1015</t>
  </si>
  <si>
    <t>Unionville</t>
  </si>
  <si>
    <t>22567-1015</t>
  </si>
  <si>
    <t>Veterans Support Foundation</t>
  </si>
  <si>
    <t>Vietnam Veterans Memorial Friends</t>
  </si>
  <si>
    <t>Ste 412</t>
  </si>
  <si>
    <t>2030 Clarendon Blvd</t>
  </si>
  <si>
    <t>Vietnam Veterans Memorial Fund</t>
  </si>
  <si>
    <t>2600 Virginia Ave  NW   #104</t>
  </si>
  <si>
    <t>Washington, DC 20037</t>
  </si>
  <si>
    <t>Vietnam Veterans of America Foundation</t>
  </si>
  <si>
    <t>Vietnam Women's Memorial</t>
  </si>
  <si>
    <t>Visiting Nurse Associations of America</t>
  </si>
  <si>
    <t>900 19th St NW, Ste 200</t>
  </si>
  <si>
    <t>Vital Center, Inc.</t>
  </si>
  <si>
    <t>1302 S. Willow St.</t>
  </si>
  <si>
    <t>Voice for International Development</t>
  </si>
  <si>
    <t>Voluntary Action Center</t>
  </si>
  <si>
    <t>Volunteer Center of Madison County</t>
  </si>
  <si>
    <t>Volunteer Eye Surgeons International</t>
  </si>
  <si>
    <t>Ste 24</t>
  </si>
  <si>
    <t>375 E Main St</t>
  </si>
  <si>
    <t>Bay Shore, NY 11706</t>
  </si>
  <si>
    <t>Bay Shore</t>
  </si>
  <si>
    <t>Volunteers in Asia</t>
  </si>
  <si>
    <t>Haas Center for Public Safety</t>
  </si>
  <si>
    <t>562 Salvatierra Walkway</t>
  </si>
  <si>
    <t>Stanford, CA 94305</t>
  </si>
  <si>
    <t>Stanford</t>
  </si>
  <si>
    <t>Volunteers in Technical Assistance</t>
  </si>
  <si>
    <t>Volunteers of America</t>
  </si>
  <si>
    <t>Water.Org</t>
  </si>
  <si>
    <t>9121 W Terrapin Hills Rd</t>
  </si>
  <si>
    <t>Columbia, MO 65203-9651</t>
  </si>
  <si>
    <t>Columbia</t>
  </si>
  <si>
    <t>65203-9651</t>
  </si>
  <si>
    <t>Watts Bar Community Service Group</t>
  </si>
  <si>
    <t>154 LaPoint Lane</t>
  </si>
  <si>
    <t>Wave:Work Achievement Values</t>
  </si>
  <si>
    <t>Wesley House Community Center Inc</t>
  </si>
  <si>
    <t>Wheelchair and Ambulatory Sports USA</t>
  </si>
  <si>
    <t>White Bison</t>
  </si>
  <si>
    <t>Whitfield - Dalton Day Care</t>
  </si>
  <si>
    <t>Wider Opportunities for Women</t>
  </si>
  <si>
    <t>Wilderness Society</t>
  </si>
  <si>
    <t>Wildlife Conservation Society</t>
  </si>
  <si>
    <t>801 Kingsmill Parkway</t>
  </si>
  <si>
    <t>Columbus, OH 43229-0297</t>
  </si>
  <si>
    <t>43229-0297</t>
  </si>
  <si>
    <t>Wildlife Conservation Fund of America</t>
  </si>
  <si>
    <t>Columbus, OH 43229-1137</t>
  </si>
  <si>
    <t>43229-1137</t>
  </si>
  <si>
    <t>Wildlife Forever</t>
  </si>
  <si>
    <t>2700 Freeway Blvd     #1000</t>
  </si>
  <si>
    <t>Brooklyn Center, MN 55430</t>
  </si>
  <si>
    <t>Brooklyn Center</t>
  </si>
  <si>
    <t>Wildlife Habitat Council Inc</t>
  </si>
  <si>
    <t>Williams Syndrome Association Inc</t>
  </si>
  <si>
    <t>570 Kirts Blvd   #223</t>
  </si>
  <si>
    <t>Troy, MI 48084</t>
  </si>
  <si>
    <t>Troy</t>
  </si>
  <si>
    <t>Women In Dialogue</t>
  </si>
  <si>
    <t>Women In Military Service for America</t>
  </si>
  <si>
    <t>Women's American ORT</t>
  </si>
  <si>
    <t>Women's Funding Network</t>
  </si>
  <si>
    <t>Women's History Project</t>
  </si>
  <si>
    <t>Women's Legal Defense Fund</t>
  </si>
  <si>
    <t>Women's Research &amp; Education Institute</t>
  </si>
  <si>
    <t>1750 New York Ave NW  Ste 350</t>
  </si>
  <si>
    <t>Washington, DC 20006-5301</t>
  </si>
  <si>
    <t>20006-5301</t>
  </si>
  <si>
    <t>Woodrow Wilson National Fellowship</t>
  </si>
  <si>
    <t>World Association for Children &amp; Parents</t>
  </si>
  <si>
    <t>World Concern</t>
  </si>
  <si>
    <t>World Education</t>
  </si>
  <si>
    <t>World Evangelical Alliance</t>
  </si>
  <si>
    <t>Worldfund</t>
  </si>
  <si>
    <t>World Impact</t>
  </si>
  <si>
    <t>World Learning</t>
  </si>
  <si>
    <t>PO Box 676</t>
  </si>
  <si>
    <t>Brattleboro, VT 05302-0676</t>
  </si>
  <si>
    <t>Brattleboro</t>
  </si>
  <si>
    <t>VT</t>
  </si>
  <si>
    <t>05302-0676</t>
  </si>
  <si>
    <t>World Neighbors</t>
  </si>
  <si>
    <t>World Opportunities International</t>
  </si>
  <si>
    <t>Rainforest Trust</t>
  </si>
  <si>
    <t>World Land Trust - US</t>
  </si>
  <si>
    <t>World Relief</t>
  </si>
  <si>
    <t>World Resources Institute</t>
  </si>
  <si>
    <t>World Vision Inc</t>
  </si>
  <si>
    <t>World Wildlife Fund</t>
  </si>
  <si>
    <t>Worldwide Christian Schools</t>
  </si>
  <si>
    <t>7540 Bonnyshire Drive</t>
  </si>
  <si>
    <t>Wycliffe Bible Translators</t>
  </si>
  <si>
    <t>YMCA of Metropolitan Huntsville</t>
  </si>
  <si>
    <t>YMCA of the USA</t>
  </si>
  <si>
    <t>YMCA of East Tennessee</t>
  </si>
  <si>
    <t>Yosemite Conservancy</t>
  </si>
  <si>
    <t>Young Life</t>
  </si>
  <si>
    <t>Youth For Christ/USA</t>
  </si>
  <si>
    <t>Youth Leaders for the Future</t>
  </si>
  <si>
    <t>Youth Service America Inc</t>
  </si>
  <si>
    <t>YWCA - Knoxville</t>
  </si>
  <si>
    <t>YWCA of the USA</t>
  </si>
  <si>
    <t>Population Connection</t>
  </si>
  <si>
    <t>100 Black Men of America</t>
  </si>
  <si>
    <t>Bartow County 4-H</t>
  </si>
  <si>
    <t>115 W Cherokee St  #1</t>
  </si>
  <si>
    <t>4-H: National 4-H Council</t>
  </si>
  <si>
    <t>52 Association for the Handicapped</t>
  </si>
  <si>
    <t>9 To 5 Working Women Education Fund</t>
  </si>
  <si>
    <t>J &amp; J Textile Company</t>
  </si>
  <si>
    <t>1313 Central Ave</t>
  </si>
  <si>
    <t>East Tennessee Communication</t>
  </si>
  <si>
    <t>701 Dodds Ave</t>
  </si>
  <si>
    <t>Auto Master Auto Painting</t>
  </si>
  <si>
    <t>2225 Dayton Blvd</t>
  </si>
  <si>
    <t>Weldon F. Osborne Foundation Inc.</t>
  </si>
  <si>
    <t>c/o Barbara Marterl</t>
  </si>
  <si>
    <t>1 Union Square     # 210</t>
  </si>
  <si>
    <t>Feeney &amp; Lawrence, PLLC</t>
  </si>
  <si>
    <t>Suite 701, Republic Center</t>
  </si>
  <si>
    <t>633 Chestnut Street</t>
  </si>
  <si>
    <t>Vencap Investment Corporation</t>
  </si>
  <si>
    <t>Flat Iron Building</t>
  </si>
  <si>
    <t>715 Georgia Avenue</t>
  </si>
  <si>
    <t>Rhyne &amp; Co</t>
  </si>
  <si>
    <t>PO Box 3718</t>
  </si>
  <si>
    <t>Chattanooga, TN 37404-0718</t>
  </si>
  <si>
    <t>37404-0718</t>
  </si>
  <si>
    <t>Reynolds DeWitt Securities</t>
  </si>
  <si>
    <t>300 Main Street</t>
  </si>
  <si>
    <t>Cincinnati, OH 45202</t>
  </si>
  <si>
    <t>Professional Industrial Tire Company</t>
  </si>
  <si>
    <t>1532 Riverside Dr</t>
  </si>
  <si>
    <t>PO Box 5652</t>
  </si>
  <si>
    <t>Grant Neil Electric Company</t>
  </si>
  <si>
    <t>P O Box 1146</t>
  </si>
  <si>
    <t>Global Health Action Inc</t>
  </si>
  <si>
    <t>P O Box 15086</t>
  </si>
  <si>
    <t>Atlanta, GA 30333</t>
  </si>
  <si>
    <t>International Children's Care Inc</t>
  </si>
  <si>
    <t>2711 NE 134th St</t>
  </si>
  <si>
    <t>Vancouver, WA 98686</t>
  </si>
  <si>
    <t>Vancouver</t>
  </si>
  <si>
    <t>Parliamentarians For Global Action</t>
  </si>
  <si>
    <t>211 E 43rd St   #1604</t>
  </si>
  <si>
    <t>Marshall-Jackson County Mental Health</t>
  </si>
  <si>
    <t>Bartow County Homeless Shelter</t>
  </si>
  <si>
    <t>TN Hemophilia &amp; Bleeding Disorders</t>
  </si>
  <si>
    <t>East Tennessee Technology Access Center</t>
  </si>
  <si>
    <t>Jonah</t>
  </si>
  <si>
    <t>Tennessee Disability Coalition</t>
  </si>
  <si>
    <t>Huntsville Child Care Center Inc</t>
  </si>
  <si>
    <t>Senior Center Inc</t>
  </si>
  <si>
    <t>Family Counseling Services-School</t>
  </si>
  <si>
    <t>4-H Clubs of Whitfield County</t>
  </si>
  <si>
    <t>North Georgia Community Action Inc</t>
  </si>
  <si>
    <t>Northwest Home Health</t>
  </si>
  <si>
    <t>Bradley County Committee on Aging</t>
  </si>
  <si>
    <t>Cleveland Emergency Shelter</t>
  </si>
  <si>
    <t>Athens-McMinn Family YMCA</t>
  </si>
  <si>
    <t>Coordinated Charities</t>
  </si>
  <si>
    <t>Englewood Goodwill Workers</t>
  </si>
  <si>
    <t>McMinn County Senior Citizens</t>
  </si>
  <si>
    <t>Contact Inc</t>
  </si>
  <si>
    <t>McMinn Volunteer Support Committee</t>
  </si>
  <si>
    <t>Tri-County Center</t>
  </si>
  <si>
    <t>American Red Cross/Monroe Co</t>
  </si>
  <si>
    <t>Birth-to-Three Program</t>
  </si>
  <si>
    <t>Boy Scouts of America Monroe County</t>
  </si>
  <si>
    <t>Boys &amp; Girls Club of Monroe Area Inc</t>
  </si>
  <si>
    <t>Douglas Cherokee Cancer Aid</t>
  </si>
  <si>
    <t>Douglas Cherokee Senior Citizens</t>
  </si>
  <si>
    <t>Douglas Cherokee Neighborhood Service</t>
  </si>
  <si>
    <t>Friendship Living Home Inc</t>
  </si>
  <si>
    <t>Girl Scouts of Monroe County</t>
  </si>
  <si>
    <t>Haven House</t>
  </si>
  <si>
    <t>Madisonville Group Home Community</t>
  </si>
  <si>
    <t>Madisonville and Sweetwater Soccer Teams</t>
  </si>
  <si>
    <t>Monroe County Benevolence Fund</t>
  </si>
  <si>
    <t>Monroe County Juvenile Diabetes</t>
  </si>
  <si>
    <t>Monroe County Senior Citizens Inc</t>
  </si>
  <si>
    <t>Monroe County Rescue Squad</t>
  </si>
  <si>
    <t>Sweetwater Ministerial Association</t>
  </si>
  <si>
    <t>Sweetwater Valley Citizens for the Arts</t>
  </si>
  <si>
    <t>Sweetwater Dixie Youth Inc</t>
  </si>
  <si>
    <t>Christian Family Learning Centers</t>
  </si>
  <si>
    <t>PO Box 2153</t>
  </si>
  <si>
    <t>Collegedale, TN 37315</t>
  </si>
  <si>
    <t>Lula Lake Land Trust</t>
  </si>
  <si>
    <t>Outreach Ministries</t>
  </si>
  <si>
    <t>8941 Chaffin Lane</t>
  </si>
  <si>
    <t>Paralyzed Veterans Fund Raising</t>
  </si>
  <si>
    <t>1030 Jefferson Ave  Rm 2D100</t>
  </si>
  <si>
    <t>Memphis, TN 38104</t>
  </si>
  <si>
    <t>STARS  (Students Taking A Right  Stand)</t>
  </si>
  <si>
    <t>1161 W 40th St  #310</t>
  </si>
  <si>
    <t>P O Box 2589</t>
  </si>
  <si>
    <t>Shepherd's Arms Rescue Mission Inc</t>
  </si>
  <si>
    <t>4012 West Ave</t>
  </si>
  <si>
    <t>P O Box 16758</t>
  </si>
  <si>
    <t>AIDS Orphan Adoption Project</t>
  </si>
  <si>
    <t>Brass Ring Society</t>
  </si>
  <si>
    <t>Child Rescue International</t>
  </si>
  <si>
    <t>Child Welfare Fund International</t>
  </si>
  <si>
    <t>1155 Connecticut Ave NW  #400</t>
  </si>
  <si>
    <t>Children's AIDS Fund</t>
  </si>
  <si>
    <t>Children's Christian Relief Mission</t>
  </si>
  <si>
    <t>Children's Transport for Life</t>
  </si>
  <si>
    <t>Children's Violence Prevention Videos</t>
  </si>
  <si>
    <t>Help Hospitalized Children's Fund</t>
  </si>
  <si>
    <t>Help The Children</t>
  </si>
  <si>
    <t>New Horizons Ministries</t>
  </si>
  <si>
    <t>Partners in Foster Care</t>
  </si>
  <si>
    <t>Rainbows for All Children</t>
  </si>
  <si>
    <t>Zero to Three</t>
  </si>
  <si>
    <t>Civil War Trust</t>
  </si>
  <si>
    <t>Earth Force Inc</t>
  </si>
  <si>
    <t>Eden Trust</t>
  </si>
  <si>
    <t>Ice Age Park and Trail Foundation</t>
  </si>
  <si>
    <t>National Enviromental Education</t>
  </si>
  <si>
    <t>National Park Trust</t>
  </si>
  <si>
    <t>North Cascades Institute</t>
  </si>
  <si>
    <t>Endangered Cultures-Endangered Peoples</t>
  </si>
  <si>
    <t>Foundation for the Chinese Academy</t>
  </si>
  <si>
    <t>Institute of Cultural Affairs</t>
  </si>
  <si>
    <t>Mental Health Law Judge David Bazelon</t>
  </si>
  <si>
    <t>Violence Policy Center</t>
  </si>
  <si>
    <t>World Jewish Congress (American Section)</t>
  </si>
  <si>
    <t>American Foundation Suicide Prevention</t>
  </si>
  <si>
    <t>82nd Airborne Division Association</t>
  </si>
  <si>
    <t>Children's Patriotic Scholarship</t>
  </si>
  <si>
    <t>Marine Corps University Foundation</t>
  </si>
  <si>
    <t>National D-Day Museum Foundation</t>
  </si>
  <si>
    <t>Veterans of Foreign Wars Foundation</t>
  </si>
  <si>
    <t>Ms. Foundation for Women</t>
  </si>
  <si>
    <t>National Asian Women's Health Org</t>
  </si>
  <si>
    <t>Women Count!</t>
  </si>
  <si>
    <t>Women's Action for New Directions</t>
  </si>
  <si>
    <t>Women's Village Banking</t>
  </si>
  <si>
    <t>Center for Health Environment &amp; Justice</t>
  </si>
  <si>
    <t>International, Inc.</t>
  </si>
  <si>
    <t>Air Serv International</t>
  </si>
  <si>
    <t>Allied Medical Ministries</t>
  </si>
  <si>
    <t>ASHOKA</t>
  </si>
  <si>
    <t>Black Women United for Action</t>
  </si>
  <si>
    <t>Bread for the World Institute</t>
  </si>
  <si>
    <t>ESPERANCA</t>
  </si>
  <si>
    <t>Hong Bang</t>
  </si>
  <si>
    <t>International Development Exchange</t>
  </si>
  <si>
    <t>International Partnership for Micro</t>
  </si>
  <si>
    <t>AIDS Care Fund</t>
  </si>
  <si>
    <t>Blessings International</t>
  </si>
  <si>
    <t>Challenger Films Inc</t>
  </si>
  <si>
    <t>Bldg 400 South   #300</t>
  </si>
  <si>
    <t>3235 Satellite Blvd</t>
  </si>
  <si>
    <t>Duluth, GA 30096</t>
  </si>
  <si>
    <t>Duluth</t>
  </si>
  <si>
    <t>700 Club-Christian Broadcasting Network</t>
  </si>
  <si>
    <t>Christian Legal Society</t>
  </si>
  <si>
    <t>Family Research Council</t>
  </si>
  <si>
    <t>Justice Fellowship</t>
  </si>
  <si>
    <t>Marine Corps Heritage Foundation</t>
  </si>
  <si>
    <t>A Life Transformed through</t>
  </si>
  <si>
    <t>Sports Ministry</t>
  </si>
  <si>
    <t>Oakseed Ministries International</t>
  </si>
  <si>
    <t>Pioneer Clubs</t>
  </si>
  <si>
    <t>Prison Fellowship International</t>
  </si>
  <si>
    <t>Promise Keepers</t>
  </si>
  <si>
    <t>Senior Care Fund</t>
  </si>
  <si>
    <t>Trans World Missions</t>
  </si>
  <si>
    <t>Amity Institute</t>
  </si>
  <si>
    <t>National Center Fair &amp; Open Testing</t>
  </si>
  <si>
    <t>National Theatre Workshop of the Handica</t>
  </si>
  <si>
    <t>Citizenship Education Fund</t>
  </si>
  <si>
    <t>Community Development Institute</t>
  </si>
  <si>
    <t>Federation of Southern Cooperatives</t>
  </si>
  <si>
    <t>National Association of Negro Business</t>
  </si>
  <si>
    <t>&amp; Professional Women's Clubs</t>
  </si>
  <si>
    <t>National Trust for the Development</t>
  </si>
  <si>
    <t>Southern Development Foundation</t>
  </si>
  <si>
    <t>Communities in Schools</t>
  </si>
  <si>
    <t>Council of Jewish Federations</t>
  </si>
  <si>
    <t>Alternative Gifts International</t>
  </si>
  <si>
    <t>Americans Helping Americans</t>
  </si>
  <si>
    <t>Lions Clubs International Foundation</t>
  </si>
  <si>
    <t>Missionary Athletes International</t>
  </si>
  <si>
    <t>Public Employees Roundtable</t>
  </si>
  <si>
    <t>Share Our Strength</t>
  </si>
  <si>
    <t>ACTION for Child Protection</t>
  </si>
  <si>
    <t>Afrilife International</t>
  </si>
  <si>
    <t>Breast Cancer Coalition</t>
  </si>
  <si>
    <t>"Just Say No" International</t>
  </si>
  <si>
    <t>People for the American Way</t>
  </si>
  <si>
    <t>The Police Executive Research Forum</t>
  </si>
  <si>
    <t>A Better World Fund</t>
  </si>
  <si>
    <t>163 Amsterdam Ave    #256</t>
  </si>
  <si>
    <t>New York, NY 10023</t>
  </si>
  <si>
    <t>Accountants for the Public Interest</t>
  </si>
  <si>
    <t>1012 14th St  NW  Ste 906</t>
  </si>
  <si>
    <t>ACORN Institute Inc</t>
  </si>
  <si>
    <t>2609 Canal St</t>
  </si>
  <si>
    <t>New Orleans, LA 70019-6456</t>
  </si>
  <si>
    <t>New Orleans</t>
  </si>
  <si>
    <t>70019-6456</t>
  </si>
  <si>
    <t>Action Against Crime &amp; Violence</t>
  </si>
  <si>
    <t>1334 G St  NW  Ste B</t>
  </si>
  <si>
    <t>Washington, DC 20005-3107</t>
  </si>
  <si>
    <t>20005-3107</t>
  </si>
  <si>
    <t>Amateur Athletic Union of the U.S.</t>
  </si>
  <si>
    <t>1910 Hotel Plaza Blvd</t>
  </si>
  <si>
    <t>Lake Buena Vista, FL 32830-1000</t>
  </si>
  <si>
    <t>Lake Buena Vista</t>
  </si>
  <si>
    <t>32830-1000</t>
  </si>
  <si>
    <t>America Responds With Love Inc.</t>
  </si>
  <si>
    <t>PO Box 5000</t>
  </si>
  <si>
    <t>Wichita, KS 67202</t>
  </si>
  <si>
    <t>American Association Kidney Patients</t>
  </si>
  <si>
    <t>100 S Ashley Dr  #280</t>
  </si>
  <si>
    <t>Tampa, FL 33602</t>
  </si>
  <si>
    <t>American Canoe Association</t>
  </si>
  <si>
    <t>7432 Alban Station Blvd  Ste B-226</t>
  </si>
  <si>
    <t>Springfield, VA 22150</t>
  </si>
  <si>
    <t>American Council for Polish Culture</t>
  </si>
  <si>
    <t>817 Berkshire</t>
  </si>
  <si>
    <t>Grosse Pointe Park, MI 48230</t>
  </si>
  <si>
    <t>Grosse Pointe Park</t>
  </si>
  <si>
    <t>American Institute for Cancer Research</t>
  </si>
  <si>
    <t>1759 R St NW</t>
  </si>
  <si>
    <t>Jewish Committee American</t>
  </si>
  <si>
    <t>New York, NY 10150</t>
  </si>
  <si>
    <t>American Latvian Association</t>
  </si>
  <si>
    <t>400 Hurley Ave</t>
  </si>
  <si>
    <t>American Solar Energy Society Inc</t>
  </si>
  <si>
    <t>2400 Central Ave  Ste G-1</t>
  </si>
  <si>
    <t>Boulder, CO 80301</t>
  </si>
  <si>
    <t>Andean Rural Health Corporation</t>
  </si>
  <si>
    <t>224 E Martin St</t>
  </si>
  <si>
    <t>Raleigh, NC 27601</t>
  </si>
  <si>
    <t>Association of Episcopal Colleges Inc</t>
  </si>
  <si>
    <t>815 Second Ave</t>
  </si>
  <si>
    <t>Bible Believers Fellowship Inc</t>
  </si>
  <si>
    <t>Carrying Capacity Network</t>
  </si>
  <si>
    <t>2000 P St NW  Ste 240</t>
  </si>
  <si>
    <t>Center for Environmental Citizenship</t>
  </si>
  <si>
    <t>1731 Connecticut Ave NW  Ste 501</t>
  </si>
  <si>
    <t>Center for Individual Rights</t>
  </si>
  <si>
    <t>1233 20th St NW  #300</t>
  </si>
  <si>
    <t>Child Relief &amp; You Inc</t>
  </si>
  <si>
    <t>87 Lovers Lane</t>
  </si>
  <si>
    <t>Princeton, NJ 8540</t>
  </si>
  <si>
    <t>Care Net</t>
  </si>
  <si>
    <t>109 Carpenter Dr  Ste 100</t>
  </si>
  <si>
    <t>Sterling, VA 20164</t>
  </si>
  <si>
    <t>Cooperative Development Foundation</t>
  </si>
  <si>
    <t>Defense Education Trust Fund</t>
  </si>
  <si>
    <t>One Constitution Ave NE</t>
  </si>
  <si>
    <t>Washington, DC 20002-5655</t>
  </si>
  <si>
    <t>20002-5655</t>
  </si>
  <si>
    <t>Eastern European Bible Mission</t>
  </si>
  <si>
    <t>PO Box 110</t>
  </si>
  <si>
    <t>Colorado Springs, CO 80901-0110</t>
  </si>
  <si>
    <t>80901-0110</t>
  </si>
  <si>
    <t>Fair Employment Council</t>
  </si>
  <si>
    <t>1300 19th St NW  Ste 320</t>
  </si>
  <si>
    <t>Families USA Foundation</t>
  </si>
  <si>
    <t>1201 New York Ave., NW Ste 1100</t>
  </si>
  <si>
    <t>Fidelco Guide Dog Foundation</t>
  </si>
  <si>
    <t>103 Vision Way</t>
  </si>
  <si>
    <t>Bloomfield, CT 6002</t>
  </si>
  <si>
    <t>Bloomfield</t>
  </si>
  <si>
    <t>Gamma Mu Foundation Inc</t>
  </si>
  <si>
    <t>8350 Greensboro Dr  Ste 514</t>
  </si>
  <si>
    <t>Hadassah</t>
  </si>
  <si>
    <t>The Women's Zionist Org of America</t>
  </si>
  <si>
    <t>50 W 58th St</t>
  </si>
  <si>
    <t>New York, NY 10019-2500</t>
  </si>
  <si>
    <t>10019-2500</t>
  </si>
  <si>
    <t>Haitian Society for Mutual Aid</t>
  </si>
  <si>
    <t>152-18 Union Turnpike  #IN</t>
  </si>
  <si>
    <t>Flusing, NY 11367</t>
  </si>
  <si>
    <t>Flusing</t>
  </si>
  <si>
    <t>Health and Education Volunteers Inc</t>
  </si>
  <si>
    <t>1421 Dolley Madison Blvd  #E</t>
  </si>
  <si>
    <t>HOPE Worldwide</t>
  </si>
  <si>
    <t>353 W Lancaster Ave  #200</t>
  </si>
  <si>
    <t>Wayne, PA 19087</t>
  </si>
  <si>
    <t>Wayne</t>
  </si>
  <si>
    <t>Institute for Conservation Leadership</t>
  </si>
  <si>
    <t>6930 Carroll Ave  Ste 420</t>
  </si>
  <si>
    <t>Tacoma Park, MD 20912</t>
  </si>
  <si>
    <t>Tacoma Park</t>
  </si>
  <si>
    <t>American Council for Drug Education</t>
  </si>
  <si>
    <t>164 W 74th St  4th Fl</t>
  </si>
  <si>
    <t>TVA Contractors</t>
  </si>
  <si>
    <t>TVA Contractors Downtown</t>
  </si>
  <si>
    <t>TVA Contractors Bellefonte</t>
  </si>
  <si>
    <t>TVA Contractors Widows Creek</t>
  </si>
  <si>
    <t>TVA Contractors Sequoyah</t>
  </si>
  <si>
    <t>TVA Contractors Watts Bar</t>
  </si>
  <si>
    <t>Cartinhour Foundation</t>
  </si>
  <si>
    <t>305 Clara's Point Rd</t>
  </si>
  <si>
    <t>Sewanee, TN 37375</t>
  </si>
  <si>
    <t>Hearing Dog</t>
  </si>
  <si>
    <t>5901 E 89th Ave</t>
  </si>
  <si>
    <t>Henderson, CO 80640</t>
  </si>
  <si>
    <t>Henderson</t>
  </si>
  <si>
    <t>International Needs Inc</t>
  </si>
  <si>
    <t>205 S BC Avenue   #104</t>
  </si>
  <si>
    <t>Lynden, WA 98264</t>
  </si>
  <si>
    <t>Lynden</t>
  </si>
  <si>
    <t>Lithuanian Catholic Religious AID Inc</t>
  </si>
  <si>
    <t>64-25 Perry Ave</t>
  </si>
  <si>
    <t>Maspeth, NY 11378</t>
  </si>
  <si>
    <t>Maspeth</t>
  </si>
  <si>
    <t>Mercy Ships</t>
  </si>
  <si>
    <t>Abortion Federation National</t>
  </si>
  <si>
    <t>1755 Massachusetts Ave NW  Ste 600</t>
  </si>
  <si>
    <t>National Association of Federal Injured</t>
  </si>
  <si>
    <t>2701 Coed Place</t>
  </si>
  <si>
    <t>Grants Pass, OR 97527</t>
  </si>
  <si>
    <t>Grants Pass</t>
  </si>
  <si>
    <t>National Association of Meal Programs</t>
  </si>
  <si>
    <t>1414 Prince St  Ste 202</t>
  </si>
  <si>
    <t>National Coalition for the Homeless</t>
  </si>
  <si>
    <t>2201 P St., NW</t>
  </si>
  <si>
    <t>Washington, DC 20037-1033</t>
  </si>
  <si>
    <t>20037-1033</t>
  </si>
  <si>
    <t>National Coalition for the Protection</t>
  </si>
  <si>
    <t>800 Compton Rd     #9224</t>
  </si>
  <si>
    <t>Cincinnati, OH 45231</t>
  </si>
  <si>
    <t>National Coalition Abolish Death Penalty</t>
  </si>
  <si>
    <t>1436 U St  NW   #104</t>
  </si>
  <si>
    <t>National Fallen Firefighters Foundation</t>
  </si>
  <si>
    <t>16825 S Seton Ave</t>
  </si>
  <si>
    <t>Emmitsburg, MD 21727</t>
  </si>
  <si>
    <t>Emmitsburg</t>
  </si>
  <si>
    <t>National Farm Workers Service Center</t>
  </si>
  <si>
    <t>PO Box 62</t>
  </si>
  <si>
    <t>Keene, CA 93531</t>
  </si>
  <si>
    <t>Keene</t>
  </si>
  <si>
    <t>National Federation of State High School</t>
  </si>
  <si>
    <t>PO Box 20626</t>
  </si>
  <si>
    <t>Kansas City, MO 64195-0626</t>
  </si>
  <si>
    <t>64195-0626</t>
  </si>
  <si>
    <t>CDC Foundation</t>
  </si>
  <si>
    <t>50 Hunt Plz, Ste 765</t>
  </si>
  <si>
    <t>Atlanta, GA 30303</t>
  </si>
  <si>
    <t>National Fuel Funds Network</t>
  </si>
  <si>
    <t>9108 LeVelle Court</t>
  </si>
  <si>
    <t>Chevy Chase, MD 20815</t>
  </si>
  <si>
    <t>Chevy Chase</t>
  </si>
  <si>
    <t>National Indian Child Welfare Assoc</t>
  </si>
  <si>
    <t>3611 SW Hood St   Ste 201</t>
  </si>
  <si>
    <t>Portland, OR 97201</t>
  </si>
  <si>
    <t>National Indian Youth Leadership</t>
  </si>
  <si>
    <t>325 Marguerite Street</t>
  </si>
  <si>
    <t>Gallup, NM 87301</t>
  </si>
  <si>
    <t>Gallup</t>
  </si>
  <si>
    <t>National Society of Hispanic MBAs</t>
  </si>
  <si>
    <t>PO Box 224747</t>
  </si>
  <si>
    <t>Dallas, TX 75222-4747</t>
  </si>
  <si>
    <t>75222-4747</t>
  </si>
  <si>
    <t>National Senior Citizens Law Center</t>
  </si>
  <si>
    <t>HelpHOPELive</t>
  </si>
  <si>
    <t>150 N Radnor Chester Rd   #F120</t>
  </si>
  <si>
    <t>Outreach International</t>
  </si>
  <si>
    <t>129 W Lexington  2nd Fl</t>
  </si>
  <si>
    <t>Independence, MO 64050</t>
  </si>
  <si>
    <t>Independence</t>
  </si>
  <si>
    <t>Pediatric Brain Tumor Foundation</t>
  </si>
  <si>
    <t>302 Ridgefield Court</t>
  </si>
  <si>
    <t>Ashville, NC 28806</t>
  </si>
  <si>
    <t>Ashville</t>
  </si>
  <si>
    <t>Polish American Association</t>
  </si>
  <si>
    <t>3834 N Cicero Ave</t>
  </si>
  <si>
    <t>Chicago, IL 60641</t>
  </si>
  <si>
    <t>Conservation &amp; Protection Public Lands</t>
  </si>
  <si>
    <t>1616 Westmoreland Street</t>
  </si>
  <si>
    <t>Rachel Carson Council Inc</t>
  </si>
  <si>
    <t>8940 Jones Mill Rd</t>
  </si>
  <si>
    <t>Relief International</t>
  </si>
  <si>
    <t>2288 Westwood Blvd</t>
  </si>
  <si>
    <t>Los Angeles, CA 90064</t>
  </si>
  <si>
    <t>SADD Inc</t>
  </si>
  <si>
    <t>PO Box 800</t>
  </si>
  <si>
    <t>Marlborough, MA 1752</t>
  </si>
  <si>
    <t>Marlborough</t>
  </si>
  <si>
    <t>Samaritan's Purse</t>
  </si>
  <si>
    <t>801 Bamboo Rd</t>
  </si>
  <si>
    <t>Boone, NC 28607</t>
  </si>
  <si>
    <t>Boone</t>
  </si>
  <si>
    <t>Sertoma Foundation</t>
  </si>
  <si>
    <t>1912 E Meyer Blvd</t>
  </si>
  <si>
    <t>Kansas City, MO 64132</t>
  </si>
  <si>
    <t>Sisters of Notre Dame de Namur</t>
  </si>
  <si>
    <t>1531 Greenspring Valley Rd</t>
  </si>
  <si>
    <t>Stevenson, MD 21153</t>
  </si>
  <si>
    <t>Sjogren's Syndrome Foundation Inc</t>
  </si>
  <si>
    <t>333 North Broadway  Ste 2000</t>
  </si>
  <si>
    <t>Jericho, NY 11753</t>
  </si>
  <si>
    <t>Jericho</t>
  </si>
  <si>
    <t>Hispanic Engineering &amp; Science Education</t>
  </si>
  <si>
    <t>Tailhook Educational Foundation Inc</t>
  </si>
  <si>
    <t>9696 Business Park Ave</t>
  </si>
  <si>
    <t>San Diego, CA 92131</t>
  </si>
  <si>
    <t>San Diego</t>
  </si>
  <si>
    <t>Thessalonica Agriculture and Industrial</t>
  </si>
  <si>
    <t>Cerebral Palsy International Research</t>
  </si>
  <si>
    <t>1660 L St NW  #700</t>
  </si>
  <si>
    <t>US Biathlon Association</t>
  </si>
  <si>
    <t>29 Ethan Allen Ave</t>
  </si>
  <si>
    <t>Colchester, VT 05446-0339</t>
  </si>
  <si>
    <t>Colchester</t>
  </si>
  <si>
    <t>05446-0339</t>
  </si>
  <si>
    <t>USA Volleyball</t>
  </si>
  <si>
    <t>715 South Circle Dr</t>
  </si>
  <si>
    <t>Colorado Springs, CO 80910</t>
  </si>
  <si>
    <t>United Ukrainian American Relief Committ</t>
  </si>
  <si>
    <t>1206 Cottman Ave</t>
  </si>
  <si>
    <t>Philadelphia, PA 11911</t>
  </si>
  <si>
    <t>U S - Baltic Foundation</t>
  </si>
  <si>
    <t>Vegetarian Resource Group Inc</t>
  </si>
  <si>
    <t>Women for Women International</t>
  </si>
  <si>
    <t>1725 K St NW   #611</t>
  </si>
  <si>
    <t>Dogs for Deaf &amp; Disabled Americans</t>
  </si>
  <si>
    <t>Dogs Last Chance</t>
  </si>
  <si>
    <t>Animal Crisis Care</t>
  </si>
  <si>
    <t>Vegan Outreach</t>
  </si>
  <si>
    <t>Sleep Apnea Association American</t>
  </si>
  <si>
    <t>Arthritis National Research Foundation</t>
  </si>
  <si>
    <t>Cancer Aid and Research Fund</t>
  </si>
  <si>
    <t>Diabetes Trust Fund</t>
  </si>
  <si>
    <t>Health and Healing Wisdom Foundation</t>
  </si>
  <si>
    <t>Hepatitis Foundation International</t>
  </si>
  <si>
    <t>Mental Health Initiatives</t>
  </si>
  <si>
    <t>Myelin Project</t>
  </si>
  <si>
    <t>National Catholic AIDS Network Inc</t>
  </si>
  <si>
    <t>1400 W Denton Ave    #502</t>
  </si>
  <si>
    <t>Chicago, IL 60660</t>
  </si>
  <si>
    <t>Caregivers Association of America</t>
  </si>
  <si>
    <t>National Minority AIDS Council</t>
  </si>
  <si>
    <t>National Disability Sports Alliance</t>
  </si>
  <si>
    <t>World Federation for Mental Health</t>
  </si>
  <si>
    <t>Human Rights Documentation Exchange</t>
  </si>
  <si>
    <t>PO Box 2327</t>
  </si>
  <si>
    <t>Austin, TX 78768</t>
  </si>
  <si>
    <t>Austin</t>
  </si>
  <si>
    <t>Partnership for Organ Donation</t>
  </si>
  <si>
    <t>2 Oliver Street</t>
  </si>
  <si>
    <t>Boston, MA 2109</t>
  </si>
  <si>
    <t>Police Research and Education Project</t>
  </si>
  <si>
    <t>750 First St  NE  Ste 920</t>
  </si>
  <si>
    <t>Endowment # 1</t>
  </si>
  <si>
    <t>PO BOX 4027</t>
  </si>
  <si>
    <t>Classic Customs</t>
  </si>
  <si>
    <t>11964 Hwy 41</t>
  </si>
  <si>
    <t>Tunnel Hill, GA 30755</t>
  </si>
  <si>
    <t>Tunnel Hill</t>
  </si>
  <si>
    <t>UT College of Medicine</t>
  </si>
  <si>
    <t>Chattanooga Unit</t>
  </si>
  <si>
    <t>960 E Third St Suite 100</t>
  </si>
  <si>
    <t>Engel Stadium Corporation</t>
  </si>
  <si>
    <t>PO Box 11002</t>
  </si>
  <si>
    <t>Stromboli's Pizza</t>
  </si>
  <si>
    <t>2 Broad St</t>
  </si>
  <si>
    <t>Chattanooga, TN 37402-1022</t>
  </si>
  <si>
    <t>37402-1022</t>
  </si>
  <si>
    <t>Quality Carpets</t>
  </si>
  <si>
    <t>2403 Dayton Blvd</t>
  </si>
  <si>
    <t>P O Box 4051</t>
  </si>
  <si>
    <t>BBC Foundation</t>
  </si>
  <si>
    <t>Mr. Ernie Prickett</t>
  </si>
  <si>
    <t>2 W Wesley Rd #10</t>
  </si>
  <si>
    <t>Atlanta, GA 30305</t>
  </si>
  <si>
    <t>Benwood Foundation Inc.</t>
  </si>
  <si>
    <t>736 Market St    #1600</t>
  </si>
  <si>
    <t>Chattanooga, TN 37402-4807</t>
  </si>
  <si>
    <t>37402-4807</t>
  </si>
  <si>
    <t>Daelansa Foundation</t>
  </si>
  <si>
    <t>c/o Anita Hamilton Michaels</t>
  </si>
  <si>
    <t>425 Worth Ave., 5E</t>
  </si>
  <si>
    <t>Palm Beach, FL 33480</t>
  </si>
  <si>
    <t>Palm Beach</t>
  </si>
  <si>
    <t>Jewell Foundation</t>
  </si>
  <si>
    <t>c/o Corky Jewel</t>
  </si>
  <si>
    <t>546 Tom Hunt Road</t>
  </si>
  <si>
    <t>Maclellan Foundation</t>
  </si>
  <si>
    <t>Attn:  Tom McCallie</t>
  </si>
  <si>
    <t>820 Broad Street</t>
  </si>
  <si>
    <t>Suite 300</t>
  </si>
  <si>
    <t>V V A Chapter 246</t>
  </si>
  <si>
    <t>Vietnam Veterans</t>
  </si>
  <si>
    <t>375 Church St Ste 205</t>
  </si>
  <si>
    <t>Dayton, TN 37321-1300</t>
  </si>
  <si>
    <t>37321-1300</t>
  </si>
  <si>
    <t>Arch Communications</t>
  </si>
  <si>
    <t>Production Tool Systems</t>
  </si>
  <si>
    <t>2100 Holtzclaw Av S</t>
  </si>
  <si>
    <t>P O Box 72903</t>
  </si>
  <si>
    <t>Woodmen of the World</t>
  </si>
  <si>
    <t>Life Ins Society Court #975</t>
  </si>
  <si>
    <t>Rt 5 Box 502</t>
  </si>
  <si>
    <t>Chattanooga Auto Auction</t>
  </si>
  <si>
    <t>2120 Stein Dr.</t>
  </si>
  <si>
    <t>Marriott General Services</t>
  </si>
  <si>
    <t>Marriott General Services @ Erlanger</t>
  </si>
  <si>
    <t>975 E 3rd St</t>
  </si>
  <si>
    <t>Marriott General Services @ BCBS</t>
  </si>
  <si>
    <t>401 Martin Luther King</t>
  </si>
  <si>
    <t>629 Market St</t>
  </si>
  <si>
    <t>Marriott General Services @ Parkridge</t>
  </si>
  <si>
    <t>Parkridge Hospital</t>
  </si>
  <si>
    <t>2337 McCallie Ave</t>
  </si>
  <si>
    <t>Marriott General Services @ UTC</t>
  </si>
  <si>
    <t>615 McCallie Ave</t>
  </si>
  <si>
    <t>Soups &amp; Scoops</t>
  </si>
  <si>
    <t>Out of Business</t>
  </si>
  <si>
    <t>P.O. Box 483</t>
  </si>
  <si>
    <t>Eddie Bauer #449</t>
  </si>
  <si>
    <t>J M Huber Corporation</t>
  </si>
  <si>
    <t>PO BOX 1104</t>
  </si>
  <si>
    <t>Cleveland State Community College</t>
  </si>
  <si>
    <t>PO Box 3570</t>
  </si>
  <si>
    <t>Cleveland, TN 37320</t>
  </si>
  <si>
    <t>1 Brentwood Commons</t>
  </si>
  <si>
    <t>750 Old Hickory Blvd</t>
  </si>
  <si>
    <t>Brentwood, TN 37027</t>
  </si>
  <si>
    <t>Brentwood</t>
  </si>
  <si>
    <t>Convergys</t>
  </si>
  <si>
    <t>5600 Brainerd Rd.</t>
  </si>
  <si>
    <t>Sonat</t>
  </si>
  <si>
    <t>Charities Funds Transfer</t>
  </si>
  <si>
    <t xml:space="preserve">Chattanooga, TN </t>
  </si>
  <si>
    <t>3M Retirees</t>
  </si>
  <si>
    <t>State of Tennessee/Rhea County</t>
  </si>
  <si>
    <t>Direct Deposit Account</t>
  </si>
  <si>
    <t>Pfizer Inc</t>
  </si>
  <si>
    <t>Charities Transfer Account</t>
  </si>
  <si>
    <t>Bechtel Jacobs Company LLC</t>
  </si>
  <si>
    <t>P.O. Box 4699</t>
  </si>
  <si>
    <t>Oak Ridge, TN 37831-4699</t>
  </si>
  <si>
    <t>37831-4699</t>
  </si>
  <si>
    <t>GUB MK Contractors  United Way Acct</t>
  </si>
  <si>
    <t>Direct Deposit</t>
  </si>
  <si>
    <t>Hunt, Dupree, Rhine and Associates</t>
  </si>
  <si>
    <t>1250 Ivy Manor Ct</t>
  </si>
  <si>
    <t>STE State of Tennessee*</t>
  </si>
  <si>
    <t>James K Polk Bldg</t>
  </si>
  <si>
    <t>505 Deaderick St</t>
  </si>
  <si>
    <t>Nashville, TN 37243</t>
  </si>
  <si>
    <t>ST OF TN DIRECT DEPOSITS</t>
  </si>
  <si>
    <t>Bechtel Jacobs Rhea Co</t>
  </si>
  <si>
    <t>P O Box 4699</t>
  </si>
  <si>
    <t>Olin Corporation</t>
  </si>
  <si>
    <t>Lower River Rd. NW</t>
  </si>
  <si>
    <t>PO Box 248</t>
  </si>
  <si>
    <t>Charleston, TN 37310</t>
  </si>
  <si>
    <t>Charleston</t>
  </si>
  <si>
    <t>TN Valley Family Services</t>
  </si>
  <si>
    <t>P O Box 952</t>
  </si>
  <si>
    <t>Cats Are Reason Enough Inc (C.A.R.E.)</t>
  </si>
  <si>
    <t>1278 Phils Dr</t>
  </si>
  <si>
    <t>United Cerebral Palsy of Alabama</t>
  </si>
  <si>
    <t>2075 Max Luther Dr</t>
  </si>
  <si>
    <t>Huntsville, AL 35810</t>
  </si>
  <si>
    <t>TVA Employee &amp; Valley Resident Fund</t>
  </si>
  <si>
    <t>702 E 13th St</t>
  </si>
  <si>
    <t>United Way of Highland Rim</t>
  </si>
  <si>
    <t>P O Box 27</t>
  </si>
  <si>
    <t>ARC of Jackson County Inc</t>
  </si>
  <si>
    <t>180 Mack Morris Dr</t>
  </si>
  <si>
    <t>UARCO</t>
  </si>
  <si>
    <t>CHARITIES FUNDS TRANSFER</t>
  </si>
  <si>
    <t>Leland James Service Corp</t>
  </si>
  <si>
    <t>Big Brothers Big Sisters/Bartow Co</t>
  </si>
  <si>
    <t>P O Box 2196</t>
  </si>
  <si>
    <t>Calhoun, GA 30703</t>
  </si>
  <si>
    <t>U S Swimming</t>
  </si>
  <si>
    <t>USA Cycling Inc</t>
  </si>
  <si>
    <t>210 USA Cycling Point</t>
  </si>
  <si>
    <t>Colorado Springs, CO 80919</t>
  </si>
  <si>
    <t>Professionals for Animal Care &amp; Ethics</t>
  </si>
  <si>
    <t>WildCare</t>
  </si>
  <si>
    <t>Hospice America</t>
  </si>
  <si>
    <t>Jane Goodall Institute for Wildlife</t>
  </si>
  <si>
    <t>Telecommunications for the Deaf</t>
  </si>
  <si>
    <t>Oklahoma City National Memorial</t>
  </si>
  <si>
    <t>EcoHealth Alliance</t>
  </si>
  <si>
    <t>Glaucoma Foundation</t>
  </si>
  <si>
    <t>Hereditary Disease Foundation</t>
  </si>
  <si>
    <t>myFace</t>
  </si>
  <si>
    <t>National Foundation Facial Reconstruct</t>
  </si>
  <si>
    <t>Population Council</t>
  </si>
  <si>
    <t>Thyroid Foundation of America</t>
  </si>
  <si>
    <t>United Ostomy Association</t>
  </si>
  <si>
    <t>19772 MacArthur Blvd   #200</t>
  </si>
  <si>
    <t>Irvine, CA 92612</t>
  </si>
  <si>
    <t>Irvine</t>
  </si>
  <si>
    <t>American Bird Conservancy</t>
  </si>
  <si>
    <t>1250 24th St NW  #400</t>
  </si>
  <si>
    <t>American Pseudo-Obstruction &amp; APHS</t>
  </si>
  <si>
    <t>158 Pleasant St</t>
  </si>
  <si>
    <t>North Andover, MA 1845</t>
  </si>
  <si>
    <t>North Andover</t>
  </si>
  <si>
    <t>America's Athletes with Disabilities</t>
  </si>
  <si>
    <t>8630 Fenton St   #920</t>
  </si>
  <si>
    <t>Silver Spring, MD 20910-3803</t>
  </si>
  <si>
    <t>20910-3803</t>
  </si>
  <si>
    <t>Angel Airlift Mid-Atlantic</t>
  </si>
  <si>
    <t>4620 Haygood Rd  #1</t>
  </si>
  <si>
    <t>Virginia Beach, VA 23455</t>
  </si>
  <si>
    <t>Association on American Indian Affairs</t>
  </si>
  <si>
    <t>966 Hungerford Dr., Ste 12-B</t>
  </si>
  <si>
    <t>Boys' Towns of Italy Inc</t>
  </si>
  <si>
    <t>250 E 63rd St   #204</t>
  </si>
  <si>
    <t>New York, NY 10065</t>
  </si>
  <si>
    <t>CASAS Por Cristo</t>
  </si>
  <si>
    <t>2416 Gold St</t>
  </si>
  <si>
    <t>El Paso, TX 79930</t>
  </si>
  <si>
    <t>El Paso</t>
  </si>
  <si>
    <t>Children's Hospice International</t>
  </si>
  <si>
    <t>2202 Mt Vernon Ave  #3C</t>
  </si>
  <si>
    <t>Children's Research Institute</t>
  </si>
  <si>
    <t>111 Michigan Ave NW</t>
  </si>
  <si>
    <t>Washington, DC 20010</t>
  </si>
  <si>
    <t>Children's Rights Inc</t>
  </si>
  <si>
    <t>404 Park Ave</t>
  </si>
  <si>
    <t>Coalition for Christian Colleges</t>
  </si>
  <si>
    <t>329 8th St  NE</t>
  </si>
  <si>
    <t>Concerns of Police Survivors, Inc.</t>
  </si>
  <si>
    <t>(COPS)</t>
  </si>
  <si>
    <t>P O Box 3199</t>
  </si>
  <si>
    <t>Camdenton, MO 65020</t>
  </si>
  <si>
    <t>Camdenton</t>
  </si>
  <si>
    <t>Couple to Couple League</t>
  </si>
  <si>
    <t>P O Box 11184</t>
  </si>
  <si>
    <t>Cincinnati, OH 45238</t>
  </si>
  <si>
    <t>Farmers' Legal Action Group Inc</t>
  </si>
  <si>
    <t>46 E 4th St   #1301</t>
  </si>
  <si>
    <t>St Paul, MN 55101</t>
  </si>
  <si>
    <t>Forest Service Employees for Environment</t>
  </si>
  <si>
    <t>P O Box 11615</t>
  </si>
  <si>
    <t>Foundation for Independent Higher Ed</t>
  </si>
  <si>
    <t>11 South LaSalle St   #1730</t>
  </si>
  <si>
    <t>Chicago, IL 60603</t>
  </si>
  <si>
    <t>Friends of World Maritime University</t>
  </si>
  <si>
    <t>1331 Pennsylvania Ave NW  #560</t>
  </si>
  <si>
    <t>Global Education Associates</t>
  </si>
  <si>
    <t>475 Riverside Dr  #1848</t>
  </si>
  <si>
    <t>New York, NY 10115</t>
  </si>
  <si>
    <t>Hispanic Association of Colleges</t>
  </si>
  <si>
    <t>4204 Gardendale St  #216</t>
  </si>
  <si>
    <t>International Dyslexia Association</t>
  </si>
  <si>
    <t>8600 LaSalle Rd   #382</t>
  </si>
  <si>
    <t>Baltimore, MD 21286-2044</t>
  </si>
  <si>
    <t>21286-2044</t>
  </si>
  <si>
    <t>Japanese American Citizens League</t>
  </si>
  <si>
    <t>1765 Sutter St</t>
  </si>
  <si>
    <t>San Francisco, CA 94115</t>
  </si>
  <si>
    <t>KRS Education &amp; Rural Development</t>
  </si>
  <si>
    <t>Foundation Inc.</t>
  </si>
  <si>
    <t>12 Old Waverly Lane</t>
  </si>
  <si>
    <t>Vicksburg, MS 39183</t>
  </si>
  <si>
    <t>Vicksburg</t>
  </si>
  <si>
    <t>Be the Match Foundation</t>
  </si>
  <si>
    <t>400 7th St NW    #206</t>
  </si>
  <si>
    <t>Miracle Flights for Kids</t>
  </si>
  <si>
    <t>2756 N Green Valley Pwky  #115</t>
  </si>
  <si>
    <t>Green Valley, NV 89014-2100</t>
  </si>
  <si>
    <t>Green Valley</t>
  </si>
  <si>
    <t>89014-2100</t>
  </si>
  <si>
    <t>Stroke/Brain Injury Communication</t>
  </si>
  <si>
    <t>29 John St   #1103</t>
  </si>
  <si>
    <t>National Consumer Voice for Quality</t>
  </si>
  <si>
    <t>1424 16th St  NW  Ste 202</t>
  </si>
  <si>
    <t>Depression and Bipolar Support Alliance</t>
  </si>
  <si>
    <t>730 N Franklin St   #501</t>
  </si>
  <si>
    <t>Chicago, IL 60610-3526</t>
  </si>
  <si>
    <t>60610-3526</t>
  </si>
  <si>
    <t>National Housing Law Project</t>
  </si>
  <si>
    <t>614 Grand Ave  Ste 306</t>
  </si>
  <si>
    <t>Oakland, CA 94610</t>
  </si>
  <si>
    <t>Oakland</t>
  </si>
  <si>
    <t>National Latino/A Lesbian &amp; Gay Org</t>
  </si>
  <si>
    <t>1612 K St NW   Ste 500</t>
  </si>
  <si>
    <t>National Niemann-Pick Disease Foundation</t>
  </si>
  <si>
    <t>401 Madison Ave  STe B</t>
  </si>
  <si>
    <t>Ft Atkinson, WI 53538-0049</t>
  </si>
  <si>
    <t>Ft Atkinson</t>
  </si>
  <si>
    <t>WI</t>
  </si>
  <si>
    <t>53538-0049</t>
  </si>
  <si>
    <t>Navy Supply Corps Foundation Inc</t>
  </si>
  <si>
    <t>1425 Prince Ave</t>
  </si>
  <si>
    <t>Athens, GA 30606-2205</t>
  </si>
  <si>
    <t>30606-2205</t>
  </si>
  <si>
    <t>Olive Branch International</t>
  </si>
  <si>
    <t>2080 Brambleton Lane</t>
  </si>
  <si>
    <t>Colorado Springs, CO 80920</t>
  </si>
  <si>
    <t>Paulist National Catholic Evangelization</t>
  </si>
  <si>
    <t>3031 Fourth St NE</t>
  </si>
  <si>
    <t>Washington, DC 20017-1102</t>
  </si>
  <si>
    <t>20017-1102</t>
  </si>
  <si>
    <t>People International</t>
  </si>
  <si>
    <t>17918 Roberts Rd</t>
  </si>
  <si>
    <t>Vaughn, WA 98394-0158</t>
  </si>
  <si>
    <t>Vaughn</t>
  </si>
  <si>
    <t>98394-0158</t>
  </si>
  <si>
    <t>Pheasants Forever Inc</t>
  </si>
  <si>
    <t>1783 Buerkle Cir</t>
  </si>
  <si>
    <t>St Paul, MN 55110</t>
  </si>
  <si>
    <t>Physician Assistant Foundation</t>
  </si>
  <si>
    <t>950 N Washington St</t>
  </si>
  <si>
    <t>Alexandria, VA 22314-1552</t>
  </si>
  <si>
    <t>22314-1552</t>
  </si>
  <si>
    <t>Forest Conservation</t>
  </si>
  <si>
    <t>1616 P St NW   #100</t>
  </si>
  <si>
    <t>Project Vote</t>
  </si>
  <si>
    <t>6805 Oak Creek Dr</t>
  </si>
  <si>
    <t>Columbus, OH 43229</t>
  </si>
  <si>
    <t>River Management Society</t>
  </si>
  <si>
    <t>200 Pattee Canyon Rd</t>
  </si>
  <si>
    <t>Missoula, MT 59807-9048</t>
  </si>
  <si>
    <t>Missoula</t>
  </si>
  <si>
    <t>MT</t>
  </si>
  <si>
    <t>59807-9048</t>
  </si>
  <si>
    <t>United States Field Hockey Association</t>
  </si>
  <si>
    <t>Herbal Medicine Institute</t>
  </si>
  <si>
    <t>6200 Manor Rd</t>
  </si>
  <si>
    <t>Austin, TX 78723</t>
  </si>
  <si>
    <t>Association for the Cure of Cancer</t>
  </si>
  <si>
    <t>Community Research Initative on Aids</t>
  </si>
  <si>
    <t>Cord Blood Donor Foundation</t>
  </si>
  <si>
    <t>Herb Research Foundation</t>
  </si>
  <si>
    <t>Multiple Sclerosis National Research</t>
  </si>
  <si>
    <t>The V Foundation</t>
  </si>
  <si>
    <t>Center for Communications Health</t>
  </si>
  <si>
    <t>Children's Christian Lifeline Hunger</t>
  </si>
  <si>
    <t>ORBIS International, Inc.</t>
  </si>
  <si>
    <t>Sojourners</t>
  </si>
  <si>
    <t>WhyHunger</t>
  </si>
  <si>
    <t>Aeromedical Transport for Veterans</t>
  </si>
  <si>
    <t>Army Historical Foundation</t>
  </si>
  <si>
    <t>Marine Corps Law Enforcement Foundation</t>
  </si>
  <si>
    <t>A Child's Hope Fund</t>
  </si>
  <si>
    <t>African American Leadership Council</t>
  </si>
  <si>
    <t>Association of Christian Schools Int'l</t>
  </si>
  <si>
    <t>Children of Promise International</t>
  </si>
  <si>
    <t>Children's Christian Hunger Network</t>
  </si>
  <si>
    <t>Faith In the Family International</t>
  </si>
  <si>
    <t>Focus on the Family</t>
  </si>
  <si>
    <t>Healing Children's Hurts</t>
  </si>
  <si>
    <t>Mexican Medical</t>
  </si>
  <si>
    <t>Missionary Care Services International</t>
  </si>
  <si>
    <t>MOPS International</t>
  </si>
  <si>
    <t>East European Equipping Ministries</t>
  </si>
  <si>
    <t>People To People Ministries</t>
  </si>
  <si>
    <t>Survivors And Victims Empowered</t>
  </si>
  <si>
    <t>Emergency Relief Response Fund</t>
  </si>
  <si>
    <t>(World-Wide Missions)</t>
  </si>
  <si>
    <t>National Black United Front Educational</t>
  </si>
  <si>
    <t>Fund</t>
  </si>
  <si>
    <t>National Consortium for African American</t>
  </si>
  <si>
    <t>733 15th St  NW    #700</t>
  </si>
  <si>
    <t>SECME Inc</t>
  </si>
  <si>
    <t>Educational Fund To Stop Gun Violence</t>
  </si>
  <si>
    <t>Future Farmers of America</t>
  </si>
  <si>
    <t>Americans for Libraries Council</t>
  </si>
  <si>
    <t>SETI Institute</t>
  </si>
  <si>
    <t>20/20 Vision</t>
  </si>
  <si>
    <t>Anti-Defamation League</t>
  </si>
  <si>
    <t>Asian American Advancing Justice - AAJC</t>
  </si>
  <si>
    <t>Center for Civil Society International</t>
  </si>
  <si>
    <t>Committee to Protect Journalists</t>
  </si>
  <si>
    <t>Tibet International Campaign for</t>
  </si>
  <si>
    <t>Lawyers Committee For Human Rights</t>
  </si>
  <si>
    <t>Advocates for Human Rights</t>
  </si>
  <si>
    <t>Nuclear Age Peace Foundation</t>
  </si>
  <si>
    <t>PEN American Center</t>
  </si>
  <si>
    <t>Robert F Kennedy Center for Justice</t>
  </si>
  <si>
    <t>USCJ  Union of Councils for Jews</t>
  </si>
  <si>
    <t>United National Indian Tribal Youth Inc</t>
  </si>
  <si>
    <t>Latin America Washington Office on</t>
  </si>
  <si>
    <t>Witness For Peace</t>
  </si>
  <si>
    <t>Center for the Child Care Workforce</t>
  </si>
  <si>
    <t>Adoptable Children (N American Council)</t>
  </si>
  <si>
    <t>Asian Children's Rescue &amp; Relief Fund</t>
  </si>
  <si>
    <t>American Childhood Cancer Organization</t>
  </si>
  <si>
    <t>Caring For Inner-City Children</t>
  </si>
  <si>
    <t>Joint Council on International Childrens</t>
  </si>
  <si>
    <t>MI Familia</t>
  </si>
  <si>
    <t>Philippine Children's Fund of America</t>
  </si>
  <si>
    <t>Earthjustice</t>
  </si>
  <si>
    <t>Surfrider Foundation</t>
  </si>
  <si>
    <t>Concern Worldwide USA Inc</t>
  </si>
  <si>
    <t>104 E 40th St</t>
  </si>
  <si>
    <t>Lithuanian Mercy Lift</t>
  </si>
  <si>
    <t>14911 - 127th St</t>
  </si>
  <si>
    <t>Lemont, IL 60439</t>
  </si>
  <si>
    <t>Lemont</t>
  </si>
  <si>
    <t>ORA International</t>
  </si>
  <si>
    <t>341 Oaklake Lane</t>
  </si>
  <si>
    <t>The Good Neighbor Homeless Shelter</t>
  </si>
  <si>
    <t>224 West Ave</t>
  </si>
  <si>
    <t>Big Brothers Big Sisters of East TN</t>
  </si>
  <si>
    <t>Volunteer Ministry Center</t>
  </si>
  <si>
    <t>Big Brothers Big Sisters/North Alabama</t>
  </si>
  <si>
    <t>Boy Scouts of America Gr Alabama Council</t>
  </si>
  <si>
    <t>Harris Home for Children</t>
  </si>
  <si>
    <t>LIFT Housing</t>
  </si>
  <si>
    <t>Salvation Army Huntsville</t>
  </si>
  <si>
    <t>Dalton Whitfield Group Home Inc.</t>
  </si>
  <si>
    <t>Big Brothers Big Sisters/NW GA Mountains</t>
  </si>
  <si>
    <t>Hiwassee Mental Health Center</t>
  </si>
  <si>
    <t>Retired Senior Volunteer Program</t>
  </si>
  <si>
    <t>Etowah Rescue Squad Inc</t>
  </si>
  <si>
    <t>Meigs County Associated Charities Inc</t>
  </si>
  <si>
    <t>Douglas Cherokee Head Start</t>
  </si>
  <si>
    <t>Monroe Area Council for the Arts nc</t>
  </si>
  <si>
    <t>Monroe County Beautiful Inc</t>
  </si>
  <si>
    <t>American Red Cross/Jackson Co</t>
  </si>
  <si>
    <t>102 E Laurel St  #14</t>
  </si>
  <si>
    <t>Roane County United Way</t>
  </si>
  <si>
    <t>2735 Roane State Hwy</t>
  </si>
  <si>
    <t>Harriman, TN 37748</t>
  </si>
  <si>
    <t>Harriman</t>
  </si>
  <si>
    <t>Mexican American Catholic College (MACC)</t>
  </si>
  <si>
    <t>3115 West Ashby Place</t>
  </si>
  <si>
    <t>San Antonio, TX 78228-5104</t>
  </si>
  <si>
    <t>78228-5104</t>
  </si>
  <si>
    <t>National Association for Parents</t>
  </si>
  <si>
    <t>175 N Beacon St</t>
  </si>
  <si>
    <t>Watertown, MA 2471</t>
  </si>
  <si>
    <t>Watertown</t>
  </si>
  <si>
    <t>McKee Foods Corporation</t>
  </si>
  <si>
    <t>10260 McKee Rd.</t>
  </si>
  <si>
    <t>PO Box 750</t>
  </si>
  <si>
    <t>NAMI Anti-Stigma Foundation</t>
  </si>
  <si>
    <t>200 N Glebe Rd   #1015</t>
  </si>
  <si>
    <t>Chasetel Communications</t>
  </si>
  <si>
    <t>770 Melrose Ave</t>
  </si>
  <si>
    <t>Nashville, TN 37211</t>
  </si>
  <si>
    <t>Rhea County Business &amp; Development</t>
  </si>
  <si>
    <t>Golf Tournament Special Event</t>
  </si>
  <si>
    <t>Payless Shoe Source</t>
  </si>
  <si>
    <t>2124 Gunbarrel Rd</t>
  </si>
  <si>
    <t>Payless Shoe Source - Battlefield</t>
  </si>
  <si>
    <t>101 Battlefield Pkwy.</t>
  </si>
  <si>
    <t>Payless Shoe Source - Northgate</t>
  </si>
  <si>
    <t>2116 Northgate Mall</t>
  </si>
  <si>
    <t>Sofix Corporation</t>
  </si>
  <si>
    <t>2800 Riverport Rd.</t>
  </si>
  <si>
    <t>Hickory Valley Christian School</t>
  </si>
  <si>
    <t>6605 Shallowford Rd</t>
  </si>
  <si>
    <t>Probasco Trust</t>
  </si>
  <si>
    <t>c/o Pete Cooper</t>
  </si>
  <si>
    <t>Community Fdn. of Greater Chattanooga</t>
  </si>
  <si>
    <t>1270 Market .</t>
  </si>
  <si>
    <t>Frank McDonald Honorarium</t>
  </si>
  <si>
    <t>Center for Non-Profits Fnd Grants</t>
  </si>
  <si>
    <t>Mills, Ragland &amp; Hostetter, Inc.</t>
  </si>
  <si>
    <t>309 High St</t>
  </si>
  <si>
    <t>P O Box 150</t>
  </si>
  <si>
    <t>E.I. du Pont de Nemours and Company</t>
  </si>
  <si>
    <t>4501 North Access Rd.</t>
  </si>
  <si>
    <t>The Generosity Trust</t>
  </si>
  <si>
    <t>736 Market St  Ste 1706</t>
  </si>
  <si>
    <t>Merck &amp; Company, Inc.</t>
  </si>
  <si>
    <t>The Merck Foundation</t>
  </si>
  <si>
    <t>C/O Cybergrants, Inc</t>
  </si>
  <si>
    <t>300  Brickstone Sq #601</t>
  </si>
  <si>
    <t>CSL Plasma Services</t>
  </si>
  <si>
    <t>2809 East 50th St.</t>
  </si>
  <si>
    <t>Harmon Glass Co</t>
  </si>
  <si>
    <t>5500 Hixson Pk</t>
  </si>
  <si>
    <t>Belk Store #694</t>
  </si>
  <si>
    <t>Belk Store #691</t>
  </si>
  <si>
    <t>101 Northgate Mall</t>
  </si>
  <si>
    <t>Kenan Transport Co</t>
  </si>
  <si>
    <t>P O Box 5411</t>
  </si>
  <si>
    <t>Chattanooga, TN 37406-0411</t>
  </si>
  <si>
    <t>37406-0411</t>
  </si>
  <si>
    <t>Colonial Bank</t>
  </si>
  <si>
    <t>P O Box 1108</t>
  </si>
  <si>
    <t>Montgomery, AL 36101</t>
  </si>
  <si>
    <t>Progressive Companies</t>
  </si>
  <si>
    <t>Alltel Corporation</t>
  </si>
  <si>
    <t>502 Church St.</t>
  </si>
  <si>
    <t>Sprint PCS</t>
  </si>
  <si>
    <t>5117 Highway 153</t>
  </si>
  <si>
    <t>Hoffmann-La Roche</t>
  </si>
  <si>
    <t>Bristol Myers Squibb</t>
  </si>
  <si>
    <t>PO Box 7907</t>
  </si>
  <si>
    <t>Princeton, NJ 8543</t>
  </si>
  <si>
    <t>Bowater, Inc.</t>
  </si>
  <si>
    <t>5020 Hwy. 11 S</t>
  </si>
  <si>
    <t>Calhoun, TN 37309-5249</t>
  </si>
  <si>
    <t>37309-5249</t>
  </si>
  <si>
    <t>South Central Pool Supply</t>
  </si>
  <si>
    <t>1420 Armour St</t>
  </si>
  <si>
    <t>Debo's Diners</t>
  </si>
  <si>
    <t>Deborah Richman</t>
  </si>
  <si>
    <t>7625 Hamilton Park Dr   #26</t>
  </si>
  <si>
    <t>Tracy City-Grundy County Rescue Squad</t>
  </si>
  <si>
    <t>P O Box 551</t>
  </si>
  <si>
    <t>Tracy City, TN 37387</t>
  </si>
  <si>
    <t>Tracy City</t>
  </si>
  <si>
    <t>Weekend Academy Inc</t>
  </si>
  <si>
    <t>1101 Market St.  LP5B</t>
  </si>
  <si>
    <t>AMG International Inc</t>
  </si>
  <si>
    <t>Arts &amp; Education Council</t>
  </si>
  <si>
    <t>3069 S. Broad St., Ste. 2</t>
  </si>
  <si>
    <t>Browns Ferry Spirit Fund</t>
  </si>
  <si>
    <t>Nuclear Plant Rd</t>
  </si>
  <si>
    <t>Athens, AL 35611</t>
  </si>
  <si>
    <t>Chattanooga Girls Choir</t>
  </si>
  <si>
    <t>4315 Brainerd Road, Suite B</t>
  </si>
  <si>
    <t>Crisis Services of North Alabama</t>
  </si>
  <si>
    <t>P O Box 368</t>
  </si>
  <si>
    <t>Huntsville, AL 35806</t>
  </si>
  <si>
    <t>Friends of the Festival Inc</t>
  </si>
  <si>
    <t>200-A Manufacturers Rd     #103</t>
  </si>
  <si>
    <t>Lawrence, Lawrence &amp; Richardson, PLLC</t>
  </si>
  <si>
    <t>200 East 8th Street</t>
  </si>
  <si>
    <t>Friends of Literacy Inc</t>
  </si>
  <si>
    <t>Tennesseans for Fair Taxation</t>
  </si>
  <si>
    <t>Tennessee Conference on Social Welfare</t>
  </si>
  <si>
    <t>Solutions</t>
  </si>
  <si>
    <t>Family Support Council Inc</t>
  </si>
  <si>
    <t>Monroe County Community Health Access</t>
  </si>
  <si>
    <t>Sweetwater Area Ministries Inc</t>
  </si>
  <si>
    <t>Good Faith Clinic</t>
  </si>
  <si>
    <t>Tennessee Literacy Coalition</t>
  </si>
  <si>
    <t>Children's Cancer Foundation</t>
  </si>
  <si>
    <t>Giving Children Hope</t>
  </si>
  <si>
    <t>Project Concern International</t>
  </si>
  <si>
    <t>Soccer In The Streets</t>
  </si>
  <si>
    <t>National Mentoring Partnership</t>
  </si>
  <si>
    <t>Alhambra Charity Fund</t>
  </si>
  <si>
    <t>American Assoc University Women Legal</t>
  </si>
  <si>
    <t>AngelCare</t>
  </si>
  <si>
    <t>Bear Necessities Pediatric Cancer</t>
  </si>
  <si>
    <t>Center for Reproductive Rights</t>
  </si>
  <si>
    <t>Feed My Hungry Children</t>
  </si>
  <si>
    <t>Jack and Jill of America Foundation</t>
  </si>
  <si>
    <t>National Partnership Women &amp; Families</t>
  </si>
  <si>
    <t>Women's Health Research</t>
  </si>
  <si>
    <t>Women Law and Development International</t>
  </si>
  <si>
    <t>Aid to Artisans</t>
  </si>
  <si>
    <t>Americans for Indian Opportunity</t>
  </si>
  <si>
    <t>Center for Constitutional Rights</t>
  </si>
  <si>
    <t>Center for Immigrants Rights Inc</t>
  </si>
  <si>
    <t>Amazon Alliance for Indigenous</t>
  </si>
  <si>
    <t>Equality Now</t>
  </si>
  <si>
    <t>Fairness &amp; Accuracy in Reporting</t>
  </si>
  <si>
    <t>Freedom House Inc</t>
  </si>
  <si>
    <t>Human Rights in China</t>
  </si>
  <si>
    <t>International Fellowship of Christians</t>
  </si>
  <si>
    <t>&amp; Jews</t>
  </si>
  <si>
    <t>International Indian Treaty Council</t>
  </si>
  <si>
    <t>Jobs!</t>
  </si>
  <si>
    <t>(I C A Group Incorporated)</t>
  </si>
  <si>
    <t>Laogai Research Foundation</t>
  </si>
  <si>
    <t>Legal Counsel for the Elderly</t>
  </si>
  <si>
    <t>MADRE Inc</t>
  </si>
  <si>
    <t>National Coalition of Hispanic Health</t>
  </si>
  <si>
    <t>National Interfaith Committee for Worker</t>
  </si>
  <si>
    <t>Physicians Against Land Mines</t>
  </si>
  <si>
    <t>Rock The Vote Education Fund</t>
  </si>
  <si>
    <t>Street Law Inc</t>
  </si>
  <si>
    <t>Tibet Fund</t>
  </si>
  <si>
    <t>William J Brennan Center for Justice</t>
  </si>
  <si>
    <t>Foreign Service Youth Scholarships</t>
  </si>
  <si>
    <t>Children First America</t>
  </si>
  <si>
    <t>MATHCOUNTS Foundation</t>
  </si>
  <si>
    <t>Pacific Media Ministry</t>
  </si>
  <si>
    <t>United States Handball Association</t>
  </si>
  <si>
    <t>Zachary &amp; Elizabeth Fisher Armed Srv Fdn</t>
  </si>
  <si>
    <t>Face To Face International</t>
  </si>
  <si>
    <t>Greater Europe Mission</t>
  </si>
  <si>
    <t>Earth Day Network</t>
  </si>
  <si>
    <t>U S Public Interest Research Group</t>
  </si>
  <si>
    <t>GBS/CIDP Foundation International</t>
  </si>
  <si>
    <t>Skin and Dental Dysfunction Foundation</t>
  </si>
  <si>
    <t>India Partners</t>
  </si>
  <si>
    <t>Lifeline Africa Foundation</t>
  </si>
  <si>
    <t>Volunteers for Inter-American Dev</t>
  </si>
  <si>
    <t>Action Against Hunger-USA</t>
  </si>
  <si>
    <t>247 West 37th St  #1201</t>
  </si>
  <si>
    <t>Aeromedical Samaritan Ministry</t>
  </si>
  <si>
    <t>7810 Byrds Nest Pass</t>
  </si>
  <si>
    <t>Annandale, VA 22003</t>
  </si>
  <si>
    <t>Annandale</t>
  </si>
  <si>
    <t>Africa Policy Information Center</t>
  </si>
  <si>
    <t>110 Maryland Ave NE   #509</t>
  </si>
  <si>
    <t>American Association for Cancer Research</t>
  </si>
  <si>
    <t>150 S Independence Mall W  #826</t>
  </si>
  <si>
    <t>Philadelphia, PA 19106</t>
  </si>
  <si>
    <t>American Indian Children's Fund</t>
  </si>
  <si>
    <t>P O Box 724</t>
  </si>
  <si>
    <t>Laveen, AZ 85339-0724</t>
  </si>
  <si>
    <t>Laveen</t>
  </si>
  <si>
    <t>85339-0724</t>
  </si>
  <si>
    <t>American Oceans Campaign</t>
  </si>
  <si>
    <t>600 Pennsylvania Ave SE  #202</t>
  </si>
  <si>
    <t>Washington, DC 20003-4344</t>
  </si>
  <si>
    <t>20003-4344</t>
  </si>
  <si>
    <t>Amputee Coalition of America</t>
  </si>
  <si>
    <t>900 E Hill Ave   Ste 285</t>
  </si>
  <si>
    <t>Knoxville, TN 37915</t>
  </si>
  <si>
    <t>Association of Farmworker Opportunity</t>
  </si>
  <si>
    <t>1611 N Kent St   Ste 910</t>
  </si>
  <si>
    <t>Aviation Consumer Action Project</t>
  </si>
  <si>
    <t>529 14th St  NW   #1265</t>
  </si>
  <si>
    <t>Washington, DC 20045</t>
  </si>
  <si>
    <t>Batten Disease Support &amp; Research</t>
  </si>
  <si>
    <t>1175 Dublin Rd</t>
  </si>
  <si>
    <t>Columbus, OH 43215</t>
  </si>
  <si>
    <t>Blacks in Government</t>
  </si>
  <si>
    <t>3005 Georgia Ave  NW</t>
  </si>
  <si>
    <t>Center for Immigration Studies Inc</t>
  </si>
  <si>
    <t>1522 K St NW   #820</t>
  </si>
  <si>
    <t>Center for Military Readiness</t>
  </si>
  <si>
    <t>17525 Fairway</t>
  </si>
  <si>
    <t>Livonia, MI 48152</t>
  </si>
  <si>
    <t>Livonia</t>
  </si>
  <si>
    <t>Island Press-Ctr for Resource Economics</t>
  </si>
  <si>
    <t>1718 Connecticut Ave NW  Ste 300</t>
  </si>
  <si>
    <t>Washington, DC 20009-1148</t>
  </si>
  <si>
    <t>20009-1148</t>
  </si>
  <si>
    <t>Child &amp; Family Services of Michigan Inc</t>
  </si>
  <si>
    <t>2157 University Park Dr</t>
  </si>
  <si>
    <t>Okemos, MI 48864</t>
  </si>
  <si>
    <t>Okemos</t>
  </si>
  <si>
    <t>Child Abuse Intervention Fund</t>
  </si>
  <si>
    <t>101 E Redlands Blvd  #245</t>
  </si>
  <si>
    <t>Redlands, CA 92373</t>
  </si>
  <si>
    <t>Redlands</t>
  </si>
  <si>
    <t>Disabled Children's Fund</t>
  </si>
  <si>
    <t>1777 Regents Park Rd West</t>
  </si>
  <si>
    <t>Crofton, MD 21114</t>
  </si>
  <si>
    <t>Crofton</t>
  </si>
  <si>
    <t>Christian Stewardship Ministries</t>
  </si>
  <si>
    <t>10523 Main St</t>
  </si>
  <si>
    <t>Coast Guard Auxiliary Association</t>
  </si>
  <si>
    <t>9449 Watson Industrial Park</t>
  </si>
  <si>
    <t>St Louis, MO 63126-1575</t>
  </si>
  <si>
    <t>St Louis</t>
  </si>
  <si>
    <t>63126-1575</t>
  </si>
  <si>
    <t>Concerned Women for America</t>
  </si>
  <si>
    <t>1015 15th St NW  #1100</t>
  </si>
  <si>
    <t>Coral Reef Alliance</t>
  </si>
  <si>
    <t>64 Shattuck Square  #220</t>
  </si>
  <si>
    <t>Berkeley, CA 94704</t>
  </si>
  <si>
    <t>Berkeley</t>
  </si>
  <si>
    <t>Council on Quality &amp; Leadership</t>
  </si>
  <si>
    <t>100 West Rd   #406</t>
  </si>
  <si>
    <t>D.A.R.E America</t>
  </si>
  <si>
    <t>P O Box 512090</t>
  </si>
  <si>
    <t>Los Angeles, CA 90051</t>
  </si>
  <si>
    <t>DEA Special Agents Survivors Benefit</t>
  </si>
  <si>
    <t>8400 NW 53rd St</t>
  </si>
  <si>
    <t>Miami, FL 33166</t>
  </si>
  <si>
    <t>Miami</t>
  </si>
  <si>
    <t>Document Exchange</t>
  </si>
  <si>
    <t>2520 Longview   #408</t>
  </si>
  <si>
    <t>Austin, TX 78705</t>
  </si>
  <si>
    <t>Dysautonomia Foundation</t>
  </si>
  <si>
    <t>20 E 46th St   #302</t>
  </si>
  <si>
    <t>Earth Island Institute</t>
  </si>
  <si>
    <t>300 Broadway    #28</t>
  </si>
  <si>
    <t>San Francisco, CA 94133</t>
  </si>
  <si>
    <t>Edward J Madden Memorial Open Hearts</t>
  </si>
  <si>
    <t>185 Engle St</t>
  </si>
  <si>
    <t>Englewood, NJ 7631</t>
  </si>
  <si>
    <t>Englewood</t>
  </si>
  <si>
    <t>Embry-Riddle Aeronautical University</t>
  </si>
  <si>
    <t>600 S Clyde Morris Blvd</t>
  </si>
  <si>
    <t>Daytona Beach, FL 32114-3900</t>
  </si>
  <si>
    <t>Daytona Beach</t>
  </si>
  <si>
    <t>32114-3900</t>
  </si>
  <si>
    <t>Center for Effective Government</t>
  </si>
  <si>
    <t>1742 Connecticut Ave NW</t>
  </si>
  <si>
    <t>Forest History Society Inc</t>
  </si>
  <si>
    <t>701 William Vickers Ave</t>
  </si>
  <si>
    <t>Friends of the Nelson Mandela Children's</t>
  </si>
  <si>
    <t>11300 Rockville Pike  #1200</t>
  </si>
  <si>
    <t>Good News Jail &amp; Prison Ministry</t>
  </si>
  <si>
    <t>P O Box 9760</t>
  </si>
  <si>
    <t>Henrico, VA 23228-0760</t>
  </si>
  <si>
    <t>Henrico</t>
  </si>
  <si>
    <t>23228-0760</t>
  </si>
  <si>
    <t>Heartwood Incorporated</t>
  </si>
  <si>
    <t>107 N College Ave   #1</t>
  </si>
  <si>
    <t>Bloomington, IN 47404</t>
  </si>
  <si>
    <t>Bloomington</t>
  </si>
  <si>
    <t>Hispanic Scholarship Fund</t>
  </si>
  <si>
    <t>One Sansome St   #1000</t>
  </si>
  <si>
    <t>Humane Farming Association</t>
  </si>
  <si>
    <t>1550 California St</t>
  </si>
  <si>
    <t>San Franciso, CA 94909</t>
  </si>
  <si>
    <t>San Franciso</t>
  </si>
  <si>
    <t>Hydrocephalus Association</t>
  </si>
  <si>
    <t>870 Market St   #705</t>
  </si>
  <si>
    <t>San Francisco, CA 94102</t>
  </si>
  <si>
    <t>Black Charities for Children Families</t>
  </si>
  <si>
    <t>(Institute for Black Charities)</t>
  </si>
  <si>
    <t>143 Kennedy St NW Suite 13</t>
  </si>
  <si>
    <t>Washington, DC 20011</t>
  </si>
  <si>
    <t>Keep America Beautiful Inc</t>
  </si>
  <si>
    <t>1010 Washington Blvd</t>
  </si>
  <si>
    <t>Stamford, CT 6901</t>
  </si>
  <si>
    <t>Stamford</t>
  </si>
  <si>
    <t>Living Bridges</t>
  </si>
  <si>
    <t>136 Garrett Ave</t>
  </si>
  <si>
    <t>Rosemont, PA 19010</t>
  </si>
  <si>
    <t>Rosemont</t>
  </si>
  <si>
    <t>Mercy-USA for Aid &amp; Development Inc</t>
  </si>
  <si>
    <t>44450 Pinetree Dr   #201</t>
  </si>
  <si>
    <t>Plymouth, MI 48170</t>
  </si>
  <si>
    <t>Plymouth</t>
  </si>
  <si>
    <t>Mercy Med Flight</t>
  </si>
  <si>
    <t>200 Texas Way  Hangar 23N</t>
  </si>
  <si>
    <t>Fort Worth, TX 76106</t>
  </si>
  <si>
    <t>Fort Worth</t>
  </si>
  <si>
    <t>Mothers Against Sexual Abusers (MASA)</t>
  </si>
  <si>
    <t>503 1/2 S Myrtle Ave   #9</t>
  </si>
  <si>
    <t>Monrovia, CA 91016</t>
  </si>
  <si>
    <t>Muskies Inc</t>
  </si>
  <si>
    <t>2301 7th St</t>
  </si>
  <si>
    <t>Fargo, ND 58102</t>
  </si>
  <si>
    <t>Fargo</t>
  </si>
  <si>
    <t>National Academy of Social Insurance</t>
  </si>
  <si>
    <t>1776 Massachusetts Ave NW  #615</t>
  </si>
  <si>
    <t>Crime, Crisis &amp; Disaster Victims Assist</t>
  </si>
  <si>
    <t>(National Org for Victim Assistance Inc)</t>
  </si>
  <si>
    <t>1730 Park Rd  NW</t>
  </si>
  <si>
    <t>National Center for Fathering</t>
  </si>
  <si>
    <t>10200 W 75th St  #267</t>
  </si>
  <si>
    <t>Shawnee Mission, KS 66204</t>
  </si>
  <si>
    <t>Shawnee Mission</t>
  </si>
  <si>
    <t>National Conference Community &amp; Justice</t>
  </si>
  <si>
    <t>475 Park Avenue South  19th Fl</t>
  </si>
  <si>
    <t>National Heritage Foundation</t>
  </si>
  <si>
    <t>6218 Beachway Dr</t>
  </si>
  <si>
    <t>Falls Church, VA 22041</t>
  </si>
  <si>
    <t>Naval Historial Foundation</t>
  </si>
  <si>
    <t>Washington Navy Yard   Bldg 57</t>
  </si>
  <si>
    <t>Washington, DC 20374</t>
  </si>
  <si>
    <t>NHA Scholarship Fund</t>
  </si>
  <si>
    <t>Bldg 654  NAS North Island</t>
  </si>
  <si>
    <t>San Diego, CA 92135</t>
  </si>
  <si>
    <t>Ozone Action Inc</t>
  </si>
  <si>
    <t>1636 Connecticut Ave NW  #300</t>
  </si>
  <si>
    <t>Physicians for Human Rights</t>
  </si>
  <si>
    <t>100 Boylston St  #702</t>
  </si>
  <si>
    <t>PKD Foundation</t>
  </si>
  <si>
    <t>9221 Ward Parkway  #400</t>
  </si>
  <si>
    <t>Kansas City, MO 64114</t>
  </si>
  <si>
    <t>Public Education Network</t>
  </si>
  <si>
    <t>601 13th St NW   #900N</t>
  </si>
  <si>
    <t>Rape Abuse &amp; Incest Nat'l Network</t>
  </si>
  <si>
    <t>635-B Pennsylvania Ave SE</t>
  </si>
  <si>
    <t>Washington, DC 20003</t>
  </si>
  <si>
    <t>REAL Enterprises</t>
  </si>
  <si>
    <t>115 Market St  #320</t>
  </si>
  <si>
    <t>Alcohol &amp; Drug Recovery Fund</t>
  </si>
  <si>
    <t>R.O.S.E. Fund</t>
  </si>
  <si>
    <t>175 Federal St  #455</t>
  </si>
  <si>
    <t>Boston, MA 2110</t>
  </si>
  <si>
    <t>Society for American Archaeology</t>
  </si>
  <si>
    <t>900 Second St NE   #12</t>
  </si>
  <si>
    <t>Washington, DC 20002-3557</t>
  </si>
  <si>
    <t>20002-3557</t>
  </si>
  <si>
    <t>Society of American Foresters</t>
  </si>
  <si>
    <t>5400 Grovsenor Lane</t>
  </si>
  <si>
    <t>Bethesda, MD 20814-2198</t>
  </si>
  <si>
    <t>20814-2198</t>
  </si>
  <si>
    <t>Tau Beta Pi Association Inc</t>
  </si>
  <si>
    <t>508 Dougherty Eng. Bldg. UTK</t>
  </si>
  <si>
    <t>1512 Middle Dr</t>
  </si>
  <si>
    <t>Knoxville, TN 37996</t>
  </si>
  <si>
    <t>Turner Syndrome Society of the</t>
  </si>
  <si>
    <t>United States</t>
  </si>
  <si>
    <t>1313 S E 5th St   #327</t>
  </si>
  <si>
    <t>Minneapolis, MN 55414</t>
  </si>
  <si>
    <t>United States Canoe &amp; Kayak Team</t>
  </si>
  <si>
    <t>Lake Placid, NY 12946</t>
  </si>
  <si>
    <t>Lake Placid</t>
  </si>
  <si>
    <t>United States Committee International</t>
  </si>
  <si>
    <t>401 F St NW   #331</t>
  </si>
  <si>
    <t>U S Navy Memorial Foundation</t>
  </si>
  <si>
    <t>701 Pennsylvania Ave NW  #123</t>
  </si>
  <si>
    <t>USA Track &amp; Field</t>
  </si>
  <si>
    <t>One RCA Dome   #140</t>
  </si>
  <si>
    <t>Indianapolis, IN 46225</t>
  </si>
  <si>
    <t>Wilderness Inquiry</t>
  </si>
  <si>
    <t>808 14th Ave  SE</t>
  </si>
  <si>
    <t>Association of Black Phychologists</t>
  </si>
  <si>
    <t>National Community Development</t>
  </si>
  <si>
    <t>Twenty First Century Foundation</t>
  </si>
  <si>
    <t>Alzheimer's Research Foundation</t>
  </si>
  <si>
    <t>American Nurses Foundation</t>
  </si>
  <si>
    <t>Ataxia Telangiectasia Children's</t>
  </si>
  <si>
    <t>Better Hearing Institute</t>
  </si>
  <si>
    <t>Cancer Conquerors</t>
  </si>
  <si>
    <t>Find-A-Cure for Children with Duchenne</t>
  </si>
  <si>
    <t>Institute for Mental Health Initiatives</t>
  </si>
  <si>
    <t>International Children's Heart Fdn</t>
  </si>
  <si>
    <t>Transplants National Foundation for</t>
  </si>
  <si>
    <t>National Jewish Medical &amp; Research Ctr</t>
  </si>
  <si>
    <t>Pediatric Cancer Research Foundation</t>
  </si>
  <si>
    <t>Prostate Cancer Research Institute</t>
  </si>
  <si>
    <t>Americans for Peace Now</t>
  </si>
  <si>
    <t>Campaign for Tobacco-Free Kids</t>
  </si>
  <si>
    <t>Gilda's Club Worldwide</t>
  </si>
  <si>
    <t>International Foundation for Education</t>
  </si>
  <si>
    <t>Zero - Project to End Prostate Cancer</t>
  </si>
  <si>
    <t>Starlight Children's Foundation</t>
  </si>
  <si>
    <t>Family Resource Coalition of America</t>
  </si>
  <si>
    <t>MIssion: Readiness</t>
  </si>
  <si>
    <t>Meals on Wheels Association of America</t>
  </si>
  <si>
    <t>American Discovery Trail Society</t>
  </si>
  <si>
    <t>Association of Partners for Public Lands</t>
  </si>
  <si>
    <t>Entomological Foundation</t>
  </si>
  <si>
    <t>Friends of the Nat'L Parks at Gettysburg</t>
  </si>
  <si>
    <t>Hancock Shaker Village</t>
  </si>
  <si>
    <t>League of Conservation Voters Education</t>
  </si>
  <si>
    <t>National Aquarium in Baltimore</t>
  </si>
  <si>
    <t>Point Reyes National Seashore Assoc</t>
  </si>
  <si>
    <t>Alley Cat Allies</t>
  </si>
  <si>
    <t>Animals &amp; Society Institute</t>
  </si>
  <si>
    <t>PO Box 1297</t>
  </si>
  <si>
    <t>Washington Grove, MD 20880-1297</t>
  </si>
  <si>
    <t>Washington Grove</t>
  </si>
  <si>
    <t>20880-1297</t>
  </si>
  <si>
    <t>ECHO</t>
  </si>
  <si>
    <t>Goodwill Global Inc</t>
  </si>
  <si>
    <t>National Credit Union Foundation</t>
  </si>
  <si>
    <t>Conflict Management Group</t>
  </si>
  <si>
    <t>9 Waterhouse St</t>
  </si>
  <si>
    <t>Cambridge, MA 2138</t>
  </si>
  <si>
    <t>Cambridge</t>
  </si>
  <si>
    <t>Abortion Care - Improving Women's</t>
  </si>
  <si>
    <t>Reproductive Health &amp; Rights: IPAS</t>
  </si>
  <si>
    <t>P O Box 999</t>
  </si>
  <si>
    <t>Population Reference Bureau</t>
  </si>
  <si>
    <t>1875 Connecticut Ave NW  #520</t>
  </si>
  <si>
    <t>Russian Children's Welfare Society Inc</t>
  </si>
  <si>
    <t>200 Park Avenue S   #1617</t>
  </si>
  <si>
    <t>Tropical Forest Foundation</t>
  </si>
  <si>
    <t>225 Reinekers Lane  #770</t>
  </si>
  <si>
    <t>Arch Chemicals Inc</t>
  </si>
  <si>
    <t>Appalachian Community Fund</t>
  </si>
  <si>
    <t>107 West Main Ave   #202</t>
  </si>
  <si>
    <t>Knoxville, TN 37902</t>
  </si>
  <si>
    <t>Youth Advocacy Coalition</t>
  </si>
  <si>
    <t>Christian Aid Mission</t>
  </si>
  <si>
    <t>1201 Fifth St</t>
  </si>
  <si>
    <t>P O Box 9037</t>
  </si>
  <si>
    <t>Charlottesville, VA 22906</t>
  </si>
  <si>
    <t>National Federation for Catholic Youth</t>
  </si>
  <si>
    <t>3700-A Oakview Terrace NE</t>
  </si>
  <si>
    <t>Vietnam Highlands Assistance Project</t>
  </si>
  <si>
    <t>112 Cox Ave   2nd Fl</t>
  </si>
  <si>
    <t>United Way/BankAmerica Grant</t>
  </si>
  <si>
    <t>Dollar General Store Grant</t>
  </si>
  <si>
    <t>Hewlett-Packard</t>
  </si>
  <si>
    <t>For Charities Funds Transfer Payments</t>
  </si>
  <si>
    <t>Public Education Foundation</t>
  </si>
  <si>
    <t>100 East 10th St.</t>
  </si>
  <si>
    <t>Suite #500</t>
  </si>
  <si>
    <t>Mesa Associates, Inc.</t>
  </si>
  <si>
    <t>Electric Utility System</t>
  </si>
  <si>
    <t>USWA Local 634</t>
  </si>
  <si>
    <t>13803 Mount Tabor Rd</t>
  </si>
  <si>
    <t>The Raines Group  Inc</t>
  </si>
  <si>
    <t>1200 Mountain Creek Rd   # 100</t>
  </si>
  <si>
    <t>Millwrights Local 654</t>
  </si>
  <si>
    <t>6260 Dayton Blvd.</t>
  </si>
  <si>
    <t>Lifetouch National School Studio</t>
  </si>
  <si>
    <t>NSS Inc</t>
  </si>
  <si>
    <t>6104 Preservation Dr</t>
  </si>
  <si>
    <t>Probasco Books for Babes Grant</t>
  </si>
  <si>
    <t>PeyBack Foundation</t>
  </si>
  <si>
    <t>Attn Ashley Thompson, Executive Director</t>
  </si>
  <si>
    <t>PO Box 53734</t>
  </si>
  <si>
    <t>Indianapolis, IN 46253</t>
  </si>
  <si>
    <t>Trowell Plumbing &amp; Supply</t>
  </si>
  <si>
    <t>2535 Rhea Co Hwy Ste 3</t>
  </si>
  <si>
    <t>Outback Jack's Landscaping</t>
  </si>
  <si>
    <t>P O Box 743</t>
  </si>
  <si>
    <t>International Automotive Compontents</t>
  </si>
  <si>
    <t>220 Lear Ln</t>
  </si>
  <si>
    <t>United Way/AmeriCorp VISTA Grant</t>
  </si>
  <si>
    <t>Mighty Fine Car Wash</t>
  </si>
  <si>
    <t>5840 Bobby Dale Ln</t>
  </si>
  <si>
    <t>Southeast TN Human Resource Agency</t>
  </si>
  <si>
    <t>125 Court St</t>
  </si>
  <si>
    <t>Advanced Banking Services Inc</t>
  </si>
  <si>
    <t>Attn: Dave Seera</t>
  </si>
  <si>
    <t>1361 Railroad St</t>
  </si>
  <si>
    <t>Talbots #216</t>
  </si>
  <si>
    <t>2121 Hamilton Place Blvd</t>
  </si>
  <si>
    <t>Elizabeth and W. Roy Meyers</t>
  </si>
  <si>
    <t>Charitable Trust</t>
  </si>
  <si>
    <t>c/o Blair A. Weigel</t>
  </si>
  <si>
    <t>115 12th Ave E.</t>
  </si>
  <si>
    <t>Palmetto, FL 34221</t>
  </si>
  <si>
    <t>Palmetto</t>
  </si>
  <si>
    <t>Wilson Leather</t>
  </si>
  <si>
    <t>Weldon Osborne/Books for Babes Grant</t>
  </si>
  <si>
    <t>1 Union Sq  Ste 210</t>
  </si>
  <si>
    <t>Gap, Inc</t>
  </si>
  <si>
    <t>Fluor Daniel</t>
  </si>
  <si>
    <t>4501 N Access Rd</t>
  </si>
  <si>
    <t>ADVO</t>
  </si>
  <si>
    <t>CHARITIES FUNDS TRANSFER PAYMENTS</t>
  </si>
  <si>
    <t>BlueCross BlueShield Parent/Child Kits</t>
  </si>
  <si>
    <t>c/o Rona Gary</t>
  </si>
  <si>
    <t>Quest Diagnostics</t>
  </si>
  <si>
    <t>SmithKline Beecham</t>
  </si>
  <si>
    <t>Chartities Funds Transfer Account</t>
  </si>
  <si>
    <t>Abbott Laboratories</t>
  </si>
  <si>
    <t>TAP Pharmaceutical Products, Inc.</t>
  </si>
  <si>
    <t>Abbott Fund</t>
  </si>
  <si>
    <t>P O Box 8378</t>
  </si>
  <si>
    <t>Heritage Homes of TN River Valley</t>
  </si>
  <si>
    <t>2558 Rhea Co Hwy</t>
  </si>
  <si>
    <t>84 Lumber Company</t>
  </si>
  <si>
    <t>2307 Rhea Co. Hwy.</t>
  </si>
  <si>
    <t>Volunteer Communications</t>
  </si>
  <si>
    <t>1423 Maley Hollow Rd</t>
  </si>
  <si>
    <t>Cheezee's Inc</t>
  </si>
  <si>
    <t>1410 Maley Hollow Rd</t>
  </si>
  <si>
    <t>Dayton Collision Center</t>
  </si>
  <si>
    <t>1075 Manufacturers Rd</t>
  </si>
  <si>
    <t>Four Seasons Technologies, Inc.</t>
  </si>
  <si>
    <t>Transport International Pool</t>
  </si>
  <si>
    <t>Adventist Community Services</t>
  </si>
  <si>
    <t>The Samaritan Center</t>
  </si>
  <si>
    <t>Canine Vison</t>
  </si>
  <si>
    <t>1535 Lake Paradise Rd</t>
  </si>
  <si>
    <t>Villa Rica, GA 30180</t>
  </si>
  <si>
    <t>Villa Rica</t>
  </si>
  <si>
    <t>Homeless Shelter Action Committee</t>
  </si>
  <si>
    <t>475 E Main St  #123</t>
  </si>
  <si>
    <t>Make-A-Wish East Tennessee</t>
  </si>
  <si>
    <t>6005 Century Oaks Dr., Suite 500</t>
  </si>
  <si>
    <t>Make-A-Wish Foundation of Georgia/Ala</t>
  </si>
  <si>
    <t>1775 The Exchange SE   #200</t>
  </si>
  <si>
    <t>Atlanta, GA 30339</t>
  </si>
  <si>
    <t>Sequatchie Valley Institute</t>
  </si>
  <si>
    <t>Rt 1 Box 304</t>
  </si>
  <si>
    <t>Sequoyah Community Spirit Fund</t>
  </si>
  <si>
    <t>2000 Sequoyah Access Rd</t>
  </si>
  <si>
    <t>Tennessee Children's Home Inc</t>
  </si>
  <si>
    <t>804 Branham Hughes Circle</t>
  </si>
  <si>
    <t>Spring Hill, TN 37174</t>
  </si>
  <si>
    <t>Spring Hill</t>
  </si>
  <si>
    <t>Women at the Well Ministries</t>
  </si>
  <si>
    <t>881 County Road 655</t>
  </si>
  <si>
    <t>The Home Depot #0770</t>
  </si>
  <si>
    <t>1944 Northpoint Blvd</t>
  </si>
  <si>
    <t>Lodge Manufacturing Company</t>
  </si>
  <si>
    <t>104 E. 5th St.</t>
  </si>
  <si>
    <t>Big Brothers Big Sisters/Gordon County</t>
  </si>
  <si>
    <t>Tennessee Citizens Wilderness Planning</t>
  </si>
  <si>
    <t>Legal Aid Society of East Tennessee</t>
  </si>
  <si>
    <t>607 W Summit Hill Dr</t>
  </si>
  <si>
    <t>Extra Mile Food Pantry of Monroe Co</t>
  </si>
  <si>
    <t>CheerHaven</t>
  </si>
  <si>
    <t>Murray County Developmental Center</t>
  </si>
  <si>
    <t>Boy Scouts of America NW Georgia Council</t>
  </si>
  <si>
    <t>Access Services of Middle Tennessee</t>
  </si>
  <si>
    <t>Alcohol &amp; Drug Council of Middle TN</t>
  </si>
  <si>
    <t>Alive Hospice Inc</t>
  </si>
  <si>
    <t>Bethlehem Centers of Nashville</t>
  </si>
  <si>
    <t>Big Brothers Big Sisters/Middle TN</t>
  </si>
  <si>
    <t>Boy Scouts of America Middle Tennessee</t>
  </si>
  <si>
    <t>Boys &amp; Girls Clubs of Middle TN</t>
  </si>
  <si>
    <t>Campus for Human Development</t>
  </si>
  <si>
    <t>Cath Charities of East TN Inc</t>
  </si>
  <si>
    <t>Crisis Intervention Center Inc</t>
  </si>
  <si>
    <t>Crittention Services Inc</t>
  </si>
  <si>
    <t>Cumberland Heights Foundation Inc</t>
  </si>
  <si>
    <t>Dede Wallace Center</t>
  </si>
  <si>
    <t>Dismas Inc</t>
  </si>
  <si>
    <t>Don't Follow Me</t>
  </si>
  <si>
    <t>Edgehill Center Inc</t>
  </si>
  <si>
    <t>Eighteenth Avenue Family Center</t>
  </si>
  <si>
    <t>Family and Children's Service</t>
  </si>
  <si>
    <t>First Steps Inc</t>
  </si>
  <si>
    <t>Gilda's Club Nashville</t>
  </si>
  <si>
    <t>Girl Scout Council of Cumberland Valley</t>
  </si>
  <si>
    <t>Goodwill Industries of Middle TN Inc</t>
  </si>
  <si>
    <t>Hands on Nashville Inc</t>
  </si>
  <si>
    <t>Interfaith Dental Clinic</t>
  </si>
  <si>
    <t>King's Daughters Day Home</t>
  </si>
  <si>
    <t>Ladies of Charity Welfare Agency Inc</t>
  </si>
  <si>
    <t>League for the Deaf &amp; Hard of Hearing</t>
  </si>
  <si>
    <t>Legal Aid Society of Middle TN</t>
  </si>
  <si>
    <t>Matthew 25 Inc</t>
  </si>
  <si>
    <t>Nashville Cares</t>
  </si>
  <si>
    <t>Nashville Family Shelter Inc</t>
  </si>
  <si>
    <t>Nashville Urban League Inc</t>
  </si>
  <si>
    <t>Nashville Read Inc</t>
  </si>
  <si>
    <t>Nashville's Table Inc</t>
  </si>
  <si>
    <t>New Horizons Corporation</t>
  </si>
  <si>
    <t>Our Kids Inc</t>
  </si>
  <si>
    <t>Outlook Nashville</t>
  </si>
  <si>
    <t>Parents Reaching Out</t>
  </si>
  <si>
    <t>Park Center</t>
  </si>
  <si>
    <t>Pencil Foundation</t>
  </si>
  <si>
    <t>Project Reflect</t>
  </si>
  <si>
    <t>Rape and Sexual Abuse Center</t>
  </si>
  <si>
    <t>The Rochelle Center</t>
  </si>
  <si>
    <t>Salvation Army of Middle Tennessee</t>
  </si>
  <si>
    <t>Samaritan Recovery Community Inc</t>
  </si>
  <si>
    <t>Second Harvest Middle TN</t>
  </si>
  <si>
    <t>Senior Citizens Inc</t>
  </si>
  <si>
    <t>St. Luke's Community House</t>
  </si>
  <si>
    <t>St. Mary Villa</t>
  </si>
  <si>
    <t>STARS-Students Taking A Right Stand</t>
  </si>
  <si>
    <t>United Neighborhood Health Services</t>
  </si>
  <si>
    <t>YMCA of Middle Tennessee</t>
  </si>
  <si>
    <t>The Chattanoogan</t>
  </si>
  <si>
    <t>1201 Broad St.</t>
  </si>
  <si>
    <t>International Union Against Tuberculosis</t>
  </si>
  <si>
    <t>World Children's Fund</t>
  </si>
  <si>
    <t>5442 Thornwood Dr</t>
  </si>
  <si>
    <t>San Jose, CA 95123</t>
  </si>
  <si>
    <t>Africa AIDS Watch</t>
  </si>
  <si>
    <t>Dikembe Mutombo Foundation Inc</t>
  </si>
  <si>
    <t>Polish American Education Scholarship</t>
  </si>
  <si>
    <t>15 East 65th St</t>
  </si>
  <si>
    <t>New York, NY 10021</t>
  </si>
  <si>
    <t>Rights Action</t>
  </si>
  <si>
    <t>Salvadoran American Humanitarian</t>
  </si>
  <si>
    <t>Christopherand Dana Reeve Foundation</t>
  </si>
  <si>
    <t>Dystrophic Epidermolysis Bullosa</t>
  </si>
  <si>
    <t>Foundation Southern Development</t>
  </si>
  <si>
    <t>Astraea Lesbian Foundation for Justice</t>
  </si>
  <si>
    <t>Campaign to End Genocide</t>
  </si>
  <si>
    <t>Human Rights for All Now</t>
  </si>
  <si>
    <t>EarthRights International</t>
  </si>
  <si>
    <t>Gay &amp; Lesbian Alliance Against</t>
  </si>
  <si>
    <t>HALT Inc</t>
  </si>
  <si>
    <t>International Center for Not-For-Profit</t>
  </si>
  <si>
    <t>Labor Rights Forum, International</t>
  </si>
  <si>
    <t>Leadership Conference Education Fund</t>
  </si>
  <si>
    <t>1629 K St. NW, #1000</t>
  </si>
  <si>
    <t>National Association of Housing</t>
  </si>
  <si>
    <t>Simon Wiesenthal Center</t>
  </si>
  <si>
    <t>1399 S Roxbury Dr</t>
  </si>
  <si>
    <t>Los Angeles, CA 90035</t>
  </si>
  <si>
    <t>Feeding Hungry Children International</t>
  </si>
  <si>
    <t>Women's Health: Advancing Research</t>
  </si>
  <si>
    <t>Kidpower Teenpower Fullpower</t>
  </si>
  <si>
    <t>Families Do Better When They Know Better</t>
  </si>
  <si>
    <t>Legal Aid &amp; Defender Association</t>
  </si>
  <si>
    <t>Air Force Historical Foundation</t>
  </si>
  <si>
    <t>Angel Airlines for Wounded Warriors</t>
  </si>
  <si>
    <t>Armed Forces Veterans Homes Foundation</t>
  </si>
  <si>
    <t>Young Marines</t>
  </si>
  <si>
    <t>AIDS Treatment and Research Information</t>
  </si>
  <si>
    <t>Alzheimer's Research and Prevention</t>
  </si>
  <si>
    <t>Children's Cancer Recovery Foundation</t>
  </si>
  <si>
    <t>Cancer Support Community</t>
  </si>
  <si>
    <t>Children's Heart Foundation</t>
  </si>
  <si>
    <t>Cure for Lymphoma</t>
  </si>
  <si>
    <t>Diabetes Aid and Research Fund</t>
  </si>
  <si>
    <t>International Association of Physicians</t>
  </si>
  <si>
    <t>Graves' Disease Foundation</t>
  </si>
  <si>
    <t>Lymphedema Network</t>
  </si>
  <si>
    <t>Natural Health &amp; Healing Institute</t>
  </si>
  <si>
    <t>Ovarian Cancer Research Fund</t>
  </si>
  <si>
    <t>RESOLVE: The National Infertility Assoc</t>
  </si>
  <si>
    <t>Restless Legs Syndrome Foundation</t>
  </si>
  <si>
    <t>Scleroderma Research Foundation</t>
  </si>
  <si>
    <t>Hearing Foundation</t>
  </si>
  <si>
    <t>TraumaCare</t>
  </si>
  <si>
    <t>Adopt America Network</t>
  </si>
  <si>
    <t>Feeding America</t>
  </si>
  <si>
    <t>Children's Cancer Assistance Fund</t>
  </si>
  <si>
    <t>Family Support America</t>
  </si>
  <si>
    <t>National Committee for Quality Assurance</t>
  </si>
  <si>
    <t>Rehabilitation International</t>
  </si>
  <si>
    <t>Center for Integrative Medicine</t>
  </si>
  <si>
    <t>Children's Cancer Aid and Research</t>
  </si>
  <si>
    <t>Institute for Spirituality and Health</t>
  </si>
  <si>
    <t>American Wildlands</t>
  </si>
  <si>
    <t>Green Empowerment</t>
  </si>
  <si>
    <t>Leave No Trace Center for Outdoor Ethics</t>
  </si>
  <si>
    <t>Conservation and Service Corps</t>
  </si>
  <si>
    <t>(The Corps Network)</t>
  </si>
  <si>
    <t>Orangutan Foundation International</t>
  </si>
  <si>
    <t>Association of Child Advocates</t>
  </si>
  <si>
    <t>Child Art Foundation International</t>
  </si>
  <si>
    <t>1350 Connecticut Ave  NW</t>
  </si>
  <si>
    <t>Childhood Brain Tumor Foundation</t>
  </si>
  <si>
    <t>Children-Surgical Aid International</t>
  </si>
  <si>
    <t>Children's Angel Airlines</t>
  </si>
  <si>
    <t>Children's Feeding Network</t>
  </si>
  <si>
    <t>Philippine Children's Shelter</t>
  </si>
  <si>
    <t>Children's Wish Foundation International</t>
  </si>
  <si>
    <t>Christian World Adoption</t>
  </si>
  <si>
    <t>Council on Accreditation of Services</t>
  </si>
  <si>
    <t>Feed My Starving Children</t>
  </si>
  <si>
    <t>For All Kids Foundation</t>
  </si>
  <si>
    <t>International Concerns for Children</t>
  </si>
  <si>
    <t>Nelson Mandela Children's Fund USA</t>
  </si>
  <si>
    <t>Prevent Child Abuse America</t>
  </si>
  <si>
    <t>Seedlings Braille Books for Children</t>
  </si>
  <si>
    <t>Asian American Legal Defense &amp; Education</t>
  </si>
  <si>
    <t>Community Anti-Drug Coalitions</t>
  </si>
  <si>
    <t>Givat Haviva Educational Foundation</t>
  </si>
  <si>
    <t>National Crime Prevention Council</t>
  </si>
  <si>
    <t>2435 Crystal Dr., Ste 500</t>
  </si>
  <si>
    <t>Arlington, VA 22202</t>
  </si>
  <si>
    <t>Youthbuild USA</t>
  </si>
  <si>
    <t>ABC Adoption Services Inc</t>
  </si>
  <si>
    <t>4725 Garst Mill Rd</t>
  </si>
  <si>
    <t>Roanoke, VA 24018</t>
  </si>
  <si>
    <t>Roanoke</t>
  </si>
  <si>
    <t>Agronomic Science Foundation</t>
  </si>
  <si>
    <t>677 S Segoe Rd</t>
  </si>
  <si>
    <t>Madison, WI 53711</t>
  </si>
  <si>
    <t>American Leprosy Missions Inc</t>
  </si>
  <si>
    <t>1 Alm Way</t>
  </si>
  <si>
    <t>Greenville, SC 29601</t>
  </si>
  <si>
    <t>Greenville</t>
  </si>
  <si>
    <t>American Lyme Disease Foundation Inc</t>
  </si>
  <si>
    <t>Mill Pond Offices</t>
  </si>
  <si>
    <t>203 Route 100</t>
  </si>
  <si>
    <t>Somers, NY 10589</t>
  </si>
  <si>
    <t>Somers</t>
  </si>
  <si>
    <t>American Statistical Association</t>
  </si>
  <si>
    <t>Gertude Cox Scholarship</t>
  </si>
  <si>
    <t>1429 Duke St</t>
  </si>
  <si>
    <t>Alexandria, VA 22314-3402</t>
  </si>
  <si>
    <t>22314-3402</t>
  </si>
  <si>
    <t>Angel Airline Samaritans</t>
  </si>
  <si>
    <t>Assoc for Professionals In Infection</t>
  </si>
  <si>
    <t>1275 K St NW  #1000</t>
  </si>
  <si>
    <t>Awana Clubs International</t>
  </si>
  <si>
    <t>1 East Bode Rd</t>
  </si>
  <si>
    <t>Streamwood, IL 60107</t>
  </si>
  <si>
    <t>Streamwood</t>
  </si>
  <si>
    <t>Boat People S.O.S. Inc</t>
  </si>
  <si>
    <t>6066 Leeburg Pike, Ste 100</t>
  </si>
  <si>
    <t>Center for a New American Dream</t>
  </si>
  <si>
    <t>6930 Carroll Ave</t>
  </si>
  <si>
    <t>Takoma Park, MD 20912</t>
  </si>
  <si>
    <t>Takoma Park</t>
  </si>
  <si>
    <t>Galapagos Conservancy Inc</t>
  </si>
  <si>
    <t>100 N Washington St  #232</t>
  </si>
  <si>
    <t>Falls Church, VA 22203</t>
  </si>
  <si>
    <t>Christian Freedom International</t>
  </si>
  <si>
    <t>27 Cloud St</t>
  </si>
  <si>
    <t>Council for Christian Colleges &amp; Univ</t>
  </si>
  <si>
    <t>321 8th St NE</t>
  </si>
  <si>
    <t>HealthRight International</t>
  </si>
  <si>
    <t>375 Broadway</t>
  </si>
  <si>
    <t>New York, NY 10012</t>
  </si>
  <si>
    <t>Drug Policy Foundation</t>
  </si>
  <si>
    <t>Earthwatch Institute</t>
  </si>
  <si>
    <t>Egyptians Relief Association</t>
  </si>
  <si>
    <t>6121 Winnepeg Dr</t>
  </si>
  <si>
    <t>Burke, VA 22015</t>
  </si>
  <si>
    <t>Burke</t>
  </si>
  <si>
    <t>Eleanor Roosevelt Val-Kil Inc</t>
  </si>
  <si>
    <t>56 ValKil Park Rd</t>
  </si>
  <si>
    <t>Hyde Park, NY 12538</t>
  </si>
  <si>
    <t>Hyde Park</t>
  </si>
  <si>
    <t>Muscular Dystrophy-FSH Society for</t>
  </si>
  <si>
    <t>Facioscapulohumeral Dystrophy</t>
  </si>
  <si>
    <t>64 Grove St.</t>
  </si>
  <si>
    <t>Watertown, MA 2472</t>
  </si>
  <si>
    <t>Family Care Foundation</t>
  </si>
  <si>
    <t>1373 Marron Valley Rd</t>
  </si>
  <si>
    <t>Dulzura, CA 91917</t>
  </si>
  <si>
    <t>Dulzura</t>
  </si>
  <si>
    <t>Family Voices Inc</t>
  </si>
  <si>
    <t>Homeless Children</t>
  </si>
  <si>
    <t>1046 Calle Recodo    #E</t>
  </si>
  <si>
    <t>San Clemente, CA 92673-6261</t>
  </si>
  <si>
    <t>San Clemente</t>
  </si>
  <si>
    <t>92673-6261</t>
  </si>
  <si>
    <t>Guide Dogs for the Blind Inc</t>
  </si>
  <si>
    <t>Heart of America Foundation</t>
  </si>
  <si>
    <t>401 F Street NW    #325</t>
  </si>
  <si>
    <t>Cure HHT</t>
  </si>
  <si>
    <t>P O Box 329</t>
  </si>
  <si>
    <t>Monkton, MD 21111</t>
  </si>
  <si>
    <t>Monkton</t>
  </si>
  <si>
    <t>Hope Unlimited International</t>
  </si>
  <si>
    <t>Hospice Angel Airlines</t>
  </si>
  <si>
    <t>Institute for Family-Centered Care Inc</t>
  </si>
  <si>
    <t>Interfaith Alliance Foundation Inc</t>
  </si>
  <si>
    <t>1212 New York Ave NW, 7th FL</t>
  </si>
  <si>
    <t>Jewish Foundation for the Righteous</t>
  </si>
  <si>
    <t>305 Seventh Ave   19th Fl</t>
  </si>
  <si>
    <t>New York, NY 10001-6008</t>
  </si>
  <si>
    <t>10001-6008</t>
  </si>
  <si>
    <t>League of American Bicyclists</t>
  </si>
  <si>
    <t>1612 K St. NW, #800</t>
  </si>
  <si>
    <t>Washington, DC 20006-2850</t>
  </si>
  <si>
    <t>20006-2850</t>
  </si>
  <si>
    <t>Mautner Project for Lesbians with Cancer</t>
  </si>
  <si>
    <t>(Mautner Project)</t>
  </si>
  <si>
    <t>1707 L St  NW   #230</t>
  </si>
  <si>
    <t>Mississippi River Basin Alliance</t>
  </si>
  <si>
    <t>NASA College Scholarship Fund Inc</t>
  </si>
  <si>
    <t>2101 NASA Pkwy  Mail Code AH8</t>
  </si>
  <si>
    <t>Houston, TX 77058</t>
  </si>
  <si>
    <t>National Alliance for Youth Sports</t>
  </si>
  <si>
    <t>2050 Vista Parkway</t>
  </si>
  <si>
    <t>West Palm Beach, FL 33411</t>
  </si>
  <si>
    <t>West Palm Beach</t>
  </si>
  <si>
    <t>USA Archery</t>
  </si>
  <si>
    <t>Equal Justice Works</t>
  </si>
  <si>
    <t>2120 L St  NW    #450</t>
  </si>
  <si>
    <t>National Benevolent Association</t>
  </si>
  <si>
    <t>11780 Borman Dr</t>
  </si>
  <si>
    <t>St Louis, MO 63146-4157</t>
  </si>
  <si>
    <t>63146-4157</t>
  </si>
  <si>
    <t>National Community for Latino Leadership</t>
  </si>
  <si>
    <t>National Low Income Housing Coalition</t>
  </si>
  <si>
    <t>727 15th St NW, 6th Floor</t>
  </si>
  <si>
    <t>Association for the Improvement of</t>
  </si>
  <si>
    <t>Minorities in the IRS</t>
  </si>
  <si>
    <t>4990 Bambeck Rd</t>
  </si>
  <si>
    <t>Medina, OH 44256</t>
  </si>
  <si>
    <t>Medina</t>
  </si>
  <si>
    <t>National Tay-Sachs &amp; Allied Diseases</t>
  </si>
  <si>
    <t>2001 Beacon St  #204</t>
  </si>
  <si>
    <t>Brighton, MA 2135</t>
  </si>
  <si>
    <t>Brighton</t>
  </si>
  <si>
    <t>National Urban Fellows Inc</t>
  </si>
  <si>
    <t>59 John St    #310</t>
  </si>
  <si>
    <t>National Volunteer Fire Council Inc</t>
  </si>
  <si>
    <t>1050 17th St., NW, Ste 490</t>
  </si>
  <si>
    <t>Peace Action Education Fund</t>
  </si>
  <si>
    <t>Military Officers Association of America</t>
  </si>
  <si>
    <t>Ruffed Grouse Society</t>
  </si>
  <si>
    <t>451 McCormick Rd</t>
  </si>
  <si>
    <t>Coraopolis, PA 15108</t>
  </si>
  <si>
    <t>Coraopolis</t>
  </si>
  <si>
    <t>Turning Point for God</t>
  </si>
  <si>
    <t>United States Figure Skating Association</t>
  </si>
  <si>
    <t>USA Wrestling (United States of America</t>
  </si>
  <si>
    <t>Wrestling Association)</t>
  </si>
  <si>
    <t>6155 Lehman Dr</t>
  </si>
  <si>
    <t>Colorado Springs, CO 80918</t>
  </si>
  <si>
    <t>USA Racquetball</t>
  </si>
  <si>
    <t>1685 West Unitah</t>
  </si>
  <si>
    <t>Colorado Springs, CO 80904</t>
  </si>
  <si>
    <t>United States Table Tennis Association</t>
  </si>
  <si>
    <t>USA Waterpolo</t>
  </si>
  <si>
    <t>USA Weightlifting</t>
  </si>
  <si>
    <t>Water for People</t>
  </si>
  <si>
    <t>Wildlands CPR</t>
  </si>
  <si>
    <t>American Eagle Foundation</t>
  </si>
  <si>
    <t>Institute for In Vitro Sciences Inc</t>
  </si>
  <si>
    <t>New England Anti-Vivisection Society</t>
  </si>
  <si>
    <t>World Animal Protection</t>
  </si>
  <si>
    <t>Astronomical Society of the Pacific</t>
  </si>
  <si>
    <t>SeniorNet</t>
  </si>
  <si>
    <t>Aid for Starving Children</t>
  </si>
  <si>
    <t>Christian Blind Mission International</t>
  </si>
  <si>
    <t>Campus Crusade for Christ's Great</t>
  </si>
  <si>
    <t>International Aid Inc</t>
  </si>
  <si>
    <t>17011 W Hickory</t>
  </si>
  <si>
    <t>Spring Lake, MI 49456</t>
  </si>
  <si>
    <t>Spring Lake</t>
  </si>
  <si>
    <t>International Christian Concern</t>
  </si>
  <si>
    <t>United Jewish Communities</t>
  </si>
  <si>
    <t>111 Eighth Ave   #11E</t>
  </si>
  <si>
    <t>New York, NY 10011</t>
  </si>
  <si>
    <t>Environmental Alliance for Senior Involv</t>
  </si>
  <si>
    <t>Environmental Justice Fund</t>
  </si>
  <si>
    <t>American Red Cross/Nashville Area</t>
  </si>
  <si>
    <t>Council of Community Services</t>
  </si>
  <si>
    <t>Court Appointed Special Advocate</t>
  </si>
  <si>
    <t>CASA, Inc.</t>
  </si>
  <si>
    <t>Luton Mental Health Services</t>
  </si>
  <si>
    <t>Martha O'Bryan Center Inc</t>
  </si>
  <si>
    <t>Oasis Center Inc</t>
  </si>
  <si>
    <t>Youth Villages Inc</t>
  </si>
  <si>
    <t>3320 Brother Blvd</t>
  </si>
  <si>
    <t>Memphis, TN 38133</t>
  </si>
  <si>
    <t>CDBG - Neighborhoods</t>
  </si>
  <si>
    <t>City of Chatt, Economic &amp; Community Dev</t>
  </si>
  <si>
    <t>101 City Hall Annex - 100 E 11th St</t>
  </si>
  <si>
    <t>CDBG - Reading Center</t>
  </si>
  <si>
    <t>101 City Hall Annex, 100 E 11th St</t>
  </si>
  <si>
    <t>UT-Battelle</t>
  </si>
  <si>
    <t>P O Box 2008</t>
  </si>
  <si>
    <t>Oak Ridge, TN 37831-6437</t>
  </si>
  <si>
    <t>37831-6437</t>
  </si>
  <si>
    <t>Chatt Assoc Education of Young Children</t>
  </si>
  <si>
    <t>2300 Bailey Ave</t>
  </si>
  <si>
    <t>TN Council on Children &amp; Youth (TCCY)</t>
  </si>
  <si>
    <t>Andrew Johnson Tower 9th Fl</t>
  </si>
  <si>
    <t>710 James Robertson Pkwy</t>
  </si>
  <si>
    <t>Nashville, TN 37243-0800</t>
  </si>
  <si>
    <t>37243-0800</t>
  </si>
  <si>
    <t>Tennessee Commission on National</t>
  </si>
  <si>
    <t>and Community Services</t>
  </si>
  <si>
    <t>312 8th Ave. N 12th Fl.</t>
  </si>
  <si>
    <t>Nashville, TN 37243-1700</t>
  </si>
  <si>
    <t>37243-1700</t>
  </si>
  <si>
    <t>Little River Canyon Natl Preserve</t>
  </si>
  <si>
    <t>National Park Service</t>
  </si>
  <si>
    <t>4322 Little River Trail NE  #100</t>
  </si>
  <si>
    <t>Westinghouse S.E. Nuclear Field Ser Ctr</t>
  </si>
  <si>
    <t>Goody's Family Clothing #3  LaFayette</t>
  </si>
  <si>
    <t>WalMart Plaza</t>
  </si>
  <si>
    <t>Hwy 27</t>
  </si>
  <si>
    <t>Goody's Family Clothing #64   Jasper</t>
  </si>
  <si>
    <t>Highway 41</t>
  </si>
  <si>
    <t>Atlantic Capital Bank*</t>
  </si>
  <si>
    <t>1110 Market St Ste 300</t>
  </si>
  <si>
    <t>Chattanooga, TN 37402-2253</t>
  </si>
  <si>
    <t>37402-2253</t>
  </si>
  <si>
    <t>National Bank of Commerce - Gunbarrel</t>
  </si>
  <si>
    <t>National Bank of Commerce - Ft. Oglethor</t>
  </si>
  <si>
    <t>Lincoln National Life Ins</t>
  </si>
  <si>
    <t>Charities Funds Transfer Account</t>
  </si>
  <si>
    <t>Regions Bank/Dayton</t>
  </si>
  <si>
    <t>Attn: Anita Jones</t>
  </si>
  <si>
    <t>P.O. Box 810</t>
  </si>
  <si>
    <t>AT&amp;T Wireless</t>
  </si>
  <si>
    <t>5724 Hwy. 153</t>
  </si>
  <si>
    <t>LaFoy Outdoor Advertising</t>
  </si>
  <si>
    <t>Box 773</t>
  </si>
  <si>
    <t>New Age Media LLC-Fox 61</t>
  </si>
  <si>
    <t>1101 E Main St</t>
  </si>
  <si>
    <t>Mount Vernon Restaurant</t>
  </si>
  <si>
    <t>3535 Broad St.</t>
  </si>
  <si>
    <t>Chattanooga, TN 37409-1028</t>
  </si>
  <si>
    <t>37409-1028</t>
  </si>
  <si>
    <t>Northgate Animal Hospital</t>
  </si>
  <si>
    <t>1600 Hamill Rd.</t>
  </si>
  <si>
    <t>Tennessee Valley Public Power Assoc</t>
  </si>
  <si>
    <t>1206 Broad St.</t>
  </si>
  <si>
    <t>Chattanooga, TN 37401-6189</t>
  </si>
  <si>
    <t>37401-6189</t>
  </si>
  <si>
    <t>Southern Belle Riverboat</t>
  </si>
  <si>
    <t>201Riverfront Pkwy</t>
  </si>
  <si>
    <t>Southside Grill</t>
  </si>
  <si>
    <t>1400 Cowart St</t>
  </si>
  <si>
    <t>Voyager Online</t>
  </si>
  <si>
    <t>401 Chestnut St.</t>
  </si>
  <si>
    <t>White's Cycle &amp; Marine</t>
  </si>
  <si>
    <t>4917 Hwy 58</t>
  </si>
  <si>
    <t>Groom Transportation</t>
  </si>
  <si>
    <t>5084 S Terrace</t>
  </si>
  <si>
    <t>SurfN Development Corporation</t>
  </si>
  <si>
    <t>3821 St. Elmo Ave</t>
  </si>
  <si>
    <t>Parkridge West Hospital</t>
  </si>
  <si>
    <t>1000 Hwy. 28</t>
  </si>
  <si>
    <t>Notch/Bradley, Inc.</t>
  </si>
  <si>
    <t>408 Forrest Ave</t>
  </si>
  <si>
    <t>Creative Resources</t>
  </si>
  <si>
    <t>5959 Shallowford Rd</t>
  </si>
  <si>
    <t>DO NOT SOLICIT</t>
  </si>
  <si>
    <t>Golden Corrall Family Steak House</t>
  </si>
  <si>
    <t>760 Battlefield Pky</t>
  </si>
  <si>
    <t>Daniel Douglas &amp; Norcross  (ddN)</t>
  </si>
  <si>
    <t>417 Market St</t>
  </si>
  <si>
    <t>Xtra Help Personnel, Inc.</t>
  </si>
  <si>
    <t>Sticky Fingers Restaurant</t>
  </si>
  <si>
    <t>420 Broad St</t>
  </si>
  <si>
    <t>Ringgold Telephone Company</t>
  </si>
  <si>
    <t>6203 Alabama Hwy</t>
  </si>
  <si>
    <t>P O Box 869</t>
  </si>
  <si>
    <t>Enterprise Rent-A-Car *</t>
  </si>
  <si>
    <t>Chattanooga International</t>
  </si>
  <si>
    <t>2148 Chapman Rd.</t>
  </si>
  <si>
    <t>Kennedy Koontz &amp; Farinash</t>
  </si>
  <si>
    <t>320 N. Holtzclaw Ave.</t>
  </si>
  <si>
    <t>Henley Medical</t>
  </si>
  <si>
    <t>1090 McCallie Ave</t>
  </si>
  <si>
    <t>Cornerstones Inc</t>
  </si>
  <si>
    <t>1 Central Plaza</t>
  </si>
  <si>
    <t>835 Georgia Ave    #800</t>
  </si>
  <si>
    <t>Junior League of Chatt/Books For Babes</t>
  </si>
  <si>
    <t>622 E Fourth St</t>
  </si>
  <si>
    <t>Container Service Corporation</t>
  </si>
  <si>
    <t>290 Rollins Industrial Blvd.</t>
  </si>
  <si>
    <t>P. O. Box 70</t>
  </si>
  <si>
    <t>Walter Knestrick Contractor, Inc.</t>
  </si>
  <si>
    <t>Eyear Optical</t>
  </si>
  <si>
    <t>1000 Market St.</t>
  </si>
  <si>
    <t>Chattanooga, TN 37402-2614</t>
  </si>
  <si>
    <t>37402-2614</t>
  </si>
  <si>
    <t>Yellow Book USA</t>
  </si>
  <si>
    <t>5959 Shallowford Rd, Ste 423</t>
  </si>
  <si>
    <t>Rose of Sharon Baptist Church</t>
  </si>
  <si>
    <t>2001 Blackford St</t>
  </si>
  <si>
    <t>Daisy Woman's Club</t>
  </si>
  <si>
    <t>c/o Helen M. Coleman</t>
  </si>
  <si>
    <t>7622 Nadick Ln</t>
  </si>
  <si>
    <t>Land Rover/Porsche/Jaguar of Chattanooga</t>
  </si>
  <si>
    <t>7648 Lee Hwy.</t>
  </si>
  <si>
    <t>McPheeters Law Offices</t>
  </si>
  <si>
    <t>1374 Railroad ST</t>
  </si>
  <si>
    <t>Suite 400</t>
  </si>
  <si>
    <t>J. Shannon Garrison Law Offices</t>
  </si>
  <si>
    <t>744 Oak St</t>
  </si>
  <si>
    <t>Williams Company</t>
  </si>
  <si>
    <t>One Technology Center</t>
  </si>
  <si>
    <t>Tulsa, OK 74103</t>
  </si>
  <si>
    <t>Tulsa</t>
  </si>
  <si>
    <t>Kohl's Department Store</t>
  </si>
  <si>
    <t>1812 Gunbarrel Rd</t>
  </si>
  <si>
    <t>CIT GROUP INC</t>
  </si>
  <si>
    <t>AVAYA Communication</t>
  </si>
  <si>
    <t>LaQuinta Inn  #931</t>
  </si>
  <si>
    <t>7015 Shallowford Rd</t>
  </si>
  <si>
    <t>The Furniture Shoppe</t>
  </si>
  <si>
    <t>1903 E 24th St Pl</t>
  </si>
  <si>
    <t>Chattanooga, TN 37404-5811</t>
  </si>
  <si>
    <t>37404-5811</t>
  </si>
  <si>
    <t>First Union</t>
  </si>
  <si>
    <t>G.H. Bass &amp; Company</t>
  </si>
  <si>
    <t>Prime Outlets - Warehouse Row</t>
  </si>
  <si>
    <t>1110 Market St  Ste 111</t>
  </si>
  <si>
    <t>Crye-Leike - Downtown</t>
  </si>
  <si>
    <t>1201 Market St</t>
  </si>
  <si>
    <t>Crye-Leike - Gunbarrel Rd *</t>
  </si>
  <si>
    <t>1510 Gunbarrel Rd</t>
  </si>
  <si>
    <t>Crye-Leike - Hixson</t>
  </si>
  <si>
    <t>5870 Highway 153</t>
  </si>
  <si>
    <t>Crye-Leike - Signal Mtn</t>
  </si>
  <si>
    <t>1210 Taft Highway</t>
  </si>
  <si>
    <t>Crye-Leike - Ft Oglethorpe</t>
  </si>
  <si>
    <t>69 Crye-Leike Dr.</t>
  </si>
  <si>
    <t>Kids To The Country</t>
  </si>
  <si>
    <t>NAMI-TN</t>
  </si>
  <si>
    <t>1101 Kermit Dr    #605</t>
  </si>
  <si>
    <t>Southern Alliance for Clean Energy</t>
  </si>
  <si>
    <t>Tennessee Citizen Action</t>
  </si>
  <si>
    <t>Carter Hope Center</t>
  </si>
  <si>
    <t>Infant Preschool Council</t>
  </si>
  <si>
    <t>Husch Blackwell LLP</t>
  </si>
  <si>
    <t>736 Georgia Ave.</t>
  </si>
  <si>
    <t>Chattanooga, TN 37402-2059</t>
  </si>
  <si>
    <t>37402-2059</t>
  </si>
  <si>
    <t>CASA of Limestone County</t>
  </si>
  <si>
    <t>Marion County Children's Fund</t>
  </si>
  <si>
    <t>4930 Main St</t>
  </si>
  <si>
    <t>Mental Health Association/SE TN</t>
  </si>
  <si>
    <t>Academy for Educational Development</t>
  </si>
  <si>
    <t>1825 Connecticut Ave  NW</t>
  </si>
  <si>
    <t>Columbia Area Mental Health Center</t>
  </si>
  <si>
    <t>Exchange Club Family Center Inc</t>
  </si>
  <si>
    <t>Goodlettsville Help Center</t>
  </si>
  <si>
    <t>McNeilly Center for Children</t>
  </si>
  <si>
    <t>Monroe Harding Children's Home</t>
  </si>
  <si>
    <t>Nashville Child Advocacy Center</t>
  </si>
  <si>
    <t>YWCA of Nashville &amp; Middle Tennessee</t>
  </si>
  <si>
    <t>Progress Inc</t>
  </si>
  <si>
    <t>Residential Resources Inc</t>
  </si>
  <si>
    <t>Tennessee Voice for Children Inc</t>
  </si>
  <si>
    <t>Kinsey Probasco Hays &amp; Associates</t>
  </si>
  <si>
    <t>100 East Tenth St  Ste 100</t>
  </si>
  <si>
    <t>Association of Gospel Rescue Missions</t>
  </si>
  <si>
    <t>Aid to Children, Youth and Families</t>
  </si>
  <si>
    <t>Children's Hope Chest</t>
  </si>
  <si>
    <t>Unbound</t>
  </si>
  <si>
    <t>Dawn Ministries</t>
  </si>
  <si>
    <t>Discipleship Counseling Services Inc</t>
  </si>
  <si>
    <t>Home School Foundation</t>
  </si>
  <si>
    <t>Kids for the Kingdom</t>
  </si>
  <si>
    <t>Trans World Radio</t>
  </si>
  <si>
    <t>P O Box 8700</t>
  </si>
  <si>
    <t>Cary, NC 27512-8700</t>
  </si>
  <si>
    <t>Cary</t>
  </si>
  <si>
    <t>27512-8700</t>
  </si>
  <si>
    <t>Venture International</t>
  </si>
  <si>
    <t>Voice of the Martyrs</t>
  </si>
  <si>
    <t>American Intercultural Student Exchange</t>
  </si>
  <si>
    <t>Dacor Bacon House Foundation</t>
  </si>
  <si>
    <t>Ethics Resource Center</t>
  </si>
  <si>
    <t>2345 Crystal Dr  Ste 201</t>
  </si>
  <si>
    <t>International Partnership for Service</t>
  </si>
  <si>
    <t>PeaceJam Foundation</t>
  </si>
  <si>
    <t>Alpha 1 Antitrypsin Deficiency National</t>
  </si>
  <si>
    <t>Breast Cancer Action</t>
  </si>
  <si>
    <t>Joslin Diabetes Center</t>
  </si>
  <si>
    <t>Lymphoma Education and Research</t>
  </si>
  <si>
    <t>Narcolepsy Network</t>
  </si>
  <si>
    <t>Menopause Society</t>
  </si>
  <si>
    <t>Pulmonary Hypertension Association</t>
  </si>
  <si>
    <t>Reflex Sympathatic Dystrophy Syndrome</t>
  </si>
  <si>
    <t>Thyroid Society for Education &amp; Research</t>
  </si>
  <si>
    <t>Alaska Conservation Foundation</t>
  </si>
  <si>
    <t>Children's Health Environmental</t>
  </si>
  <si>
    <t>Earthwatch Expeditions Inc</t>
  </si>
  <si>
    <t>EcoLogic Development Fund</t>
  </si>
  <si>
    <t>Environmental Law Alliance Worldwide</t>
  </si>
  <si>
    <t>The Walden Woods Project</t>
  </si>
  <si>
    <t>RARE</t>
  </si>
  <si>
    <t>Animal Legal Defense Fund</t>
  </si>
  <si>
    <t>Dedication and Everlasting Love</t>
  </si>
  <si>
    <t>Hearts United for Animals</t>
  </si>
  <si>
    <t>Primate Conservation &amp; Welfare Society</t>
  </si>
  <si>
    <t>Partners in Aviation &amp; Communication</t>
  </si>
  <si>
    <t>1719 Sessums Dr</t>
  </si>
  <si>
    <t>Redlands, CA 92374</t>
  </si>
  <si>
    <t>United States Association for UNHCR</t>
  </si>
  <si>
    <t>AIDS Community Research Initiative</t>
  </si>
  <si>
    <t>Alpha One Foundation</t>
  </si>
  <si>
    <t>Diabetes Education Research Foundation</t>
  </si>
  <si>
    <t>National Institute for Healthcare</t>
  </si>
  <si>
    <t>Rehabilitation Foundation</t>
  </si>
  <si>
    <t>Alyn Center for Disabled Children</t>
  </si>
  <si>
    <t>Canines for Disabled Kids</t>
  </si>
  <si>
    <t>National Center for Learning</t>
  </si>
  <si>
    <t>Disabilities</t>
  </si>
  <si>
    <t>Changing Lives Through Literacy</t>
  </si>
  <si>
    <t>ChildHope</t>
  </si>
  <si>
    <t>Cancer Research for Children</t>
  </si>
  <si>
    <t>Children's Organ Transplant Association</t>
  </si>
  <si>
    <t>OrphanCare International</t>
  </si>
  <si>
    <t>Foster Care Children and Family Fund</t>
  </si>
  <si>
    <t>Mending Kids International</t>
  </si>
  <si>
    <t>Christian Adoption and Orphan Care Inc</t>
  </si>
  <si>
    <t>Rosie's For All Kids Foundation</t>
  </si>
  <si>
    <t>Child Slavery, Trafficking &amp; Force Labor</t>
  </si>
  <si>
    <t>Students Helping Street Kids</t>
  </si>
  <si>
    <t>American Association for State and Local</t>
  </si>
  <si>
    <t>American Historical Association</t>
  </si>
  <si>
    <t>Clean Water for Healthy Americans</t>
  </si>
  <si>
    <t>(Center for Watershed Protection)</t>
  </si>
  <si>
    <t>Trees Water and People</t>
  </si>
  <si>
    <t>Yellowstone Park Foundation</t>
  </si>
  <si>
    <t>Armed Forces Foundation</t>
  </si>
  <si>
    <t>TROA Scholarship Fund</t>
  </si>
  <si>
    <t>American Anti-Slavery Group</t>
  </si>
  <si>
    <t>Native Lands</t>
  </si>
  <si>
    <t>ALS Therapy Development Foundation</t>
  </si>
  <si>
    <t>44 Glen Ave</t>
  </si>
  <si>
    <t>Newton, MA 2459</t>
  </si>
  <si>
    <t>Newton</t>
  </si>
  <si>
    <t>Amazon Conservation Team</t>
  </si>
  <si>
    <t>4211 N Fairfax Dr</t>
  </si>
  <si>
    <t>American Forest Foundation</t>
  </si>
  <si>
    <t>American Indian Services</t>
  </si>
  <si>
    <t>1902 North Canyon Rd   #100</t>
  </si>
  <si>
    <t>Provo, UT 84604</t>
  </si>
  <si>
    <t>Provo</t>
  </si>
  <si>
    <t>UT</t>
  </si>
  <si>
    <t>American Institute for Social Justice</t>
  </si>
  <si>
    <t>739 8th St   SE</t>
  </si>
  <si>
    <t>American Public Health Association</t>
  </si>
  <si>
    <t>800 I St  NW</t>
  </si>
  <si>
    <t>Washington, DC 20001-3710</t>
  </si>
  <si>
    <t>20001-3710</t>
  </si>
  <si>
    <t>American Phytopathological Society</t>
  </si>
  <si>
    <t>Bread &amp; Water for Africa Inc</t>
  </si>
  <si>
    <t>2550 Huntington Ave   #200</t>
  </si>
  <si>
    <t>Alexandria, VA 22303-1499</t>
  </si>
  <si>
    <t>22303-1499</t>
  </si>
  <si>
    <t>Canvasback Missions Inc</t>
  </si>
  <si>
    <t>Center for Victims of Torture</t>
  </si>
  <si>
    <t>717 East River Road</t>
  </si>
  <si>
    <t>Minneapolis, MN 55455</t>
  </si>
  <si>
    <t>CERES Inc</t>
  </si>
  <si>
    <t>Compassion in Action</t>
  </si>
  <si>
    <t>Bldg 258   Rm 113</t>
  </si>
  <si>
    <t>11301 Wilshire Blvd</t>
  </si>
  <si>
    <t>Los Angeles, CA 90073</t>
  </si>
  <si>
    <t>Crafts Center</t>
  </si>
  <si>
    <t>S &amp; H Greenpoints</t>
  </si>
  <si>
    <t>Charities Fund Transfer</t>
  </si>
  <si>
    <t>Doris Day Animal Foundation</t>
  </si>
  <si>
    <t>227 Massachusetts Ave  NE   #100</t>
  </si>
  <si>
    <t>Drug Enforcement Admin Survivors Benefit</t>
  </si>
  <si>
    <t>75 Spring St. SW, Ste 800</t>
  </si>
  <si>
    <t>Education &amp; Science Society Inc</t>
  </si>
  <si>
    <t>7625 Huntmaster Lane</t>
  </si>
  <si>
    <t>Foundation for Individual Rights in Ed</t>
  </si>
  <si>
    <t>601 Walnut St., Ste 510</t>
  </si>
  <si>
    <t>Foundation of the First Cavalry Division</t>
  </si>
  <si>
    <t>Future Harvest</t>
  </si>
  <si>
    <t>2020 Pennsylvania Ave NW  PMB 238</t>
  </si>
  <si>
    <t>Haitian Street Kids Inc</t>
  </si>
  <si>
    <t>Mountain Bicycling Assoc, International</t>
  </si>
  <si>
    <t>1121 Broadway St     #202</t>
  </si>
  <si>
    <t>Boulder, CO 80302</t>
  </si>
  <si>
    <t>Israel Cancer Research Fund</t>
  </si>
  <si>
    <t>Jewish Institute for National Security</t>
  </si>
  <si>
    <t>1779 Massachusetts Ave NW   #515</t>
  </si>
  <si>
    <t>Multiple Myeloma Research Foundation</t>
  </si>
  <si>
    <t>51 Locust Ave    #201</t>
  </si>
  <si>
    <t>New Canaan, CT 6840</t>
  </si>
  <si>
    <t>New Canaan</t>
  </si>
  <si>
    <t>Depression Bipolar &amp; OCD Information</t>
  </si>
  <si>
    <t>7617 Mineral Point Rd   #300</t>
  </si>
  <si>
    <t>Madison, WI 53717</t>
  </si>
  <si>
    <t>Morris Animal Foundation</t>
  </si>
  <si>
    <t>Pregnancy Prevention Among Teens</t>
  </si>
  <si>
    <t>1776 Massachusetts Ave  NW  #200</t>
  </si>
  <si>
    <t>National Fatherhood Initiative</t>
  </si>
  <si>
    <t>101 Lake Forest Blvd   #360</t>
  </si>
  <si>
    <t>Gaithersburg, MD 20877</t>
  </si>
  <si>
    <t>Gaithersburg</t>
  </si>
  <si>
    <t>National Film Preservation Foundation</t>
  </si>
  <si>
    <t>870 Market St   #1113</t>
  </si>
  <si>
    <t>Cancer Research America - NFCR</t>
  </si>
  <si>
    <t>4600 East West Hwy  #525</t>
  </si>
  <si>
    <t>NRA Civil Rights Defense Fund</t>
  </si>
  <si>
    <t>Orthodox Christian Mission Center Inc</t>
  </si>
  <si>
    <t>85 South Dixie Highway</t>
  </si>
  <si>
    <t>St Augustine, FL 32084</t>
  </si>
  <si>
    <t>St Augustine</t>
  </si>
  <si>
    <t>Ovarian Cancer National Alliance</t>
  </si>
  <si>
    <t>Parent Project  for Muscular Dystrophy</t>
  </si>
  <si>
    <t>Research, Inc.</t>
  </si>
  <si>
    <t>1012 N University Blvd</t>
  </si>
  <si>
    <t>Middletown, OH 45042</t>
  </si>
  <si>
    <t>Middletown</t>
  </si>
  <si>
    <t>PCIA Foundation</t>
  </si>
  <si>
    <t>Search for Common Ground</t>
  </si>
  <si>
    <t>Shelter Now International Inc</t>
  </si>
  <si>
    <t>502 E New York Ave</t>
  </si>
  <si>
    <t>Oshkosh, WI 54901</t>
  </si>
  <si>
    <t>Oshkosh</t>
  </si>
  <si>
    <t>Christian Care International-Food and</t>
  </si>
  <si>
    <t>Medicine for People In Need (Sky Cross)</t>
  </si>
  <si>
    <t>7302 Putter Lane</t>
  </si>
  <si>
    <t>San Antonio, TX 78244</t>
  </si>
  <si>
    <t>Soroptimist International of the America</t>
  </si>
  <si>
    <t>Tiger Woods Foundation</t>
  </si>
  <si>
    <t>4281 Katella Ave   #111</t>
  </si>
  <si>
    <t>Los Alamitos, CA 90720</t>
  </si>
  <si>
    <t>Los Alamitos</t>
  </si>
  <si>
    <t>Veterans Hospital Radio &amp; Television</t>
  </si>
  <si>
    <t>Cancer Research &amp; Assistance - VHL</t>
  </si>
  <si>
    <t>171 Clinton Rd</t>
  </si>
  <si>
    <t>Village of Arts and Humanities</t>
  </si>
  <si>
    <t>2544 Germantown Ave</t>
  </si>
  <si>
    <t>Philadelphia, PA 19133</t>
  </si>
  <si>
    <t>Women's Law and Public Policy Fellowship</t>
  </si>
  <si>
    <t>600 New Jersey Ave  NW  #334</t>
  </si>
  <si>
    <t>Stepfamily Association of America Inc</t>
  </si>
  <si>
    <t>What to Expect Foundation</t>
  </si>
  <si>
    <t>Dress for Success Worldwide</t>
  </si>
  <si>
    <t>Drug-Free Kids Campaign</t>
  </si>
  <si>
    <t>Southern Poverty Law Center</t>
  </si>
  <si>
    <t>Dream Foundation</t>
  </si>
  <si>
    <t>(The Dalmatian Dreams Foundation)</t>
  </si>
  <si>
    <t>Kiwanis International Foundation Inc</t>
  </si>
  <si>
    <t>Greyhound Foundation</t>
  </si>
  <si>
    <t>International Health Service</t>
  </si>
  <si>
    <t>Latin American  Health Institute</t>
  </si>
  <si>
    <t>National Alliance for Hispanic Health</t>
  </si>
  <si>
    <t>Tierra Santa Support Inc</t>
  </si>
  <si>
    <t>Action International Ministries</t>
  </si>
  <si>
    <t>All Nations Bible Society</t>
  </si>
  <si>
    <t>Filipino American Rural Mission</t>
  </si>
  <si>
    <t>Love &amp; Action</t>
  </si>
  <si>
    <t>Mission Safety International Inc</t>
  </si>
  <si>
    <t>Medical Teams International</t>
  </si>
  <si>
    <t>Christian Comics</t>
  </si>
  <si>
    <t>United Marriage Encounter</t>
  </si>
  <si>
    <t>CitiGroup</t>
  </si>
  <si>
    <t>Travelers Group</t>
  </si>
  <si>
    <t>WorldSpace Foundation</t>
  </si>
  <si>
    <t>CCG TN Valley Regional Comm - Gen Serv</t>
  </si>
  <si>
    <t>City Hall Annex - Suite 101</t>
  </si>
  <si>
    <t>Chattanooga, TN 37402-4286</t>
  </si>
  <si>
    <t>37402-4286</t>
  </si>
  <si>
    <t>CCG 12th St Garage - General Services</t>
  </si>
  <si>
    <t>274 E. 10th St., Ste. #100</t>
  </si>
  <si>
    <t>CCG Purchasing - General Services</t>
  </si>
  <si>
    <t>City Hall - Suite G13</t>
  </si>
  <si>
    <t>CCG Amnicola Garage - General Services</t>
  </si>
  <si>
    <t>101 City Hall Annex</t>
  </si>
  <si>
    <t>CCG Building Maintenance - General Svc</t>
  </si>
  <si>
    <t>100 E. 11th St.</t>
  </si>
  <si>
    <t>HomeCare Solutions</t>
  </si>
  <si>
    <t>9420 Ooltewah Industrial Dr</t>
  </si>
  <si>
    <t>Courtyard Premiere Senior Living</t>
  </si>
  <si>
    <t>195 Deer Ridge Dr.</t>
  </si>
  <si>
    <t>Kordsa Inc</t>
  </si>
  <si>
    <t>4501 Access Rd.</t>
  </si>
  <si>
    <t>Chattanooga, TN 37415-3899</t>
  </si>
  <si>
    <t>37415-3899</t>
  </si>
  <si>
    <t>HHD/117th Military Police BN</t>
  </si>
  <si>
    <t>413 County Road 554</t>
  </si>
  <si>
    <t>Crye-Leike - Cleveland</t>
  </si>
  <si>
    <t>4627 N. Lee Hwy</t>
  </si>
  <si>
    <t>Cooperative Response Center (CRC)</t>
  </si>
  <si>
    <t>1055 B Rankin Ave  N</t>
  </si>
  <si>
    <t>Dunlap, TN 37327</t>
  </si>
  <si>
    <t>High Country Archery</t>
  </si>
  <si>
    <t>312 Industrial Park Ave</t>
  </si>
  <si>
    <t>South Rhea Animal Hospital</t>
  </si>
  <si>
    <t>Jefferey Nix</t>
  </si>
  <si>
    <t>865 Rhea County Highway</t>
  </si>
  <si>
    <t>Luken Holdings Inc</t>
  </si>
  <si>
    <t>402 Krystal Building</t>
  </si>
  <si>
    <t>100 W MLKing Blvd</t>
  </si>
  <si>
    <t>Edward W. Blake SRA SRPA</t>
  </si>
  <si>
    <t>Ste 601 240 Forrest Ave</t>
  </si>
  <si>
    <t>Dayton Glass Company</t>
  </si>
  <si>
    <t>290 Main Ave.</t>
  </si>
  <si>
    <t>Life Care Center of Red Bank</t>
  </si>
  <si>
    <t>1020 Runyan Dr.</t>
  </si>
  <si>
    <t>Life Care Center of Collegedale</t>
  </si>
  <si>
    <t>9210 Apison Pike</t>
  </si>
  <si>
    <t>Life Care Center of East Ridge</t>
  </si>
  <si>
    <t>1500 Fincher Ave</t>
  </si>
  <si>
    <t>East Ridge, TN 37412</t>
  </si>
  <si>
    <t>East Ridge</t>
  </si>
  <si>
    <t>Life Care Center of Hixson</t>
  </si>
  <si>
    <t>5798 Hixson Home Pl</t>
  </si>
  <si>
    <t>Barge Waggoner Sumner &amp; Cannon, Inc.</t>
  </si>
  <si>
    <t>1110 Market St.</t>
  </si>
  <si>
    <t>Messimer Electric Inc.</t>
  </si>
  <si>
    <t>24595 Rhea Co. Hwy</t>
  </si>
  <si>
    <t>Carter-Haston Real Estate Services Inc</t>
  </si>
  <si>
    <t>3301 West End Ave   #200</t>
  </si>
  <si>
    <t>Nashville, TN 37203</t>
  </si>
  <si>
    <t>Western Sizzlin</t>
  </si>
  <si>
    <t>1374 Railroad St</t>
  </si>
  <si>
    <t>Tower Community Bank</t>
  </si>
  <si>
    <t>4564 Main St</t>
  </si>
  <si>
    <t>River Counties Association of Realtors</t>
  </si>
  <si>
    <t>2070 Candies Lane</t>
  </si>
  <si>
    <t>Cleveland, TN 37312-2615</t>
  </si>
  <si>
    <t>37312-2615</t>
  </si>
  <si>
    <t>Accurate Appraisals</t>
  </si>
  <si>
    <t>P.O. Box 782</t>
  </si>
  <si>
    <t>United Way of Wilson County</t>
  </si>
  <si>
    <t>P O Box 3541</t>
  </si>
  <si>
    <t>Lebanon, TN 37088-3541</t>
  </si>
  <si>
    <t>Lebanon</t>
  </si>
  <si>
    <t>37088-3541</t>
  </si>
  <si>
    <t>Best Buy Gunbarrel #488*</t>
  </si>
  <si>
    <t>2288 Gunbarrel Rd   #168</t>
  </si>
  <si>
    <t>DHL Worldwide Express, Inc.</t>
  </si>
  <si>
    <t>50 California St</t>
  </si>
  <si>
    <t>San Francisco, CA 94111</t>
  </si>
  <si>
    <t>A &amp; A Hosiery</t>
  </si>
  <si>
    <t>5559 North Hwy 27</t>
  </si>
  <si>
    <t>Anderson Cone</t>
  </si>
  <si>
    <t>P O Box 1688</t>
  </si>
  <si>
    <t>Grisham, Knight &amp; Hooper</t>
  </si>
  <si>
    <t>701 Market St</t>
  </si>
  <si>
    <t>Auto Custom Carpet</t>
  </si>
  <si>
    <t>302 W. Cherokee St</t>
  </si>
  <si>
    <t>Bevis Rope Manufacturing Co.</t>
  </si>
  <si>
    <t>1500 Park City Rd</t>
  </si>
  <si>
    <t>Bretlin Incorporated</t>
  </si>
  <si>
    <t>1465 Shattuck Ind Blvd</t>
  </si>
  <si>
    <t>Burtco Tufting</t>
  </si>
  <si>
    <t>601 Lee Ave</t>
  </si>
  <si>
    <t>C &amp; D Cultured Marble</t>
  </si>
  <si>
    <t>215 Ammons St</t>
  </si>
  <si>
    <t>Cardinal Equipment Co.</t>
  </si>
  <si>
    <t>PO Box 777</t>
  </si>
  <si>
    <t>Rock Spring, GA 30739-0777</t>
  </si>
  <si>
    <t>30739-0777</t>
  </si>
  <si>
    <t>Custochem, Inc.</t>
  </si>
  <si>
    <t>502 S Duke St</t>
  </si>
  <si>
    <t>Dixie Dye &amp; Chemical</t>
  </si>
  <si>
    <t>1721 S Hwy 27</t>
  </si>
  <si>
    <t>Dumas Industries</t>
  </si>
  <si>
    <t>1309 Fleetwood Dr</t>
  </si>
  <si>
    <t>Elliott's Precision Machine</t>
  </si>
  <si>
    <t>2523 Chattanooga Valley Dr</t>
  </si>
  <si>
    <t>Flex-A-Bed of GA</t>
  </si>
  <si>
    <t>1825 Hillsdale Rd</t>
  </si>
  <si>
    <t>LaFayette, GA 30738</t>
  </si>
  <si>
    <t>For-Star Printing</t>
  </si>
  <si>
    <t>911 S Oakwood St</t>
  </si>
  <si>
    <t>Georgia Wines</t>
  </si>
  <si>
    <t>447 High Point Dr</t>
  </si>
  <si>
    <t>Hanson Aggregates</t>
  </si>
  <si>
    <t>400 Salem Rd</t>
  </si>
  <si>
    <t>Hunt Machinery</t>
  </si>
  <si>
    <t>25 Circle Dr.</t>
  </si>
  <si>
    <t>LaFayette Cone Co</t>
  </si>
  <si>
    <t>LaFayette Printing</t>
  </si>
  <si>
    <t>102 E Patton St</t>
  </si>
  <si>
    <t>Letters &amp; Logos</t>
  </si>
  <si>
    <t>2158 Cloud Spings Rd</t>
  </si>
  <si>
    <t>Mullis Tool &amp; Machine</t>
  </si>
  <si>
    <t>Dry Valley Rd</t>
  </si>
  <si>
    <t>Otting Yarn Processors</t>
  </si>
  <si>
    <t>P O Box 270</t>
  </si>
  <si>
    <t>Owens Brockway Plastics</t>
  </si>
  <si>
    <t>418 West Lake Ave</t>
  </si>
  <si>
    <t>Phillips Brothers Machine</t>
  </si>
  <si>
    <t>2234 McFarland Ave</t>
  </si>
  <si>
    <t>Professional Wood Products</t>
  </si>
  <si>
    <t>5685 Hwy 193</t>
  </si>
  <si>
    <t>Quality Carpet</t>
  </si>
  <si>
    <t>110 W McCarter Rd</t>
  </si>
  <si>
    <t>Quality Machine</t>
  </si>
  <si>
    <t>1554 Hwy 27 S</t>
  </si>
  <si>
    <t>Five Star Food</t>
  </si>
  <si>
    <t>P. O. Box 666</t>
  </si>
  <si>
    <t>Southern Industrial Fabrics Inc .</t>
  </si>
  <si>
    <t>2984 Lakeview Dr</t>
  </si>
  <si>
    <t>Southern Interior Design</t>
  </si>
  <si>
    <t>56 Blanche St</t>
  </si>
  <si>
    <t>Sunrise Hosiery of GA</t>
  </si>
  <si>
    <t>300 W Main St</t>
  </si>
  <si>
    <t>Taylor Construction</t>
  </si>
  <si>
    <t>7320 Hwy 193</t>
  </si>
  <si>
    <t>Teem Machine Shop</t>
  </si>
  <si>
    <t>131 W McCarter Rd</t>
  </si>
  <si>
    <t>Telemetrics Corp</t>
  </si>
  <si>
    <t>9300 Hwy 27 N</t>
  </si>
  <si>
    <t>Unique Fabricating South</t>
  </si>
  <si>
    <t>300 W McCarter Rd</t>
  </si>
  <si>
    <t>United Synthetic, Inc</t>
  </si>
  <si>
    <t>24476 Hwy 193 W</t>
  </si>
  <si>
    <t>US Vinyl</t>
  </si>
  <si>
    <t>1766 Broomtown Rd</t>
  </si>
  <si>
    <t>Utica Precision Tool</t>
  </si>
  <si>
    <t>3125 Hwy 201</t>
  </si>
  <si>
    <t>Zion Carpet Mill</t>
  </si>
  <si>
    <t>UnitedHealth Group</t>
  </si>
  <si>
    <t>1208 Pointe Centre Dr.</t>
  </si>
  <si>
    <t>Suite #230</t>
  </si>
  <si>
    <t>Office Depot, Inc.</t>
  </si>
  <si>
    <t>5756 Brainerd Rd</t>
  </si>
  <si>
    <t>Wilkins, Crews &amp; Associates, P.C.</t>
  </si>
  <si>
    <t>430 Chestnut St    4th Floor</t>
  </si>
  <si>
    <t>St. Paul's Episcopal Church</t>
  </si>
  <si>
    <t>305 W. 7th St.</t>
  </si>
  <si>
    <t>Olivet Baptist Church</t>
  </si>
  <si>
    <t>740 E. Martin Luther King Blvd.</t>
  </si>
  <si>
    <t>Mizpah Congregation Synagogue</t>
  </si>
  <si>
    <t>923 McCallie Ave.</t>
  </si>
  <si>
    <t>Second Missionary Baptist Church</t>
  </si>
  <si>
    <t>2305 E. 3rd St.</t>
  </si>
  <si>
    <t>New City Fellowship Presbyterian Church</t>
  </si>
  <si>
    <t>2424 E. 3rd Street</t>
  </si>
  <si>
    <t>Red Bank Baptist Church</t>
  </si>
  <si>
    <t>4000 Dayton Blvd.</t>
  </si>
  <si>
    <t>Greater Tucker Baptist Church</t>
  </si>
  <si>
    <t>1115 N. Moore Road</t>
  </si>
  <si>
    <t>East Chattanooga Church of God</t>
  </si>
  <si>
    <t>4872 Jersey Pike</t>
  </si>
  <si>
    <t>Abba's House</t>
  </si>
  <si>
    <t>5208 Hixson Pike</t>
  </si>
  <si>
    <t>Chattanooga, TN 37343</t>
  </si>
  <si>
    <t>City Church</t>
  </si>
  <si>
    <t>7120 Lee Hwy.</t>
  </si>
  <si>
    <t>Orchard Knob Baptist Church</t>
  </si>
  <si>
    <t>1734 E. 3rd. St.</t>
  </si>
  <si>
    <t>Brainerd Presbyterian Church</t>
  </si>
  <si>
    <t>1624 Jenkins Rd.</t>
  </si>
  <si>
    <t>Hawkinsville Baptist Church</t>
  </si>
  <si>
    <t>7463 Pinewood Dr.</t>
  </si>
  <si>
    <t>Christ United Methodist Church</t>
  </si>
  <si>
    <t>8645 E. Brainered Rd.</t>
  </si>
  <si>
    <t>Woodland Park Baptist Church</t>
  </si>
  <si>
    <t>6735 Standifer Gap Rd.</t>
  </si>
  <si>
    <t>Tyner United Methodist Church</t>
  </si>
  <si>
    <t>6805 Standifer Gap Rd.</t>
  </si>
  <si>
    <t>St. Elmo United Methodist Church</t>
  </si>
  <si>
    <t>4626 St. Elmo Avenue</t>
  </si>
  <si>
    <t>St. John United Methodist Church</t>
  </si>
  <si>
    <t>3921 Murray Hills Dr.</t>
  </si>
  <si>
    <t>Bayside Baptist Church</t>
  </si>
  <si>
    <t>6100 Hwy. 58</t>
  </si>
  <si>
    <t>Harrison, TN 37341</t>
  </si>
  <si>
    <t>Signal Mountain Presbyterian Church</t>
  </si>
  <si>
    <t>612 James Blvd.</t>
  </si>
  <si>
    <t>Red Bank Presbyterian Church</t>
  </si>
  <si>
    <t>4320 Dayton Blvd</t>
  </si>
  <si>
    <t>New United Church</t>
  </si>
  <si>
    <t>2629 Tunnel Blvd.</t>
  </si>
  <si>
    <t>Lake Hills Church of Christ</t>
  </si>
  <si>
    <t>4519 Oak Hill Rd.</t>
  </si>
  <si>
    <t>River of Life Church</t>
  </si>
  <si>
    <t>377 Direct Connection Dr.</t>
  </si>
  <si>
    <t>New Monumental Baptist Church</t>
  </si>
  <si>
    <t>901 Woodmore Lane</t>
  </si>
  <si>
    <t>Chattanooga, TN 37411-0000</t>
  </si>
  <si>
    <t>37411-0000</t>
  </si>
  <si>
    <t>Friendship Community Church</t>
  </si>
  <si>
    <t>7N Tuxedo Avenue</t>
  </si>
  <si>
    <t>New Emanuel Baptist Church</t>
  </si>
  <si>
    <t>139 E 25th St</t>
  </si>
  <si>
    <t>Chattanooga, TN 37408-0000</t>
  </si>
  <si>
    <t>37408-0000</t>
  </si>
  <si>
    <t>First Lutheran Church</t>
  </si>
  <si>
    <t>2800 McCallie Ave.</t>
  </si>
  <si>
    <t>Living Word Church of God in Christ</t>
  </si>
  <si>
    <t>860 McCallie Ave.</t>
  </si>
  <si>
    <t>Chattanooga, TN 37404-0000</t>
  </si>
  <si>
    <t>37404-0000</t>
  </si>
  <si>
    <t>Silverdale Cumb.  Presbyterian Church</t>
  </si>
  <si>
    <t>7407 Bonny Oaks Dr.</t>
  </si>
  <si>
    <t>Scott Memorial Church of God</t>
  </si>
  <si>
    <t>1665 Waterhouse St</t>
  </si>
  <si>
    <t>Pilgrim Congreg. United Church of Christ</t>
  </si>
  <si>
    <t>400 Glenwood Dr.</t>
  </si>
  <si>
    <t>Chattanooga, TN 37406-0000</t>
  </si>
  <si>
    <t>37406-0000</t>
  </si>
  <si>
    <t>Rivermont Presbyterian Church</t>
  </si>
  <si>
    <t>3319 Hixson Pike</t>
  </si>
  <si>
    <t>Chattanooga, TN 37343-0000</t>
  </si>
  <si>
    <t>37343-0000</t>
  </si>
  <si>
    <t>Hickory Valley Christian Church</t>
  </si>
  <si>
    <t>6605 Shallowford Rd.</t>
  </si>
  <si>
    <t>Our Lady of Perpetual Help Catholic</t>
  </si>
  <si>
    <t>501 S. Moore Road</t>
  </si>
  <si>
    <t>Ridgeview Baptist Church</t>
  </si>
  <si>
    <t>6 North Moore Road</t>
  </si>
  <si>
    <t>Ridgedale Baptist Church</t>
  </si>
  <si>
    <t>1831 Hickory Valley Rd.</t>
  </si>
  <si>
    <t>Resurrected Baptist Church</t>
  </si>
  <si>
    <t>2230 E 18th St</t>
  </si>
  <si>
    <t>New Hope Presbyterian Church</t>
  </si>
  <si>
    <t>7301 Shallowford Road</t>
  </si>
  <si>
    <t>Cross of Christ Lutheran Church</t>
  </si>
  <si>
    <t>3204 Hixson Pike</t>
  </si>
  <si>
    <t>Hixson First Baptist Church</t>
  </si>
  <si>
    <t>5800 Grubb Road</t>
  </si>
  <si>
    <t>Hixson, TN 37343-0000</t>
  </si>
  <si>
    <t>Trinity Luthern Church</t>
  </si>
  <si>
    <t>5501 Hixson Pike</t>
  </si>
  <si>
    <t>Wesley Memorial United Methodist Church</t>
  </si>
  <si>
    <t>6314 E. Brainered Rd.</t>
  </si>
  <si>
    <t>Northminister Presbyterian Church</t>
  </si>
  <si>
    <t>4791 Hal Drive</t>
  </si>
  <si>
    <t>Pneuma Christian Ministries</t>
  </si>
  <si>
    <t>7345 Old Cleveland Pike</t>
  </si>
  <si>
    <t>First Baptist Church Golden Gateway</t>
  </si>
  <si>
    <t>401 Gateway Avenue</t>
  </si>
  <si>
    <t>Korean Presbyterian Church of Chatta.</t>
  </si>
  <si>
    <t>501 Cross St.</t>
  </si>
  <si>
    <t>Seventh Day Adventist Church</t>
  </si>
  <si>
    <t>8330 Standifer Gap Rd.</t>
  </si>
  <si>
    <t>Concord Baptist Church</t>
  </si>
  <si>
    <t>7025 E. Brainered Rd.</t>
  </si>
  <si>
    <t>Stuart Heights Baptist Church</t>
  </si>
  <si>
    <t>3208 Hixson Pike</t>
  </si>
  <si>
    <t>Union Hill Baptist Church</t>
  </si>
  <si>
    <t>1800 N. Chamberlain Ave.</t>
  </si>
  <si>
    <t>Antioch Missionary Baptist Church</t>
  </si>
  <si>
    <t>901 G W Davis Dr</t>
  </si>
  <si>
    <t>Ooltewah Baptist Church</t>
  </si>
  <si>
    <t>5514 Main St.</t>
  </si>
  <si>
    <t>Ooltewah, TN 37363-0000</t>
  </si>
  <si>
    <t>37363-0000</t>
  </si>
  <si>
    <t>Oakwood Baptist Church</t>
  </si>
  <si>
    <t>4501 Bonny Oaks Dr.</t>
  </si>
  <si>
    <t>Chattanooga, TN 37416-0000</t>
  </si>
  <si>
    <t>37416-0000</t>
  </si>
  <si>
    <t>B'Nai Zion</t>
  </si>
  <si>
    <t>114 McBrien Road</t>
  </si>
  <si>
    <t>Chattanooga, TN 37412-0000</t>
  </si>
  <si>
    <t>37412-0000</t>
  </si>
  <si>
    <t>Catholic Hispanic Center of Chattanooga</t>
  </si>
  <si>
    <t>310 E. 8th Street</t>
  </si>
  <si>
    <t>Chattanooga, TN 37402-0000</t>
  </si>
  <si>
    <t>37402-0000</t>
  </si>
  <si>
    <t>McFarland United Methodist Church</t>
  </si>
  <si>
    <t>101 E. Gordan Ave.</t>
  </si>
  <si>
    <t>Orchard Park Seventh Day Adventist</t>
  </si>
  <si>
    <t>951 N. Orchard Knob Ave.</t>
  </si>
  <si>
    <t>Hixson United Methodist</t>
  </si>
  <si>
    <t>5301 Old Hixson Pike</t>
  </si>
  <si>
    <t>New Covenant Fellowship</t>
  </si>
  <si>
    <t>1326 N. Moore Road</t>
  </si>
  <si>
    <t>Brainerd Baptist School</t>
  </si>
  <si>
    <t>300 Brookfield Ave.</t>
  </si>
  <si>
    <t>St. Gerard Catholic Church</t>
  </si>
  <si>
    <t>3049 LaFayette Road</t>
  </si>
  <si>
    <t>Ft. Oglethorpe, GA 30742-0000</t>
  </si>
  <si>
    <t>30742-0000</t>
  </si>
  <si>
    <t>Brainerd United Methodist Church</t>
  </si>
  <si>
    <t>4315 Brainerd Road</t>
  </si>
  <si>
    <t>First Cumberland Presbyterian Church</t>
  </si>
  <si>
    <t>1505 N. Moore Rd.</t>
  </si>
  <si>
    <t>St. Martin's Episcopal Church</t>
  </si>
  <si>
    <t>7547 E. Brainerd Road</t>
  </si>
  <si>
    <t>Chattanooga, TN 37421-0000</t>
  </si>
  <si>
    <t>37421-0000</t>
  </si>
  <si>
    <t>Jones Memorial United Methodist</t>
  </si>
  <si>
    <t>4131 Ringgold Road</t>
  </si>
  <si>
    <t>White Oak Baptist Church</t>
  </si>
  <si>
    <t>310 Memorial Dr.</t>
  </si>
  <si>
    <t>White Oak United Methodist Church</t>
  </si>
  <si>
    <t>2232 Lyndon Avenue</t>
  </si>
  <si>
    <t>Highland Park Baptist Church</t>
  </si>
  <si>
    <t>1907 Bailey Avenue</t>
  </si>
  <si>
    <t>Middle Valley Church of Christ</t>
  </si>
  <si>
    <t>1836 Thrasher Pike</t>
  </si>
  <si>
    <t>First Christian Church</t>
  </si>
  <si>
    <t>650 McCallie Ave.</t>
  </si>
  <si>
    <t>New Salem Missionary Baptist Church</t>
  </si>
  <si>
    <t>756 Dewberry Rd</t>
  </si>
  <si>
    <t>Mile Straight Baptist Church</t>
  </si>
  <si>
    <t>8448 Springfield Road</t>
  </si>
  <si>
    <t>Soddy Daisy, TN 37379-0000</t>
  </si>
  <si>
    <t>37379-0000</t>
  </si>
  <si>
    <t>Red Bank Church of Christ</t>
  </si>
  <si>
    <t>3600 Dayton Blvd.</t>
  </si>
  <si>
    <t>St. Peter's Episcopal Church</t>
  </si>
  <si>
    <t>848 Ashland Terrace</t>
  </si>
  <si>
    <t>Hixson Church of Christ</t>
  </si>
  <si>
    <t>1505 Cloverdale Drive</t>
  </si>
  <si>
    <t>Greater Friendship Missionary Baptist</t>
  </si>
  <si>
    <t>914 Park Avenue</t>
  </si>
  <si>
    <t>Greater Friendship Primitive Baptist</t>
  </si>
  <si>
    <t>1208 Glenwood Drive</t>
  </si>
  <si>
    <t>Greater Second Missionary Baptist Church</t>
  </si>
  <si>
    <t>810 Shallowford Rd.</t>
  </si>
  <si>
    <t>Harrison United Methodist Church</t>
  </si>
  <si>
    <t>5621 Highway 58</t>
  </si>
  <si>
    <t>Memorial Baptist Church</t>
  </si>
  <si>
    <t>4445 Hixson Pike</t>
  </si>
  <si>
    <t>Mt. Canaan Baptist Church</t>
  </si>
  <si>
    <t>2800 N Chamberlain Ave.</t>
  </si>
  <si>
    <t>Mt. Joy Baptist Church</t>
  </si>
  <si>
    <t>4335 Bonny Oaks Dr</t>
  </si>
  <si>
    <t>New Jerusalem Missionary Baptist Church</t>
  </si>
  <si>
    <t>2625 N. Chamberlain Ave.</t>
  </si>
  <si>
    <t>New Vernon Grove Baptist Church</t>
  </si>
  <si>
    <t>20 W. 26th St.</t>
  </si>
  <si>
    <t>Soddy Church of Christ</t>
  </si>
  <si>
    <t>11665 Hixson Pike</t>
  </si>
  <si>
    <t>Soddy United Methodist Church</t>
  </si>
  <si>
    <t>255 Depot St.</t>
  </si>
  <si>
    <t>Tiftonia Baptist Church</t>
  </si>
  <si>
    <t>518 Browns Ferry Road</t>
  </si>
  <si>
    <t>Trinity Baptist Church</t>
  </si>
  <si>
    <t>1612 Carr St</t>
  </si>
  <si>
    <t>Westside Missionary Baptist Church</t>
  </si>
  <si>
    <t>4001 Hughes Avenue</t>
  </si>
  <si>
    <t>Chattanooga Christian Fellowship Church</t>
  </si>
  <si>
    <t>1509 South Smith Road - Suite Ac</t>
  </si>
  <si>
    <t>P.O. Box 8308</t>
  </si>
  <si>
    <t>First Baptist Church East Eight</t>
  </si>
  <si>
    <t>506 E. 8th Street</t>
  </si>
  <si>
    <t>Lookout Valley Baptist</t>
  </si>
  <si>
    <t>23 Lilac Avenuec</t>
  </si>
  <si>
    <t>Ringgold United Methodist Church</t>
  </si>
  <si>
    <t>162 Sparks St.</t>
  </si>
  <si>
    <t>P.O. Box 99</t>
  </si>
  <si>
    <t>Sequoyah Church of God</t>
  </si>
  <si>
    <t>2007 Frankie Ln</t>
  </si>
  <si>
    <t>Soddy Daisy, TN 37384-0097</t>
  </si>
  <si>
    <t>37384-0097</t>
  </si>
  <si>
    <t>Grace Baptist Tabernacle</t>
  </si>
  <si>
    <t>2551 Tunnel Blvd.</t>
  </si>
  <si>
    <t>Chamberlain Memorial Baptist Church</t>
  </si>
  <si>
    <t>4239 Benton Drive</t>
  </si>
  <si>
    <t>New Hope Baptist Church</t>
  </si>
  <si>
    <t>3777 Wilcox Blvd.</t>
  </si>
  <si>
    <t>Central Church of Christ</t>
  </si>
  <si>
    <t>400 Vine Street</t>
  </si>
  <si>
    <t>Rock Island Baptist Church</t>
  </si>
  <si>
    <t>2106 Camden St.</t>
  </si>
  <si>
    <t>Christ Church Episcopal</t>
  </si>
  <si>
    <t>663 Douglas St.</t>
  </si>
  <si>
    <t>Second Presbyterian Church</t>
  </si>
  <si>
    <t>700 Pine St.</t>
  </si>
  <si>
    <t>Lookout Mountain Presbyterian Church</t>
  </si>
  <si>
    <t>316 N. Bragg Avenue</t>
  </si>
  <si>
    <t>P. O. Box 57</t>
  </si>
  <si>
    <t>East Brainerd Church of Christ</t>
  </si>
  <si>
    <t>7745 East Brainered Rd.</t>
  </si>
  <si>
    <t>Silverdale Baptist Church</t>
  </si>
  <si>
    <t>7236 Bonny Oaks Drive</t>
  </si>
  <si>
    <t>St. Peter &amp; Paul Catholic Church</t>
  </si>
  <si>
    <t>214 E. 8th St.</t>
  </si>
  <si>
    <t>East Ridge Church of The Nazarene</t>
  </si>
  <si>
    <t>5821 Ringgold Road</t>
  </si>
  <si>
    <t>P O Box 9303</t>
  </si>
  <si>
    <t>Tyner Church of Christ</t>
  </si>
  <si>
    <t>6620 Bonny Oaks Drive</t>
  </si>
  <si>
    <t>Brainerd Church of Christ</t>
  </si>
  <si>
    <t>4203 Brainerd Road</t>
  </si>
  <si>
    <t>Signal Mountain Church of Christ</t>
  </si>
  <si>
    <t>960 Ridgeway Avenue</t>
  </si>
  <si>
    <t>Joyful Sound Church of God</t>
  </si>
  <si>
    <t>1614 Foust Street</t>
  </si>
  <si>
    <t>East Lake Church of God</t>
  </si>
  <si>
    <t>2949 E. 29th St.</t>
  </si>
  <si>
    <t>P.O. Box 9641</t>
  </si>
  <si>
    <t>Fourth Avenue Church of God</t>
  </si>
  <si>
    <t>3912 4th St.</t>
  </si>
  <si>
    <t>Red Bank United Methodist Church</t>
  </si>
  <si>
    <t>3800 Dayton Blvd.</t>
  </si>
  <si>
    <t>Good Shepherd Lutheran Church</t>
  </si>
  <si>
    <t>822 Belvoir</t>
  </si>
  <si>
    <t>Ooltewah United Methodist</t>
  </si>
  <si>
    <t>6131 Relocation Way</t>
  </si>
  <si>
    <t>Stanley Heights Baptist Church</t>
  </si>
  <si>
    <t>1512 McBrien Rd</t>
  </si>
  <si>
    <t>Hamilton Baptist Church</t>
  </si>
  <si>
    <t>3700 Bonny Oaks Drive</t>
  </si>
  <si>
    <t>First Baptist Church of Ft. Oglethorpe</t>
  </si>
  <si>
    <t>2645 Lafayette Road</t>
  </si>
  <si>
    <t>Burning Bush Baptist Church</t>
  </si>
  <si>
    <t>2195 Burning Bush Road</t>
  </si>
  <si>
    <t>United Tabernacle Church of God</t>
  </si>
  <si>
    <t>In Christ</t>
  </si>
  <si>
    <t>2418 Dodson Avenue</t>
  </si>
  <si>
    <t>Resurrection Luthern Church</t>
  </si>
  <si>
    <t>4309 Ooltewah-Ringgold Rd</t>
  </si>
  <si>
    <t>Ascension Lutheran Church - ELCA</t>
  </si>
  <si>
    <t>720 S. Germantown Road</t>
  </si>
  <si>
    <t>New Zion Baptist Church</t>
  </si>
  <si>
    <t>809 Martin Luther King Blvd.</t>
  </si>
  <si>
    <t>St. Elmo Avenue Baptist Church</t>
  </si>
  <si>
    <t>4500 St. Elmo Ave.</t>
  </si>
  <si>
    <t>Signal Mountain Baptist Church</t>
  </si>
  <si>
    <t>939 Ridgeway Avenue</t>
  </si>
  <si>
    <t>Lakeview First Baptist Church</t>
  </si>
  <si>
    <t>10 Hudson St.</t>
  </si>
  <si>
    <t>Ridgedale Church of Christ</t>
  </si>
  <si>
    <t>1005 Dodds AVenue</t>
  </si>
  <si>
    <t>Christway Community Church</t>
  </si>
  <si>
    <t>6201 Mountain View Rd</t>
  </si>
  <si>
    <t>South Seminole Baptist Church</t>
  </si>
  <si>
    <t>1201 South Seminole Drive</t>
  </si>
  <si>
    <t>Silver Crest Baptist Church</t>
  </si>
  <si>
    <t>4020 Loftist Street</t>
  </si>
  <si>
    <t>Savannah Bay Baptist Church</t>
  </si>
  <si>
    <t>8018 Ooltewah-Georgetown Road</t>
  </si>
  <si>
    <t>Hickory Valley Baptist</t>
  </si>
  <si>
    <t>2320 Hickory Valley Road</t>
  </si>
  <si>
    <t>Daisy Church of God</t>
  </si>
  <si>
    <t>9555 Dayton PIke</t>
  </si>
  <si>
    <t>World's Church of the Living God</t>
  </si>
  <si>
    <t>2110 Glass St.</t>
  </si>
  <si>
    <t>Bethel Temple Assembly of God</t>
  </si>
  <si>
    <t>6613 Hixson Pike</t>
  </si>
  <si>
    <t>Pine Ridge Baptist Church</t>
  </si>
  <si>
    <t>9109 Pine Ridge Rd</t>
  </si>
  <si>
    <t>Fellowship Baptist Church</t>
  </si>
  <si>
    <t>5335 Clemons Rd.</t>
  </si>
  <si>
    <t>Temple Baptist Church</t>
  </si>
  <si>
    <t>3204 Clio Avenue</t>
  </si>
  <si>
    <t>East Ridge Church of God</t>
  </si>
  <si>
    <t>7501 Standifer Gap Rd</t>
  </si>
  <si>
    <t>Dallas Bay Baptist</t>
  </si>
  <si>
    <t>8305 Daisy Dallas Road</t>
  </si>
  <si>
    <t>Calvary Assembly of God</t>
  </si>
  <si>
    <t>1200 S Seminole Dr</t>
  </si>
  <si>
    <t>Boynton Baptist Church</t>
  </si>
  <si>
    <t>4093 Boynton Drive</t>
  </si>
  <si>
    <t>McDowell Mem. Church of God In Christ</t>
  </si>
  <si>
    <t>1817 E. 3rd Street</t>
  </si>
  <si>
    <t>Thankful Baptist Church</t>
  </si>
  <si>
    <t>980 N. Orchard Knob Avenue</t>
  </si>
  <si>
    <t>St. Luke United Methodist Church</t>
  </si>
  <si>
    <t>3210 Social Circle</t>
  </si>
  <si>
    <t>Signal Crest United Methodist Church</t>
  </si>
  <si>
    <t>1005 Ridgeway Avenue</t>
  </si>
  <si>
    <t>Middle Valley Methodist Church</t>
  </si>
  <si>
    <t>8609 Walnut Road</t>
  </si>
  <si>
    <t>Newnan Springs United Methodist Church</t>
  </si>
  <si>
    <t>78 Monanow Road</t>
  </si>
  <si>
    <t>Red Bank Cumberland Presbyterian Church</t>
  </si>
  <si>
    <t>115 Morrison Springs Rd</t>
  </si>
  <si>
    <t>Life Gate Baptist Church</t>
  </si>
  <si>
    <t>1813 Thrasher Pike</t>
  </si>
  <si>
    <t>East Ridge Church of Christ</t>
  </si>
  <si>
    <t>951 McBrien Rd</t>
  </si>
  <si>
    <t>East Ridge Presbyterian Church</t>
  </si>
  <si>
    <t>4919 Court Dr</t>
  </si>
  <si>
    <t>East Ridge Christian Church-Disciples</t>
  </si>
  <si>
    <t>1514 Rebecca Dr</t>
  </si>
  <si>
    <t>Chatt Spanish Seventh Day Adventist Chur</t>
  </si>
  <si>
    <t>2307 Dodds Ave</t>
  </si>
  <si>
    <t>Lakeview Church of God</t>
  </si>
  <si>
    <t>97 Cross St</t>
  </si>
  <si>
    <t>Lupton Drive Baptist Church</t>
  </si>
  <si>
    <t>859 Lupton Dr</t>
  </si>
  <si>
    <t>Pure Holiness Church of God</t>
  </si>
  <si>
    <t>418 N Holly St</t>
  </si>
  <si>
    <t>Antioch Primitive Baptist Church</t>
  </si>
  <si>
    <t>1107 N Hickory St</t>
  </si>
  <si>
    <t>Eastdale Village Community Church</t>
  </si>
  <si>
    <t>1403 Tunnel Blvd</t>
  </si>
  <si>
    <t>Stanley United Methodist Church</t>
  </si>
  <si>
    <t>501 Dodson Ave</t>
  </si>
  <si>
    <t>Lookout Mountain United Methodist Church</t>
  </si>
  <si>
    <t>1300 Lula Lake  Rd</t>
  </si>
  <si>
    <t>East Lake United Methodist Church</t>
  </si>
  <si>
    <t>2903 E 37th St</t>
  </si>
  <si>
    <t>Tiftonia Church of Christ</t>
  </si>
  <si>
    <t>159 Browns Ferry Rd</t>
  </si>
  <si>
    <t>Signal Mountain Bible Church</t>
  </si>
  <si>
    <t>4872 Shackleford Ridge Rd</t>
  </si>
  <si>
    <t>New Life Church</t>
  </si>
  <si>
    <t>1473 Cloud Springs Rd</t>
  </si>
  <si>
    <t>P O Box 1973</t>
  </si>
  <si>
    <t>Northside Presbyterian Church</t>
  </si>
  <si>
    <t>923 Mississippi Ave</t>
  </si>
  <si>
    <t>First Presbyterian Church Ft Oglethorpe</t>
  </si>
  <si>
    <t>1 Harker Rd</t>
  </si>
  <si>
    <t>Hixson Presbyterian Church</t>
  </si>
  <si>
    <t>1005 Gadd Rd</t>
  </si>
  <si>
    <t>Sharon Pentecostal Deliverance</t>
  </si>
  <si>
    <t>Church of God</t>
  </si>
  <si>
    <t>1400 E 48th St</t>
  </si>
  <si>
    <t>Duncan Park Baptist Church</t>
  </si>
  <si>
    <t>1617 Glowmont Dr</t>
  </si>
  <si>
    <t>Lookout Valley Presbyterian Church</t>
  </si>
  <si>
    <t>435 Patten Chapel Rd</t>
  </si>
  <si>
    <t>St. Elmo Presbyterian Church - PCA</t>
  </si>
  <si>
    <t>4400 St Elmo Ave</t>
  </si>
  <si>
    <t>St Augustine Catholic Church</t>
  </si>
  <si>
    <t>1716 Anderson Pk</t>
  </si>
  <si>
    <t>Harbor of Faith Church of God</t>
  </si>
  <si>
    <t>2290 Cloud Springs Rd</t>
  </si>
  <si>
    <t>Miracle Missionary Baptist Church</t>
  </si>
  <si>
    <t>2009 Ruby St</t>
  </si>
  <si>
    <t>Bartlebaugh Baptist Church</t>
  </si>
  <si>
    <t>6129 Champion Rd</t>
  </si>
  <si>
    <t>Avondale Baptist Church</t>
  </si>
  <si>
    <t>5479 Highway 58</t>
  </si>
  <si>
    <t>St. Mary Christian Methodist Episcopal</t>
  </si>
  <si>
    <t>1417 Wheeler Ave</t>
  </si>
  <si>
    <t>St. Jude Catholic Church</t>
  </si>
  <si>
    <t>930 Ashland Terrace</t>
  </si>
  <si>
    <t>Mount Calvary Baptist Church</t>
  </si>
  <si>
    <t>5131 Highway 58</t>
  </si>
  <si>
    <t>City Gate Church</t>
  </si>
  <si>
    <t>7602 Lee Hwy</t>
  </si>
  <si>
    <t>Middle Valley Baptist Church</t>
  </si>
  <si>
    <t>7901 Middle Valley Rd</t>
  </si>
  <si>
    <t>Mount Paran Baptist Church</t>
  </si>
  <si>
    <t>1319 Moss Dr</t>
  </si>
  <si>
    <t>New Mount Carmel Baptist Church</t>
  </si>
  <si>
    <t>1616 Washington St</t>
  </si>
  <si>
    <t>St. Marks United Methodist Church</t>
  </si>
  <si>
    <t>701 Mississippi Ave</t>
  </si>
  <si>
    <t>Valleybrook Presbyterian Church</t>
  </si>
  <si>
    <t>6001 Hixson Pk</t>
  </si>
  <si>
    <t>PSI Fibers, Inc./Euclid Chemical</t>
  </si>
  <si>
    <t>3361 N Highway 27</t>
  </si>
  <si>
    <t>Temple of Faith Deliverance</t>
  </si>
  <si>
    <t>2139 E 27th St</t>
  </si>
  <si>
    <t>Mission Oaks Baptist Church</t>
  </si>
  <si>
    <t>1203 Blocker Lane</t>
  </si>
  <si>
    <t>St. Michael's  Episcopal Ch</t>
  </si>
  <si>
    <t>Father's House St. Michael's</t>
  </si>
  <si>
    <t>2330 Hickory Valley Road</t>
  </si>
  <si>
    <t>St. Thaddeus Episcopal Church</t>
  </si>
  <si>
    <t>4300 Locksley Ln</t>
  </si>
  <si>
    <t>Chattanooga Church</t>
  </si>
  <si>
    <t>6188 Adamson Cir</t>
  </si>
  <si>
    <t>Brainerd Hills Presbyterian Church</t>
  </si>
  <si>
    <t>6388 East Brainerd Road</t>
  </si>
  <si>
    <t>Ft Oglethorpe United Methodist Church</t>
  </si>
  <si>
    <t>1733 Battlefield Parkway</t>
  </si>
  <si>
    <t>Burks United Methodist Church</t>
  </si>
  <si>
    <t>6433 Hixson Pike</t>
  </si>
  <si>
    <t>Warren Chapel AME Church</t>
  </si>
  <si>
    <t>503 North Market Street</t>
  </si>
  <si>
    <t>Thompkin Metropolitan AME Zion Church</t>
  </si>
  <si>
    <t>812 Palmetto Street</t>
  </si>
  <si>
    <t>Heritage Baptist Church</t>
  </si>
  <si>
    <t>2934 Hickory Valley Road</t>
  </si>
  <si>
    <t>Grace Baptist Church</t>
  </si>
  <si>
    <t>7815 Shallowford Road</t>
  </si>
  <si>
    <t>Westview Baptist Church</t>
  </si>
  <si>
    <t>9516 East Brainerd Road</t>
  </si>
  <si>
    <t>Covenant Presbyterian Church</t>
  </si>
  <si>
    <t>8451 East Brainerd Road</t>
  </si>
  <si>
    <t>St. Francis of Assisi Episcopal Church</t>
  </si>
  <si>
    <t>7555 Oltewah-Georgetown Road</t>
  </si>
  <si>
    <t>Victory Christian Fellowship</t>
  </si>
  <si>
    <t>3903 Volunteer Drive</t>
  </si>
  <si>
    <t>Chattanooga Family Worship Church</t>
  </si>
  <si>
    <t>7997 Shallowford Road</t>
  </si>
  <si>
    <t>Brainerd Hills Baptist Church</t>
  </si>
  <si>
    <t>6611 East Brainerd Road</t>
  </si>
  <si>
    <t>Rossville Church of Christ</t>
  </si>
  <si>
    <t>1100 McFarland Avenue</t>
  </si>
  <si>
    <t>Falling Water Church of God</t>
  </si>
  <si>
    <t>6528 Old Dayton Pike</t>
  </si>
  <si>
    <t>Rossville Church of God</t>
  </si>
  <si>
    <t>307 Andrews Street</t>
  </si>
  <si>
    <t>Chatt Valley Church of the Nazarene</t>
  </si>
  <si>
    <t>2853 Chattanooga Valley Road</t>
  </si>
  <si>
    <t>Hamilton Community Church</t>
  </si>
  <si>
    <t>Word of Life Church</t>
  </si>
  <si>
    <t>5755 Cassandra Smith Rd.</t>
  </si>
  <si>
    <t>Hixson, TN 37343-3313</t>
  </si>
  <si>
    <t>37343-3313</t>
  </si>
  <si>
    <t>North Hixson Church of Christ</t>
  </si>
  <si>
    <t>5484 Old Hixson Pike</t>
  </si>
  <si>
    <t>Ft Oglethorpe Church of Christ</t>
  </si>
  <si>
    <t>6 Harker Road</t>
  </si>
  <si>
    <t>Northside Baptist Church</t>
  </si>
  <si>
    <t>819 Mississippi Avenue</t>
  </si>
  <si>
    <t>Middle Valley Church of God</t>
  </si>
  <si>
    <t>1703 Thrasher Pike</t>
  </si>
  <si>
    <t>North River Christian Church</t>
  </si>
  <si>
    <t>1675 Shelby Circle</t>
  </si>
  <si>
    <t>Vineyard Christian Fellowship</t>
  </si>
  <si>
    <t>Grace Memorial Church</t>
  </si>
  <si>
    <t>7623 Alabama Highway</t>
  </si>
  <si>
    <t>Eastwood Church</t>
  </si>
  <si>
    <t>4300 Ooltewah Ringgold Rd</t>
  </si>
  <si>
    <t>Chickamauga Presbyterian Church</t>
  </si>
  <si>
    <t>700 7th St</t>
  </si>
  <si>
    <t>Reformed Presbyterian Church</t>
  </si>
  <si>
    <t>of Lookout Mtn.</t>
  </si>
  <si>
    <t>13478  Scenic Highway</t>
  </si>
  <si>
    <t>Mountain View Presbyterian Church</t>
  </si>
  <si>
    <t>3111 Kelly's Ferry Road</t>
  </si>
  <si>
    <t>Wayside Presbyterian Church</t>
  </si>
  <si>
    <t>2502 Fairmount Pike</t>
  </si>
  <si>
    <t>New Salem United Methodist Church</t>
  </si>
  <si>
    <t>12550 Highway 136</t>
  </si>
  <si>
    <t>Rising Fawn, GA 30738</t>
  </si>
  <si>
    <t>Rising Fawn</t>
  </si>
  <si>
    <t>Hamilton Heights Christian</t>
  </si>
  <si>
    <t>Church of God Prophecy</t>
  </si>
  <si>
    <t>2201 Hickory Valley Road</t>
  </si>
  <si>
    <t>Lakeview Wesleyan Church</t>
  </si>
  <si>
    <t>13 South Center Street</t>
  </si>
  <si>
    <t>North River Alliance Church</t>
  </si>
  <si>
    <t>5954 Highway 153</t>
  </si>
  <si>
    <t>Grace Bible Church</t>
  </si>
  <si>
    <t>3827 Hixson Pike</t>
  </si>
  <si>
    <t>Morris Hill Baptist Church</t>
  </si>
  <si>
    <t>1804 Morris Hill Road</t>
  </si>
  <si>
    <t>Apison Baptist Church</t>
  </si>
  <si>
    <t>11127 Old East Brainerd Road</t>
  </si>
  <si>
    <t>P. O. Box 309</t>
  </si>
  <si>
    <t>Apison, TN 37302</t>
  </si>
  <si>
    <t>Mountain Creek Baptist Church</t>
  </si>
  <si>
    <t>1001 Mountain Creek Road</t>
  </si>
  <si>
    <t>Hatcher Johnson Meaney &amp; Gothard, PLLC</t>
  </si>
  <si>
    <t>Corner of 48th &amp;12th Avenue</t>
  </si>
  <si>
    <t>2901 E 48th Street</t>
  </si>
  <si>
    <t>St. Alban's Episcopal Church</t>
  </si>
  <si>
    <t>7514 Hixson Pike</t>
  </si>
  <si>
    <t>P O Box 1326</t>
  </si>
  <si>
    <t>Chattanooga Christian Assembly</t>
  </si>
  <si>
    <t>8100 Bermerwood Drive</t>
  </si>
  <si>
    <t>Masjid Annor Islamic Community, Inc.</t>
  </si>
  <si>
    <t>5311 Upshaw Drive</t>
  </si>
  <si>
    <t>Gujarti Samaj of East Tennessee</t>
  </si>
  <si>
    <t>7706 Colemere Drive</t>
  </si>
  <si>
    <t>Shepherd's Voice Christian Fellowship Ch</t>
  </si>
  <si>
    <t>3052 New York Avenue</t>
  </si>
  <si>
    <t>Church of the First Born</t>
  </si>
  <si>
    <t>3418 St. Elmo Avenue</t>
  </si>
  <si>
    <t>St. Elmo Missionary Baptist Church</t>
  </si>
  <si>
    <t>3701 West Avenue</t>
  </si>
  <si>
    <t>Stephen Temple Cumberland Presbyterian</t>
  </si>
  <si>
    <t>1601 East Third Street</t>
  </si>
  <si>
    <t>St. Stephen Catholic Church</t>
  </si>
  <si>
    <t>7111 Lee Highway</t>
  </si>
  <si>
    <t>St. Philip Lutheran Church</t>
  </si>
  <si>
    <t>51 West 25th Street</t>
  </si>
  <si>
    <t>St. Timothy's Episcopal Church</t>
  </si>
  <si>
    <t>630 Mississippi Avenue</t>
  </si>
  <si>
    <t>Washington Hills United Methodist Church</t>
  </si>
  <si>
    <t>6216 Hadley Drive</t>
  </si>
  <si>
    <t>Cloud Springs Baptist Church</t>
  </si>
  <si>
    <t>210 Cloud Springs Road</t>
  </si>
  <si>
    <t>Cleage's Chapel AME Zion Church</t>
  </si>
  <si>
    <t>1550 East Third Street</t>
  </si>
  <si>
    <t>Union Grove Baptist Church</t>
  </si>
  <si>
    <t>4100 Highland Avenue</t>
  </si>
  <si>
    <t>New Manna Baptist Church</t>
  </si>
  <si>
    <t>1337 Battlefield Parkway</t>
  </si>
  <si>
    <t>Pinecrest Baptist Church</t>
  </si>
  <si>
    <t>2809 Taft Highway</t>
  </si>
  <si>
    <t>Our Lady of the Mount Catholic Church</t>
  </si>
  <si>
    <t>1227 Scenic Highway</t>
  </si>
  <si>
    <t>Sequoyah Baptist Tabernacle</t>
  </si>
  <si>
    <t>8405 Daisy Dallas Road</t>
  </si>
  <si>
    <t>Spring Creek Road Baptist Church</t>
  </si>
  <si>
    <t>1312 Spring Creek Road</t>
  </si>
  <si>
    <t>Victory Baptist Church</t>
  </si>
  <si>
    <t>1013 LaFayette Road</t>
  </si>
  <si>
    <t>Voice of Faith Tabernacle</t>
  </si>
  <si>
    <t>5825 Lee Highway</t>
  </si>
  <si>
    <t>Lookout Mountain Baptist Church</t>
  </si>
  <si>
    <t>901 Scenic Highway</t>
  </si>
  <si>
    <t>Unity Baptist Church</t>
  </si>
  <si>
    <t>2046  Mack Smith Road</t>
  </si>
  <si>
    <t>Mount Summit of Peace Church</t>
  </si>
  <si>
    <t>8210-B Apison Pike</t>
  </si>
  <si>
    <t>Living Covenant Church</t>
  </si>
  <si>
    <t>6746 Willow Trace Dr</t>
  </si>
  <si>
    <t>Flintstone Baptist Church</t>
  </si>
  <si>
    <t>121 Mountain View Circle</t>
  </si>
  <si>
    <t>Pathway Baptist Church</t>
  </si>
  <si>
    <t>9754 East Brainerd Road</t>
  </si>
  <si>
    <t>Pleasant Grove Baptist Church</t>
  </si>
  <si>
    <t>7634 Gann Road</t>
  </si>
  <si>
    <t>New Sholar Avenue Baptist Church</t>
  </si>
  <si>
    <t>1600 Sholar Avenue</t>
  </si>
  <si>
    <t>Real Life Christian Church</t>
  </si>
  <si>
    <t>6105  Preservation Drive</t>
  </si>
  <si>
    <t>Maranatha Baptist Church</t>
  </si>
  <si>
    <t>1701 Hickory Valley Road</t>
  </si>
  <si>
    <t>First Alliance Church</t>
  </si>
  <si>
    <t>1906 Hickory Valley Road</t>
  </si>
  <si>
    <t>First Baptist Church of Lookout Mountain</t>
  </si>
  <si>
    <t>205 North Bragg Avenue</t>
  </si>
  <si>
    <t>First Baptist Church-Daisy</t>
  </si>
  <si>
    <t>10185 Dayton Pike</t>
  </si>
  <si>
    <t>Joy Baptist Tabernacle</t>
  </si>
  <si>
    <t>4208 North Access Road</t>
  </si>
  <si>
    <t>North Hixson Church of God</t>
  </si>
  <si>
    <t>5428 Cassandra Smith Road</t>
  </si>
  <si>
    <t>Chattanooga Valley Church of Christ</t>
  </si>
  <si>
    <t>419 Nickajack Rd</t>
  </si>
  <si>
    <t>Flintstone, GA 30725-2521</t>
  </si>
  <si>
    <t>30725-2521</t>
  </si>
  <si>
    <t>Ringgold Church of Christ</t>
  </si>
  <si>
    <t>7099 Nashville Street</t>
  </si>
  <si>
    <t>Boynton United Methodist Church</t>
  </si>
  <si>
    <t>4246 Boynton Drive</t>
  </si>
  <si>
    <t>Boynton Church of God</t>
  </si>
  <si>
    <t>1956 Three Notch Road</t>
  </si>
  <si>
    <t>P. O. Box 249</t>
  </si>
  <si>
    <t>Hurst United Methodist Church</t>
  </si>
  <si>
    <t>829 Dallas Road</t>
  </si>
  <si>
    <t>Cathedral of Praise</t>
  </si>
  <si>
    <t>2003 Wilcox Boulevard</t>
  </si>
  <si>
    <t>Terra Vista Baptist Church</t>
  </si>
  <si>
    <t>4412 Oakwood Drive</t>
  </si>
  <si>
    <t>Thankful Memorial Episcopal Church</t>
  </si>
  <si>
    <t>1607 West 43rd Street</t>
  </si>
  <si>
    <t>Calvary Church of the Nazarene</t>
  </si>
  <si>
    <t>4400 Bonny Oaks Drive</t>
  </si>
  <si>
    <t>Gospel Lighthouse Baptist Church</t>
  </si>
  <si>
    <t>3935 Cromwell Road</t>
  </si>
  <si>
    <t>Cornerstone Church</t>
  </si>
  <si>
    <t>1278 Cross Street</t>
  </si>
  <si>
    <t>Valley Memorial Baptist Church</t>
  </si>
  <si>
    <t>614 Brown's Ferry Road</t>
  </si>
  <si>
    <t>Wauhatchie United Methodist Church</t>
  </si>
  <si>
    <t>3401 Cummings Highway</t>
  </si>
  <si>
    <t>Chattanooga Valley Baptist Church</t>
  </si>
  <si>
    <t>90 Nickajack Lane</t>
  </si>
  <si>
    <t>Flintstone, GA 30752</t>
  </si>
  <si>
    <t>Fellowship Missionary Baptist Church</t>
  </si>
  <si>
    <t>1801 Dodds Avenue</t>
  </si>
  <si>
    <t>Standifer Gap Baptist Church</t>
  </si>
  <si>
    <t>8159 Standifer Gap Road</t>
  </si>
  <si>
    <t>Avondale Church of Christ</t>
  </si>
  <si>
    <t>1107 Dodson Ave</t>
  </si>
  <si>
    <t>Allen's Temple A.M.E. Church</t>
  </si>
  <si>
    <t>817 Dodson Avenue</t>
  </si>
  <si>
    <t>Alleyne Memorial A.M.E. Zion Church</t>
  </si>
  <si>
    <t>1601 Williams Street</t>
  </si>
  <si>
    <t>Alton Park Church of Christ</t>
  </si>
  <si>
    <t>3735 Alton Park Blvd</t>
  </si>
  <si>
    <t>Berachah Bible Mission</t>
  </si>
  <si>
    <t>1058 Shallowford Road</t>
  </si>
  <si>
    <t>Bethel A.M.E. Church</t>
  </si>
  <si>
    <t>2000 Walker Avenue</t>
  </si>
  <si>
    <t>Bethlehem Baptist Church</t>
  </si>
  <si>
    <t>101 Lawn St</t>
  </si>
  <si>
    <t>Born Again Full Gospel Church</t>
  </si>
  <si>
    <t>1228 Latta Street</t>
  </si>
  <si>
    <t>Burkett Chapel United Methodist Church</t>
  </si>
  <si>
    <t>401 Ashton Ridge Drive</t>
  </si>
  <si>
    <t>Chattanooga Metropolitan Church</t>
  </si>
  <si>
    <t>9472 Weather View Dr</t>
  </si>
  <si>
    <t>Church of Jesus</t>
  </si>
  <si>
    <t>2118 Wilson Street</t>
  </si>
  <si>
    <t>Community Missionary Baptist Church</t>
  </si>
  <si>
    <t>1001 East Eighth Street</t>
  </si>
  <si>
    <t>Cosmopolitan Community Church</t>
  </si>
  <si>
    <t>3031 Wilcox Boulevard</t>
  </si>
  <si>
    <t>East Side Church of God</t>
  </si>
  <si>
    <t>2105 Citco Avenue</t>
  </si>
  <si>
    <t>East Third Street Church of Christ</t>
  </si>
  <si>
    <t>2008 East Third Street</t>
  </si>
  <si>
    <t>Ebenezer Missionary Baptist</t>
  </si>
  <si>
    <t>1614 Bailey Avenue</t>
  </si>
  <si>
    <t>Greater Faith Temple Missionary Baptist</t>
  </si>
  <si>
    <t>652 East Tenth Street</t>
  </si>
  <si>
    <t>Feast of the Lord Fellowship Church</t>
  </si>
  <si>
    <t>8238 Cicero Trail</t>
  </si>
  <si>
    <t>Fields Chapel A.M.E. Zion Church</t>
  </si>
  <si>
    <t>8200 Old Lee Highway</t>
  </si>
  <si>
    <t>First Baptist Church of Bozentown</t>
  </si>
  <si>
    <t>1518 Dodds Avenue</t>
  </si>
  <si>
    <t>First Baptist Church of Hixson</t>
  </si>
  <si>
    <t>4815 Winding Way</t>
  </si>
  <si>
    <t>First Baptist Church of Washington Hills</t>
  </si>
  <si>
    <t>5611 Upshaw Drive</t>
  </si>
  <si>
    <t>First Corinthian Missionary Baptist</t>
  </si>
  <si>
    <t>1408 Cemetary Lane</t>
  </si>
  <si>
    <t>Galilee Missionary Baptist Church</t>
  </si>
  <si>
    <t>2000 Jackson Avenue</t>
  </si>
  <si>
    <t>Gethsemane Missionary Baptist Church</t>
  </si>
  <si>
    <t>1127 Garfield Ave</t>
  </si>
  <si>
    <t>Good Neighbors New Testament Church</t>
  </si>
  <si>
    <t>725 East Tenth Street</t>
  </si>
  <si>
    <t>Gospel Lighthouse Cumberland Pres Church</t>
  </si>
  <si>
    <t>501 East 16th Street</t>
  </si>
  <si>
    <t>Shiloh Baptist Church</t>
  </si>
  <si>
    <t>1708 Carr Street</t>
  </si>
  <si>
    <t>South Cleveland Church of God</t>
  </si>
  <si>
    <t>1846 Volunteer Dr SW</t>
  </si>
  <si>
    <t>Spiritual Chapel of Truth</t>
  </si>
  <si>
    <t>4212 Fagan Street</t>
  </si>
  <si>
    <t>Spoliwa Bible Church</t>
  </si>
  <si>
    <t>2900 Dodson Avenue</t>
  </si>
  <si>
    <t>St. James AME Church</t>
  </si>
  <si>
    <t>7526 Standifer Gap Rd</t>
  </si>
  <si>
    <t>St. Jude Cumberland Presbyterian Church</t>
  </si>
  <si>
    <t>311 Halsey Street</t>
  </si>
  <si>
    <t>St. Mary Primitive Baptist Church</t>
  </si>
  <si>
    <t>1307 Tunnel Boulevard</t>
  </si>
  <si>
    <t>St. Matthew's Primitive Baptist Church</t>
  </si>
  <si>
    <t>2712 Cannon Avenue</t>
  </si>
  <si>
    <t>St. Paul AME Church</t>
  </si>
  <si>
    <t>2514 Williams Street</t>
  </si>
  <si>
    <t>St. Paul Agnew Circuit Church</t>
  </si>
  <si>
    <t>2321 Northbriar Lane</t>
  </si>
  <si>
    <t>St. Ruth Primitive Baptist Church</t>
  </si>
  <si>
    <t>1222 Sholar Avenue</t>
  </si>
  <si>
    <t>Tabernacle Baptist Church</t>
  </si>
  <si>
    <t>2634 Williams Street</t>
  </si>
  <si>
    <t>Task Force Ministry Church</t>
  </si>
  <si>
    <t>3418 Third Avenue</t>
  </si>
  <si>
    <t>1St Haitian Church-Chattanooga</t>
  </si>
  <si>
    <t>4901 Midland Pike</t>
  </si>
  <si>
    <t>Wesley Chapel Christian Community Church</t>
  </si>
  <si>
    <t>1813 Wilson Street</t>
  </si>
  <si>
    <t>Word Center COGIC</t>
  </si>
  <si>
    <t>4803 13th Avenue</t>
  </si>
  <si>
    <t>Zion Hill Missionary Baptist Church</t>
  </si>
  <si>
    <t>1714 Rubio Street</t>
  </si>
  <si>
    <t>Greater Beulah Baptist Church</t>
  </si>
  <si>
    <t>1301 Commerce Street</t>
  </si>
  <si>
    <t>Greater Nazarene Missionary Baptist</t>
  </si>
  <si>
    <t>2616 Long Street</t>
  </si>
  <si>
    <t>Greater Pilgrim Missionary Baptist</t>
  </si>
  <si>
    <t>2303 Greenwood Rd</t>
  </si>
  <si>
    <t>Greater Piney Woods Baptist Church</t>
  </si>
  <si>
    <t>614 52nd Street</t>
  </si>
  <si>
    <t>Greater Shiloh Baptist Church</t>
  </si>
  <si>
    <t>Greater St. John Baptist Church</t>
  </si>
  <si>
    <t>4401 Ohls Avenue</t>
  </si>
  <si>
    <t>Greater St. Mary Missionary Baptist</t>
  </si>
  <si>
    <t>5304 Slayton Avenue</t>
  </si>
  <si>
    <t>Happy Home Baptist Church</t>
  </si>
  <si>
    <t>6774 Hickory Creek Road</t>
  </si>
  <si>
    <t>Harris Chapel AME Zion Church</t>
  </si>
  <si>
    <t>2400 12th Avenue</t>
  </si>
  <si>
    <t>Inner City Church of Christ</t>
  </si>
  <si>
    <t>2601 North Chamberlain Avenue</t>
  </si>
  <si>
    <t>St.Joseph Chapel AME Church</t>
  </si>
  <si>
    <t>2613 Wood Avenue</t>
  </si>
  <si>
    <t>Macedonia Baptist Church</t>
  </si>
  <si>
    <t>1156 East Main Street</t>
  </si>
  <si>
    <t>Marble Top Baptist Church</t>
  </si>
  <si>
    <t>3014 Northway Lane</t>
  </si>
  <si>
    <t>Missionary Ridge Baptist</t>
  </si>
  <si>
    <t>302 Shallowford Road</t>
  </si>
  <si>
    <t>Mount Calvary Missionary Baptist Church</t>
  </si>
  <si>
    <t>4613 Maywood Lane</t>
  </si>
  <si>
    <t>Mount Lebanon Baptist Church</t>
  </si>
  <si>
    <t>1010 Shallowford Road</t>
  </si>
  <si>
    <t>Mount Olive Missionary Baptist Church</t>
  </si>
  <si>
    <t>2207 Ocoee Street</t>
  </si>
  <si>
    <t>Mount Peria Baptist Church</t>
  </si>
  <si>
    <t>341 Sparks Street</t>
  </si>
  <si>
    <t>Mount Pleasant Baptist Church</t>
  </si>
  <si>
    <t>P. O. Box 1164</t>
  </si>
  <si>
    <t>Athens, TN 37371</t>
  </si>
  <si>
    <t>Mount Zion Miss Baptist Church</t>
  </si>
  <si>
    <t>2509 Taylor Street</t>
  </si>
  <si>
    <t>Mount Zion Baptist Church</t>
  </si>
  <si>
    <t>P. O. Box 1238</t>
  </si>
  <si>
    <t>Mount Sinai Missionary Baptist Church</t>
  </si>
  <si>
    <t>1001 N Moore Rd</t>
  </si>
  <si>
    <t>New Bethel Fire Baptized Holiness Church</t>
  </si>
  <si>
    <t>1800 Ocoee Street</t>
  </si>
  <si>
    <t>New Harvest Community Church</t>
  </si>
  <si>
    <t>New Hope Church of God in Christ</t>
  </si>
  <si>
    <t>1725 Dodson Avenue</t>
  </si>
  <si>
    <t>New Life Baptist Church</t>
  </si>
  <si>
    <t>2009 E 26th Street</t>
  </si>
  <si>
    <t>New Mount Lebanon Baptist Church</t>
  </si>
  <si>
    <t>701 Dodds Avenue #B</t>
  </si>
  <si>
    <t>Peace in the Valley M.B. Church</t>
  </si>
  <si>
    <t>P. O. Box 5683</t>
  </si>
  <si>
    <t>Philadelphia Missionary Baptist Church</t>
  </si>
  <si>
    <t>1957 Reggie White Blvd</t>
  </si>
  <si>
    <t>Phillipians Full Gospel Baptist Church</t>
  </si>
  <si>
    <t>4703 St. Elmo Avenue</t>
  </si>
  <si>
    <t>Phillips Temple C.M.E. Church</t>
  </si>
  <si>
    <t>1321 North Moore Road</t>
  </si>
  <si>
    <t>Pierce Avenue Baptist Church</t>
  </si>
  <si>
    <t>1129 Pierce Avenue</t>
  </si>
  <si>
    <t>Pilgrim Rock Baptist Church</t>
  </si>
  <si>
    <t>1726 Church Road</t>
  </si>
  <si>
    <t>Pilgrim Rest Baptist Church</t>
  </si>
  <si>
    <t>1611 North Chamberlain Avenue</t>
  </si>
  <si>
    <t>799 Inman St E</t>
  </si>
  <si>
    <t>Prospect Baptist Church</t>
  </si>
  <si>
    <t>734 Dodson Avenue</t>
  </si>
  <si>
    <t>Quinn Chapel A.M. E. Church</t>
  </si>
  <si>
    <t>4228 Quinn Adams St</t>
  </si>
  <si>
    <t>Renaissance Presbyterian Church</t>
  </si>
  <si>
    <t>1211 Boynton Drive</t>
  </si>
  <si>
    <t>Saints Temple Chuch of God in Christ</t>
  </si>
  <si>
    <t>2125 Tunnel Boulevard</t>
  </si>
  <si>
    <t>Second St. James Missionary Baptist</t>
  </si>
  <si>
    <t>1301 West 45th Street</t>
  </si>
  <si>
    <t>Shady Grove Baptist Church</t>
  </si>
  <si>
    <t>879 N Highway 341</t>
  </si>
  <si>
    <t>Beth Sholom Congregation</t>
  </si>
  <si>
    <t>20 Pisgah Avenue</t>
  </si>
  <si>
    <t>St. Hippolytus Roman Orthodox Church</t>
  </si>
  <si>
    <t>3421 Land Street</t>
  </si>
  <si>
    <t>Greek Orthodox Church</t>
  </si>
  <si>
    <t>722 Glenwood Avenue</t>
  </si>
  <si>
    <t>Chattanooga Friends Meeting</t>
  </si>
  <si>
    <t>335 Crestway Drive</t>
  </si>
  <si>
    <t>Christ Unity Church</t>
  </si>
  <si>
    <t>105 McBrien Road</t>
  </si>
  <si>
    <t>Unitarian Universalist Church</t>
  </si>
  <si>
    <t>3224 Navajo Drive</t>
  </si>
  <si>
    <t>Center for Nonprofit Management</t>
  </si>
  <si>
    <t>Centerstone of Tennessee Inc</t>
  </si>
  <si>
    <t>Grace M Eaton Childcare &amp; Parent Resourc</t>
  </si>
  <si>
    <t>Mental Health Cooperative Inc</t>
  </si>
  <si>
    <t>Urban Housing Solutions</t>
  </si>
  <si>
    <t>First Things First, Inc.</t>
  </si>
  <si>
    <t>620 Lindsay St   #100</t>
  </si>
  <si>
    <t>Junior Achievement of Chattanooga Inc</t>
  </si>
  <si>
    <t>5721 Marlin Road, Suite 3400</t>
  </si>
  <si>
    <t>Lookout Mountain Conservancy</t>
  </si>
  <si>
    <t>Tennessee Industrial Renewal Network</t>
  </si>
  <si>
    <t>Walden Security</t>
  </si>
  <si>
    <t>694 Manufacturers Rd</t>
  </si>
  <si>
    <t>P O Box 4374</t>
  </si>
  <si>
    <t>Gill Manufacturing - Georgia, Inc.</t>
  </si>
  <si>
    <t>505 N Industrial Blvd</t>
  </si>
  <si>
    <t>Alloy Fabricators, Inc.</t>
  </si>
  <si>
    <t>P O Box 650</t>
  </si>
  <si>
    <t>Bull Moose Tube Company</t>
  </si>
  <si>
    <t>195 N Industrial Blvd</t>
  </si>
  <si>
    <t>Shaw Industries, Inc. NJ</t>
  </si>
  <si>
    <t>438 Depot St.</t>
  </si>
  <si>
    <t>Shaw Industries, Inc. #47  Ringgold</t>
  </si>
  <si>
    <t>1015 Industrial Blvd</t>
  </si>
  <si>
    <t>PearlPoint Cancer Foundation</t>
  </si>
  <si>
    <t>Alabama Hospice Organization</t>
  </si>
  <si>
    <t>American Liver Foundation-Mid South</t>
  </si>
  <si>
    <t>Ronald McDonald Alabama</t>
  </si>
  <si>
    <t>American Cancer Society Mid-South</t>
  </si>
  <si>
    <t>1100 Ireland Way</t>
  </si>
  <si>
    <t>Help Them Grow Inc</t>
  </si>
  <si>
    <t>1030 E El Camino Real #424</t>
  </si>
  <si>
    <t>Sunnyvale, CA 94087</t>
  </si>
  <si>
    <t>Sunnyvale</t>
  </si>
  <si>
    <t>Family Violence &amp; Sexual Assault</t>
  </si>
  <si>
    <t>International Women's Democracy Center</t>
  </si>
  <si>
    <t>1730 Rhode Island Ave NW  #715</t>
  </si>
  <si>
    <t>Women's Sports Foundation</t>
  </si>
  <si>
    <t>Center for Adoption Support &amp; Education</t>
  </si>
  <si>
    <t>Center for the Improvement of Child</t>
  </si>
  <si>
    <t>Children's Fund</t>
  </si>
  <si>
    <t>Crossroads Adoption Services</t>
  </si>
  <si>
    <t>ELEM Youth in Distress</t>
  </si>
  <si>
    <t>Families Thru International Adoption</t>
  </si>
  <si>
    <t>KidsPeace National Centers</t>
  </si>
  <si>
    <t>Silver Lining Foundation</t>
  </si>
  <si>
    <t>Legal Aid of East Tennessee, Inc.</t>
  </si>
  <si>
    <t>535 Chestnut St   #360</t>
  </si>
  <si>
    <t>PSC</t>
  </si>
  <si>
    <t>980 W 19th St</t>
  </si>
  <si>
    <t>American Alpine Club</t>
  </si>
  <si>
    <t>National Preservation Institute</t>
  </si>
  <si>
    <t>Winter Wildlands Alliance</t>
  </si>
  <si>
    <t>Africa Faith and Justice Network</t>
  </si>
  <si>
    <t>Electronic Frontier Foundation</t>
  </si>
  <si>
    <t>National Coalition on Black Civic</t>
  </si>
  <si>
    <t>National Council for Black Studies Inc</t>
  </si>
  <si>
    <t>Hawk Mountain Sanctuary Association</t>
  </si>
  <si>
    <t>Vegetarians International Voice</t>
  </si>
  <si>
    <t>Family of the Americas Foundation</t>
  </si>
  <si>
    <t>LULAC Institute</t>
  </si>
  <si>
    <t>World Solidarity Missions</t>
  </si>
  <si>
    <t>1 Way Out of Pornography</t>
  </si>
  <si>
    <t>16011 Chieftain Ave</t>
  </si>
  <si>
    <t>Derwood, MD 20855</t>
  </si>
  <si>
    <t>Derwood</t>
  </si>
  <si>
    <t>Advancing Native Missions</t>
  </si>
  <si>
    <t>5974 Jarmans Gap Rd</t>
  </si>
  <si>
    <t>Crozet, VA 22932</t>
  </si>
  <si>
    <t>Crozet</t>
  </si>
  <si>
    <t>Safe Tables Our Priority</t>
  </si>
  <si>
    <t>200 Main St   #15</t>
  </si>
  <si>
    <t>Burlington, VT 5401</t>
  </si>
  <si>
    <t>Burlington</t>
  </si>
  <si>
    <t>Africa Action</t>
  </si>
  <si>
    <t>1634 Eye St  NW   #810</t>
  </si>
  <si>
    <t>Alternatives Research &amp; Development</t>
  </si>
  <si>
    <t>801 Old York Rd   #204</t>
  </si>
  <si>
    <t>Jenkintown, PA 19046</t>
  </si>
  <si>
    <t>Jenkintown</t>
  </si>
  <si>
    <t>American Association for the Advancement</t>
  </si>
  <si>
    <t>of Science</t>
  </si>
  <si>
    <t>1200 New York Ave  NW    #1241</t>
  </si>
  <si>
    <t>Feed God's Hungry Children</t>
  </si>
  <si>
    <t>25263 N 67th Dr</t>
  </si>
  <si>
    <t>Peoria, AZ 85382-7105</t>
  </si>
  <si>
    <t>Peoria</t>
  </si>
  <si>
    <t>85382-7105</t>
  </si>
  <si>
    <t>American Culinary Federation Chef</t>
  </si>
  <si>
    <t>10 San Bartola Dr</t>
  </si>
  <si>
    <t>St Augustine, FL 32086</t>
  </si>
  <si>
    <t>American Radio Relay League Inc</t>
  </si>
  <si>
    <t>225 Main St</t>
  </si>
  <si>
    <t>Newington, CT 6111</t>
  </si>
  <si>
    <t>Newington</t>
  </si>
  <si>
    <t>Appleseed Foundation</t>
  </si>
  <si>
    <t>727 15th St  NW    11th Floor</t>
  </si>
  <si>
    <t>Association of Black Cardiologists</t>
  </si>
  <si>
    <t>6849-B2  Peachtree Dunwoody Rd NE</t>
  </si>
  <si>
    <t>Atlanta, GA 30328</t>
  </si>
  <si>
    <t>Energy Future Coalition</t>
  </si>
  <si>
    <t>1225 Connecticut Ave  NW   #400</t>
  </si>
  <si>
    <t>Bless The Children Inc</t>
  </si>
  <si>
    <t>411 Cleveland St  #195</t>
  </si>
  <si>
    <t>Clearwater, FL 33755</t>
  </si>
  <si>
    <t>Clearwater</t>
  </si>
  <si>
    <t>Take a Warrior Fishing</t>
  </si>
  <si>
    <t>C.A.S.T. For Kids Foundation</t>
  </si>
  <si>
    <t>296 S W 43rd St</t>
  </si>
  <si>
    <t>Renton, WA 98055</t>
  </si>
  <si>
    <t>Renton</t>
  </si>
  <si>
    <t>Center for Public Justice</t>
  </si>
  <si>
    <t>2444 Solomons Island Rd    #201</t>
  </si>
  <si>
    <t>Competitive Enterprise Institute</t>
  </si>
  <si>
    <t>1899 L St NW 12th Fl</t>
  </si>
  <si>
    <t>Cure Autism Now</t>
  </si>
  <si>
    <t>5455 Wilshire Blvd   #715</t>
  </si>
  <si>
    <t>Los Angeles, CA 90036</t>
  </si>
  <si>
    <t>Curamericas Global Inc</t>
  </si>
  <si>
    <t>Divers Alert Network Inc</t>
  </si>
  <si>
    <t>6 W Colony Place</t>
  </si>
  <si>
    <t>Durham, NC 27705</t>
  </si>
  <si>
    <t>My Stuff Bags Foundation</t>
  </si>
  <si>
    <t>5347 Sterling Center Dr</t>
  </si>
  <si>
    <t>Westlake Village, CA 91361</t>
  </si>
  <si>
    <t>Westlake Village</t>
  </si>
  <si>
    <t>Elks National Veterans Service</t>
  </si>
  <si>
    <t>2750 N Lakeview Ave</t>
  </si>
  <si>
    <t>Chicago, IL 60614-1889</t>
  </si>
  <si>
    <t>60614-1889</t>
  </si>
  <si>
    <t>First Book</t>
  </si>
  <si>
    <t>1319 F St  NW    #1000</t>
  </si>
  <si>
    <t>Fred Hutchinson Cancer Research Center</t>
  </si>
  <si>
    <t>1100 Fairview Ave N, J5-200</t>
  </si>
  <si>
    <t>Seattle, WA 98109</t>
  </si>
  <si>
    <t>Global Links</t>
  </si>
  <si>
    <t>4809 Penn Ave    #2</t>
  </si>
  <si>
    <t>Pittsburgh, PA 15224</t>
  </si>
  <si>
    <t>Global Opportunities for Christ</t>
  </si>
  <si>
    <t>1924 Arlington Blvd Terrace  #A</t>
  </si>
  <si>
    <t>Charlottesville, VA 22903</t>
  </si>
  <si>
    <t>Walker County Commissioner</t>
  </si>
  <si>
    <t>101 Duke Street</t>
  </si>
  <si>
    <t>Lafayette, GA 30728</t>
  </si>
  <si>
    <t>Lafayette</t>
  </si>
  <si>
    <t>Rhea County Juvenile Court</t>
  </si>
  <si>
    <t>Sherman &amp; Reilly, Inc. - Electrical</t>
  </si>
  <si>
    <t>P. O. Box 11267</t>
  </si>
  <si>
    <t>Great Dads</t>
  </si>
  <si>
    <t>Hillel:Foundation for Jewish Campus Life</t>
  </si>
  <si>
    <t>800 8th St   NW</t>
  </si>
  <si>
    <t>Hispanic College Fund</t>
  </si>
  <si>
    <t>1301 K st NW, Ste 450-A West</t>
  </si>
  <si>
    <t>Washington, DC 20005-3317</t>
  </si>
  <si>
    <t>20005-3317</t>
  </si>
  <si>
    <t>Immunization Action Coalition</t>
  </si>
  <si>
    <t>1573 Selby Ave  #234</t>
  </si>
  <si>
    <t>St Paul, MN 55104</t>
  </si>
  <si>
    <t>Institute on Taxation &amp; Economic Policy</t>
  </si>
  <si>
    <t>1616 P St NW, Ste 200</t>
  </si>
  <si>
    <t>International Community Foundation</t>
  </si>
  <si>
    <t>1420 Ketner Blvd   #500</t>
  </si>
  <si>
    <t>San Diego, CA 92101</t>
  </si>
  <si>
    <t>International Society on Hypertension</t>
  </si>
  <si>
    <t>2045 Manchester St</t>
  </si>
  <si>
    <t>Atlanta, GA 30324</t>
  </si>
  <si>
    <t>Justice for Children</t>
  </si>
  <si>
    <t>2600 Southwest Freeway  #806</t>
  </si>
  <si>
    <t>Houston, TX 77098</t>
  </si>
  <si>
    <t>LAM Foundation</t>
  </si>
  <si>
    <t>10105 Beacon Hills Dr</t>
  </si>
  <si>
    <t>Cincinnati, OH 45241</t>
  </si>
  <si>
    <t>Survivor Corps</t>
  </si>
  <si>
    <t>1420 K St  NW  #650</t>
  </si>
  <si>
    <t>Dogs Leading the Blind</t>
  </si>
  <si>
    <t>1039 S Rochester Rd</t>
  </si>
  <si>
    <t>Rochester, MI 48307</t>
  </si>
  <si>
    <t>Rochester</t>
  </si>
  <si>
    <t>Literacy and Evangelism International</t>
  </si>
  <si>
    <t>1800 S Jackson Ave</t>
  </si>
  <si>
    <t>Tulsa, OK 74107-1897</t>
  </si>
  <si>
    <t>74107-1897</t>
  </si>
  <si>
    <t>Local Initiatives Support Corporation</t>
  </si>
  <si>
    <t>733 Third Ave   8th Fl</t>
  </si>
  <si>
    <t>New York, NY 10017-3204</t>
  </si>
  <si>
    <t>10017-3204</t>
  </si>
  <si>
    <t>Mano a Mano International Partners</t>
  </si>
  <si>
    <t>774 Sibley Memorial Hwy</t>
  </si>
  <si>
    <t>Mendota Heights, MN 55118</t>
  </si>
  <si>
    <t>Mendota Heights</t>
  </si>
  <si>
    <t>Parkinson's Research - The Michael J.</t>
  </si>
  <si>
    <t>Fox Foundation for Parkinson's Research</t>
  </si>
  <si>
    <t>20 Exchange Place    #3200</t>
  </si>
  <si>
    <t>Minority Media and Telecommunications</t>
  </si>
  <si>
    <t>3636 16th St  NW   #B-366</t>
  </si>
  <si>
    <t>National Association College Admission</t>
  </si>
  <si>
    <t>1631 Prince St</t>
  </si>
  <si>
    <t>National Baseball Hall of Fame</t>
  </si>
  <si>
    <t>25 Main St</t>
  </si>
  <si>
    <t>Cooperstown, NJ 13326</t>
  </si>
  <si>
    <t>Cooperstown</t>
  </si>
  <si>
    <t>Cancer Prevention and Treatment Fund</t>
  </si>
  <si>
    <t>1901 Pennsylvania Ave  NW  #901</t>
  </si>
  <si>
    <t>National Center for Small Communities</t>
  </si>
  <si>
    <t>444 North Capital St  NW   #208</t>
  </si>
  <si>
    <t>National Foundation for IPM Education</t>
  </si>
  <si>
    <t>111 Congress Ave  4th Fl</t>
  </si>
  <si>
    <t>Austin, TX 78701</t>
  </si>
  <si>
    <t>National Hispana Leadership Institute</t>
  </si>
  <si>
    <t>1601 N. Kent St., Ste 803</t>
  </si>
  <si>
    <t>National History Day</t>
  </si>
  <si>
    <t>University of Maryland</t>
  </si>
  <si>
    <t>0119 Cecil Hall</t>
  </si>
  <si>
    <t>College Park, MD 20742</t>
  </si>
  <si>
    <t>College Park</t>
  </si>
  <si>
    <t>National Job Corps Alumni Association</t>
  </si>
  <si>
    <t>1333 H St  NW    #500W</t>
  </si>
  <si>
    <t>National Ovarian Cancer Coalition</t>
  </si>
  <si>
    <t>500 NE Spanish River Blvd   #14</t>
  </si>
  <si>
    <t>Boca Raton, FL 33431</t>
  </si>
  <si>
    <t>Boca Raton</t>
  </si>
  <si>
    <t>Safe Kids Worldwide</t>
  </si>
  <si>
    <t>1301 Pennsylvania Ave NW   #1000</t>
  </si>
  <si>
    <t>National Schizophrenia Foundation</t>
  </si>
  <si>
    <t>403 Seymour St    #202</t>
  </si>
  <si>
    <t>Lansing, MI 48933</t>
  </si>
  <si>
    <t>Lansing</t>
  </si>
  <si>
    <t>National Whistleblower Center</t>
  </si>
  <si>
    <t>3238 P St  NW</t>
  </si>
  <si>
    <t>New Directions International Inc</t>
  </si>
  <si>
    <t>323 W Harden St</t>
  </si>
  <si>
    <t>Graham, NC 27253</t>
  </si>
  <si>
    <t>Graham</t>
  </si>
  <si>
    <t>Prader-Willi Syndrome Association</t>
  </si>
  <si>
    <t>8588 Potter Park Dr., Ste 500</t>
  </si>
  <si>
    <t>Sarasota, FL 34238</t>
  </si>
  <si>
    <t>Sarasota</t>
  </si>
  <si>
    <t>Public Health Foundation</t>
  </si>
  <si>
    <t>1300 L St., NE, Ste 800</t>
  </si>
  <si>
    <t>Restore America's Estuaries</t>
  </si>
  <si>
    <t>3801 North Fairfax Dr   #53</t>
  </si>
  <si>
    <t>Siamese Cat Resue Center</t>
  </si>
  <si>
    <t>366 Meander Run Rd</t>
  </si>
  <si>
    <t>Locust Dale, VA 22948</t>
  </si>
  <si>
    <t>Locust Dale</t>
  </si>
  <si>
    <t>Children Fighting Serious Illness</t>
  </si>
  <si>
    <t>125-16 83rd Dr   #5A</t>
  </si>
  <si>
    <t>Kew Gardens, NY 11415</t>
  </si>
  <si>
    <t>Kew Gardens</t>
  </si>
  <si>
    <t>The Sonoran Institute</t>
  </si>
  <si>
    <t>7650 E Broadway  #203</t>
  </si>
  <si>
    <t>Tucson, AZ 85710</t>
  </si>
  <si>
    <t>Tucson</t>
  </si>
  <si>
    <t>Thomas Jefferson Foundation</t>
  </si>
  <si>
    <t>P O Box 316</t>
  </si>
  <si>
    <t>Charlottesville, VA 22902</t>
  </si>
  <si>
    <t>Toxic Chemical Safety</t>
  </si>
  <si>
    <t>1757 Chase Ave</t>
  </si>
  <si>
    <t>Cincinnati, OH 45223</t>
  </si>
  <si>
    <t>Union Community Fund</t>
  </si>
  <si>
    <t>815  16th St  NW</t>
  </si>
  <si>
    <t>Malaria - Nothing but Nets</t>
  </si>
  <si>
    <t>United Nations Foundation, Inc.</t>
  </si>
  <si>
    <t>1225  Connecticut Ave  NW   #400</t>
  </si>
  <si>
    <t>U S Committee for the U.N. Fund  Women</t>
  </si>
  <si>
    <t>1200 18th St NW  #1100</t>
  </si>
  <si>
    <t>USA Basketball</t>
  </si>
  <si>
    <t>5465 Mark Dabling Blvd</t>
  </si>
  <si>
    <t>Wisconsin/Nicaragua Partners</t>
  </si>
  <si>
    <t>Room 129  Nelson Hall  UWSP</t>
  </si>
  <si>
    <t>Stevens Point, WI 54481</t>
  </si>
  <si>
    <t>Stevens Point</t>
  </si>
  <si>
    <t>Yellow Ribbon Suicide Prevention Program</t>
  </si>
  <si>
    <t>3699 W 76th Ave</t>
  </si>
  <si>
    <t>Westminister, CO 80030</t>
  </si>
  <si>
    <t>Westminister</t>
  </si>
  <si>
    <t>Zigen Fund Inc</t>
  </si>
  <si>
    <t>38-27 217th St</t>
  </si>
  <si>
    <t>Alliance Defending Freedom</t>
  </si>
  <si>
    <t>Billy Graham Evangelistic Association</t>
  </si>
  <si>
    <t>Dave Dravecky's Outreach of Hope</t>
  </si>
  <si>
    <t>Life Teen Inc</t>
  </si>
  <si>
    <t>Moody Bible Institute</t>
  </si>
  <si>
    <t>National Flag Foundation</t>
  </si>
  <si>
    <t>Navy SEAL Foundatiopn</t>
  </si>
  <si>
    <t>Bright Hope International</t>
  </si>
  <si>
    <t>Children's Hunger Fund Foundation</t>
  </si>
  <si>
    <t>Feeding Hungry Children</t>
  </si>
  <si>
    <t>Christian Medical &amp; Dental Associations</t>
  </si>
  <si>
    <t>Christian World Relief</t>
  </si>
  <si>
    <t>Missionary Care: Personalized Pastoral</t>
  </si>
  <si>
    <t>Care for those Serving Worldwide</t>
  </si>
  <si>
    <t>Lost and Found Inc</t>
  </si>
  <si>
    <t>Medical Ministry International</t>
  </si>
  <si>
    <t>Catholic Youth Foundation USA</t>
  </si>
  <si>
    <t>Open Doors with Brother Andrew Inc</t>
  </si>
  <si>
    <t>Presbyterian Council for Chaplains</t>
  </si>
  <si>
    <t>Scripture Union</t>
  </si>
  <si>
    <t>N. GA Electric Membership Corporation</t>
  </si>
  <si>
    <t>P O  Box 1407</t>
  </si>
  <si>
    <t>Dalton, GA 30722-1407</t>
  </si>
  <si>
    <t>30722-1407</t>
  </si>
  <si>
    <t>Suicide Prevention Care Fund</t>
  </si>
  <si>
    <t>Action for Orphans (World Orphans)</t>
  </si>
  <si>
    <t>KaBoom</t>
  </si>
  <si>
    <t>4455 Connecticut Ave. NW, #B100</t>
  </si>
  <si>
    <t>PetSmart Charities</t>
  </si>
  <si>
    <t>Smile Train</t>
  </si>
  <si>
    <t>P O Box 96231</t>
  </si>
  <si>
    <t>Washington, DC 20090</t>
  </si>
  <si>
    <t>Alzheimer's and Aging Research Center</t>
  </si>
  <si>
    <t>Diabetes National Research Group</t>
  </si>
  <si>
    <t>Autism Speaks Foundation</t>
  </si>
  <si>
    <t>National Eating Disorders Association</t>
  </si>
  <si>
    <t>Arthritis and Chronic Pain Research</t>
  </si>
  <si>
    <t>Breast Cancer Research Foundation</t>
  </si>
  <si>
    <t>American Medical Association Foundation</t>
  </si>
  <si>
    <t>515 N State St</t>
  </si>
  <si>
    <t>Chicago, IL 60610</t>
  </si>
  <si>
    <t>Baptist Charities of America</t>
  </si>
  <si>
    <t>Diabetes Transplant Fund</t>
  </si>
  <si>
    <t>FRAXA Research Foundation</t>
  </si>
  <si>
    <t>Christian Medical Care for Poor Children</t>
  </si>
  <si>
    <t>Multiple Sclerosis Foundation</t>
  </si>
  <si>
    <t>Pancreatic Cancer Action Network</t>
  </si>
  <si>
    <t>Rett Syndrome Foundation International</t>
  </si>
  <si>
    <t>Wheels for Humanity</t>
  </si>
  <si>
    <t>Airline Ambassadors International</t>
  </si>
  <si>
    <t>American Anti-Vivisection Society</t>
  </si>
  <si>
    <t>Feeding America's Children</t>
  </si>
  <si>
    <t>Jerusalem Foundation</t>
  </si>
  <si>
    <t>Junior Achievement International</t>
  </si>
  <si>
    <t>North American Conference on Ethiopian</t>
  </si>
  <si>
    <t>Jewry</t>
  </si>
  <si>
    <t>Patient Advocate Foundation</t>
  </si>
  <si>
    <t>Nature Science Partnership</t>
  </si>
  <si>
    <t>Kidsave International</t>
  </si>
  <si>
    <t>Wheelchair Foundation</t>
  </si>
  <si>
    <t>Y-ME National Breast Cancer Organization</t>
  </si>
  <si>
    <t>Field Museum of Natural History</t>
  </si>
  <si>
    <t>Green Corps Inc</t>
  </si>
  <si>
    <t>The Natural Step</t>
  </si>
  <si>
    <t>Diplomacy Matters - AFSA</t>
  </si>
  <si>
    <t>Junior Engineering Technical Society</t>
  </si>
  <si>
    <t>Space Frontier Foundation</t>
  </si>
  <si>
    <t>Military Child Education Coalition</t>
  </si>
  <si>
    <t>108 East FM 2410    #D</t>
  </si>
  <si>
    <t>Harker Heights, TX 76548</t>
  </si>
  <si>
    <t>Harker Heights</t>
  </si>
  <si>
    <t>STE Probation &amp; Parole</t>
  </si>
  <si>
    <t>540 McCallie Avenue, Suite 250 E</t>
  </si>
  <si>
    <t>STE Tourist Development</t>
  </si>
  <si>
    <t>I-75 Chattanooga Welcom Center</t>
  </si>
  <si>
    <t>STE Environment &amp; Conservation</t>
  </si>
  <si>
    <t>540 McCallie Ave., Suite 550</t>
  </si>
  <si>
    <t>STE Mental Health &amp; Disabilities</t>
  </si>
  <si>
    <t>100 Mocassin Bend Road</t>
  </si>
  <si>
    <t>STE Health Department</t>
  </si>
  <si>
    <t>540 McCallie Avenue, Suite 450</t>
  </si>
  <si>
    <t>STE Human Services Department</t>
  </si>
  <si>
    <t>311 East M.L. King Blvd.</t>
  </si>
  <si>
    <t>STE Safety Department</t>
  </si>
  <si>
    <t>6502 Bonny Oaks Drive</t>
  </si>
  <si>
    <t>STE Children's Service (McCallie)</t>
  </si>
  <si>
    <t>540 McCallie Avenue, Suite 300</t>
  </si>
  <si>
    <t>STE Children Services (Riverside)</t>
  </si>
  <si>
    <t>1501 Riverside Drive, Suite 105</t>
  </si>
  <si>
    <t>STE Transportation</t>
  </si>
  <si>
    <t>4005 Cromwell Road</t>
  </si>
  <si>
    <t>STE TDHA (Grundy County)</t>
  </si>
  <si>
    <t>P O Box 399</t>
  </si>
  <si>
    <t>STE General Service</t>
  </si>
  <si>
    <t>540 McCallie Avenue, Suite 105</t>
  </si>
  <si>
    <t>STE Tennessee Bureau of Investigation</t>
  </si>
  <si>
    <t>540 McCallie Avenue, Suite 650</t>
  </si>
  <si>
    <t>STE TN Department of Human Services</t>
  </si>
  <si>
    <t>4926 Main Street</t>
  </si>
  <si>
    <t>STE Revenue</t>
  </si>
  <si>
    <t>540 McCallie Auenue, Suite 350</t>
  </si>
  <si>
    <t>STE Agriculture - Forestry</t>
  </si>
  <si>
    <t>P.O. Box 160</t>
  </si>
  <si>
    <t>STE State of TN (MLK)</t>
  </si>
  <si>
    <t>311 MLK Blvd</t>
  </si>
  <si>
    <t>STE State of TN (Pikeville)</t>
  </si>
  <si>
    <t>STSRCF</t>
  </si>
  <si>
    <t>RT 4 Box 600</t>
  </si>
  <si>
    <t>Tailoring for E-Community</t>
  </si>
  <si>
    <t>Dummy account to hold corp defaults</t>
  </si>
  <si>
    <t>Blazer Fabrication</t>
  </si>
  <si>
    <t>911 W Main Street</t>
  </si>
  <si>
    <t>Eli Lilly</t>
  </si>
  <si>
    <t>UW of Central Indiana, Inc</t>
  </si>
  <si>
    <t>3901 N Meridian St</t>
  </si>
  <si>
    <t>Indianapolis, IN 46208-4041</t>
  </si>
  <si>
    <t>46208-4041</t>
  </si>
  <si>
    <t>Massey &amp; Speek</t>
  </si>
  <si>
    <t>903 Central Ave</t>
  </si>
  <si>
    <t>Goody's  Fort Oglethorpe</t>
  </si>
  <si>
    <t>2625 Battlefield Pkwy.</t>
  </si>
  <si>
    <t>Dynatronics</t>
  </si>
  <si>
    <t>6607 Mountain View Rd</t>
  </si>
  <si>
    <t>CCS Graysville Elementary - Ringgold</t>
  </si>
  <si>
    <t>944 Graysville Rd</t>
  </si>
  <si>
    <t>Crye-Leike - Athens</t>
  </si>
  <si>
    <t>500 S Congress Pkwy</t>
  </si>
  <si>
    <t>CCS Catoosa County Public Schools*</t>
  </si>
  <si>
    <t>PO Box 130</t>
  </si>
  <si>
    <t>Shaw Plant - LM</t>
  </si>
  <si>
    <t>388 Armstrong</t>
  </si>
  <si>
    <t>Shaw Industries, Inc. #37  Ringgold</t>
  </si>
  <si>
    <t>438 Depot Street</t>
  </si>
  <si>
    <t>Shaw Industries Inc. RP - Ringgold</t>
  </si>
  <si>
    <t>716 Industrial Blvd</t>
  </si>
  <si>
    <t>Shaw  E-Pledges</t>
  </si>
  <si>
    <t>Sargent &amp; Lundy</t>
  </si>
  <si>
    <t>Apt. #500</t>
  </si>
  <si>
    <t>CCS Battlefield Elementary School</t>
  </si>
  <si>
    <t>2206 Battlefield Parkway</t>
  </si>
  <si>
    <t>CCS Battlefield Primary School</t>
  </si>
  <si>
    <t>2204 Battlefield Parkway</t>
  </si>
  <si>
    <t>CCS Boynton Elementary School</t>
  </si>
  <si>
    <t>3938 Boynton Drive</t>
  </si>
  <si>
    <t>CCS Performance Learning Center</t>
  </si>
  <si>
    <t>2 Barnhardt Circle</t>
  </si>
  <si>
    <t>CCS Cloud Springs Elementary Schools</t>
  </si>
  <si>
    <t>163 Fernwood Drive</t>
  </si>
  <si>
    <t>CCS Lakeview Middle School</t>
  </si>
  <si>
    <t>416 Cross Street</t>
  </si>
  <si>
    <t>CCS Lakeview - Ft. Oglethorpe High</t>
  </si>
  <si>
    <t>1850 Battlefield Parkway</t>
  </si>
  <si>
    <t>CCS Ringgold Elementary School</t>
  </si>
  <si>
    <t>322 Evitt Lane</t>
  </si>
  <si>
    <t>CCS Ringgold Middle School</t>
  </si>
  <si>
    <t>217 Tiger Trail</t>
  </si>
  <si>
    <t>CCS Ringgold High School</t>
  </si>
  <si>
    <t>29 Tiger Trail</t>
  </si>
  <si>
    <t>CCS Ringgold Primary School</t>
  </si>
  <si>
    <t>340 Evitt Lane</t>
  </si>
  <si>
    <t>CCS Tiger Creek Elementary School</t>
  </si>
  <si>
    <t>134 Rhe McClanahan Drive</t>
  </si>
  <si>
    <t>CCS West Side Elementary School</t>
  </si>
  <si>
    <t>72 Braves Lanes</t>
  </si>
  <si>
    <t>HCS Battle Academy for Teaching and</t>
  </si>
  <si>
    <t>Learning</t>
  </si>
  <si>
    <t>1601 Market St</t>
  </si>
  <si>
    <t>DCS Dade County High School</t>
  </si>
  <si>
    <t>300 Tradition Ln</t>
  </si>
  <si>
    <t>DCS Dade Middle School</t>
  </si>
  <si>
    <t>250 Pace Dr</t>
  </si>
  <si>
    <t>DCS Dade Elementary School</t>
  </si>
  <si>
    <t>306 Wolverine Dr</t>
  </si>
  <si>
    <t>DCS Davis Elementary</t>
  </si>
  <si>
    <t>5491 Hwy 301</t>
  </si>
  <si>
    <t>CIBC Miracle Day Grant</t>
  </si>
  <si>
    <t>Barnes &amp; Noble</t>
  </si>
  <si>
    <t>Bank of America State Grant</t>
  </si>
  <si>
    <t>HCG Public Defender Office</t>
  </si>
  <si>
    <t>701 Cherry St.</t>
  </si>
  <si>
    <t>Stratus, Inc.</t>
  </si>
  <si>
    <t>Precision Packaging Division</t>
  </si>
  <si>
    <t>220 Compress St</t>
  </si>
  <si>
    <t>P O Box 4066</t>
  </si>
  <si>
    <t>Chattanooga, TN 37405-4066</t>
  </si>
  <si>
    <t>37405-4066</t>
  </si>
  <si>
    <t>STE TN Dept Labor &amp; Workforce Dev</t>
  </si>
  <si>
    <t>311 M L King Blvd</t>
  </si>
  <si>
    <t>STE TN General Service</t>
  </si>
  <si>
    <t>540 McCallie Ave  Ste 105</t>
  </si>
  <si>
    <t>STE TN Field Audit - Chattanooga</t>
  </si>
  <si>
    <t>540 McCallie Ave  Ste 340</t>
  </si>
  <si>
    <t>STE TN Dept of Correction</t>
  </si>
  <si>
    <t>Rt. 4, Box 600</t>
  </si>
  <si>
    <t>STE TN Dept Alcoholic Beverage Commissio</t>
  </si>
  <si>
    <t>540 McCallie Ave</t>
  </si>
  <si>
    <t>STE TN Infant Parent Services</t>
  </si>
  <si>
    <t>540 McCallie Ave  Ste 420</t>
  </si>
  <si>
    <t>STE TN Employer Account Services</t>
  </si>
  <si>
    <t>Playcore</t>
  </si>
  <si>
    <t>PS Commercial Play, LLC</t>
  </si>
  <si>
    <t>Apt. #310</t>
  </si>
  <si>
    <t>Tennessee Titans Foundation</t>
  </si>
  <si>
    <t>P O Box 281228</t>
  </si>
  <si>
    <t>Nashville, TN 37228</t>
  </si>
  <si>
    <t>Social Security Adm-Athens</t>
  </si>
  <si>
    <t>921 Congress Parkway North</t>
  </si>
  <si>
    <t>Rhea County Property Assessor</t>
  </si>
  <si>
    <t>375 Church St.,Suite 100</t>
  </si>
  <si>
    <t>Phil Swafford Annex</t>
  </si>
  <si>
    <t>Rhea County Finance and Central Maintena</t>
  </si>
  <si>
    <t>375 Church St. Suite 200</t>
  </si>
  <si>
    <t>Rhea County Clerk</t>
  </si>
  <si>
    <t>375 Church St</t>
  </si>
  <si>
    <t>Rhea County Register of Deeds</t>
  </si>
  <si>
    <t>Rhea County County Executive</t>
  </si>
  <si>
    <t>Quality Appraisals</t>
  </si>
  <si>
    <t>1343 Market St</t>
  </si>
  <si>
    <t>Tennessee Valley Realty</t>
  </si>
  <si>
    <t>24278 Rhea County Highway</t>
  </si>
  <si>
    <t>HCS Brown Academy for Classical Studies</t>
  </si>
  <si>
    <t>718 E. 8th St.</t>
  </si>
  <si>
    <t>Talkid, L.P.</t>
  </si>
  <si>
    <t>1201 Tallan Bldg</t>
  </si>
  <si>
    <t>2 Union Square</t>
  </si>
  <si>
    <t>CEO Bud Adams</t>
  </si>
  <si>
    <t>4400 Post Oak Pkwy suite 2800</t>
  </si>
  <si>
    <t>Houston, TX 77027</t>
  </si>
  <si>
    <t>Marc. &amp; Co. Hair Salon</t>
  </si>
  <si>
    <t>City of Graysville</t>
  </si>
  <si>
    <t>151 Mill St</t>
  </si>
  <si>
    <t>Chase Manhattan</t>
  </si>
  <si>
    <t>Mountain View at 153 LLC</t>
  </si>
  <si>
    <t>6061 International Dr.</t>
  </si>
  <si>
    <t>Exelon Corporation</t>
  </si>
  <si>
    <t>Commonwealth Edison Company</t>
  </si>
  <si>
    <t>P O Box 805379</t>
  </si>
  <si>
    <t>Chicago, IL 60680-5379</t>
  </si>
  <si>
    <t>60680-5379</t>
  </si>
  <si>
    <t>Custom Custodial Inc</t>
  </si>
  <si>
    <t>4300 N Access Rd    Ste F</t>
  </si>
  <si>
    <t>NCI Information Systems - Oak Ridge</t>
  </si>
  <si>
    <t>8260 Greensboro Dr. Suite 400</t>
  </si>
  <si>
    <t>The Terrace At Mountain Creek</t>
  </si>
  <si>
    <t>1005 Mountain Creek Road</t>
  </si>
  <si>
    <t>Shaw Industries, Inc. HW So Pittsburg</t>
  </si>
  <si>
    <t>211 East Twelfth St</t>
  </si>
  <si>
    <t>Principal Financial Group</t>
  </si>
  <si>
    <t>504 Castlewood Trl</t>
  </si>
  <si>
    <t>Frost Cutlery</t>
  </si>
  <si>
    <t>PO Box 22636</t>
  </si>
  <si>
    <t>Ashland Inc</t>
  </si>
  <si>
    <t>Matching Grant Program</t>
  </si>
  <si>
    <t>P.O. Box 2157</t>
  </si>
  <si>
    <t>Joe &amp; Velma DeWitt Foundation</t>
  </si>
  <si>
    <t>500 Tallan Bldg</t>
  </si>
  <si>
    <t>Chattanooga, TN 37402-2571</t>
  </si>
  <si>
    <t>37402-2571</t>
  </si>
  <si>
    <t>HomeGoods #195</t>
  </si>
  <si>
    <t>Hamilton Crossing</t>
  </si>
  <si>
    <t>Hamilton Place Blvd</t>
  </si>
  <si>
    <t>FedEx Ground</t>
  </si>
  <si>
    <t>3021 Alton Park Blvd.</t>
  </si>
  <si>
    <t>Communities in Schools of Catoosa County</t>
  </si>
  <si>
    <t>2 Barnhardt Cir.</t>
  </si>
  <si>
    <t>Four Points, Inc.</t>
  </si>
  <si>
    <t>308 S. Cherokee St.</t>
  </si>
  <si>
    <t>Communities in Schools of Walker County</t>
  </si>
  <si>
    <t>925 Osburn Road</t>
  </si>
  <si>
    <t>Family Crisis Center of Walker Dade</t>
  </si>
  <si>
    <t>PO Box 252</t>
  </si>
  <si>
    <t>Fortis Inc</t>
  </si>
  <si>
    <t>576 Bielenberg Dr</t>
  </si>
  <si>
    <t>Woodbury, MN 55125</t>
  </si>
  <si>
    <t>Woodbury</t>
  </si>
  <si>
    <t>Reye's Syndrome Foundation</t>
  </si>
  <si>
    <t>United Cerebral Palsy of Middle TN</t>
  </si>
  <si>
    <t>CASA of East Tennessee Inc</t>
  </si>
  <si>
    <t>Interfaith Health Clinic</t>
  </si>
  <si>
    <t>Knoxville Information &amp; Referral (211)</t>
  </si>
  <si>
    <t>Montgomery Village Child Development</t>
  </si>
  <si>
    <t>Bridge Refugee &amp; Sponsorship Services</t>
  </si>
  <si>
    <t>4791 A Hal Drive</t>
  </si>
  <si>
    <t>TN Coalition to Abolish State Killing</t>
  </si>
  <si>
    <t>Boys &amp; Girls Clubs of NW Georgia</t>
  </si>
  <si>
    <t>Angel Flight of Tennessee</t>
  </si>
  <si>
    <t>4620 Haygood Rd     #1</t>
  </si>
  <si>
    <t>Cats Are Totally Special (CATS)</t>
  </si>
  <si>
    <t>3102 Martin Rd</t>
  </si>
  <si>
    <t>Habitat For Humanity of Cleveland Inc</t>
  </si>
  <si>
    <t>300 Grove Ave SW</t>
  </si>
  <si>
    <t>United Methodist Children's Home/AL</t>
  </si>
  <si>
    <t>3140 Zelda Ct</t>
  </si>
  <si>
    <t>Montgomery, AL 36106</t>
  </si>
  <si>
    <t>OnPoint</t>
  </si>
  <si>
    <t>4509 Hixson Pike    Suite 1</t>
  </si>
  <si>
    <t>Cahaba Valley Health Care</t>
  </si>
  <si>
    <t>SBC Foundation</t>
  </si>
  <si>
    <t>P.O. Box 3719</t>
  </si>
  <si>
    <t>American India Foundation</t>
  </si>
  <si>
    <t>C/O McKinsey Company</t>
  </si>
  <si>
    <t>485 Madison Ave</t>
  </si>
  <si>
    <t>Assist International</t>
  </si>
  <si>
    <t>230 Mt Hermon Rd    #206</t>
  </si>
  <si>
    <t>Scotts Valley, CA 95066</t>
  </si>
  <si>
    <t>Scotts Valley</t>
  </si>
  <si>
    <t>Cooper Institute</t>
  </si>
  <si>
    <t>12330 Preston Rd</t>
  </si>
  <si>
    <t>Dallas, TX 75230</t>
  </si>
  <si>
    <t>Half The Sky Foundation</t>
  </si>
  <si>
    <t>541 Vistamont Ave</t>
  </si>
  <si>
    <t>Berkeley, CA 94708</t>
  </si>
  <si>
    <t>Help the Afghan Children Inc</t>
  </si>
  <si>
    <t>3900 Jermantown Rd., Ste 300</t>
  </si>
  <si>
    <t>Okinawa Christian School Mission</t>
  </si>
  <si>
    <t>12437 W Toreador Dr</t>
  </si>
  <si>
    <t>Sun City West, AZ 85375</t>
  </si>
  <si>
    <t>Sun City West</t>
  </si>
  <si>
    <t>Shwachman Diamond Syndrome Foundation</t>
  </si>
  <si>
    <t>127 Western Ave</t>
  </si>
  <si>
    <t>Sherborn, MA 1770</t>
  </si>
  <si>
    <t>Sherborn</t>
  </si>
  <si>
    <t>Women's Learning Partnership</t>
  </si>
  <si>
    <t>4343 Montgomery Ave  #201</t>
  </si>
  <si>
    <t>Global Volunteers</t>
  </si>
  <si>
    <t>Camp Heartland</t>
  </si>
  <si>
    <t>Children's Fire &amp; Burn Fund</t>
  </si>
  <si>
    <t>Dads &amp; Daughters</t>
  </si>
  <si>
    <t>Children's Inherited Brain Disorders</t>
  </si>
  <si>
    <t>Rolling Readers USA</t>
  </si>
  <si>
    <t>Save Babies Through Screening Foundation</t>
  </si>
  <si>
    <t>STARBRIGHT Foundation</t>
  </si>
  <si>
    <t>Voices for America's Children</t>
  </si>
  <si>
    <t>Youth for Christ International</t>
  </si>
  <si>
    <t>Jackie Robinson Foundation Inc</t>
  </si>
  <si>
    <t>National Center for Black Philanthropy</t>
  </si>
  <si>
    <t>Aging Research American Federation</t>
  </si>
  <si>
    <t>(AFAR)</t>
  </si>
  <si>
    <t>Aleph Society</t>
  </si>
  <si>
    <t>Amcha for Tsedakah</t>
  </si>
  <si>
    <t>Breakthrough Collaborative</t>
  </si>
  <si>
    <t>Energy Cures</t>
  </si>
  <si>
    <t>Enterprise Community Partners Inc</t>
  </si>
  <si>
    <t>10227 Wincopin Cir</t>
  </si>
  <si>
    <t>Columbia, MD 21044</t>
  </si>
  <si>
    <t>Global Jewish Assistance and Relief</t>
  </si>
  <si>
    <t>Hunger Defense Fund</t>
  </si>
  <si>
    <t>Women Children &amp; Family Medical Relief</t>
  </si>
  <si>
    <t>Refuges for All Wildlife</t>
  </si>
  <si>
    <t>Parents Television Council</t>
  </si>
  <si>
    <t>Partnership for Public Service</t>
  </si>
  <si>
    <t>Survivors Network of those Abused</t>
  </si>
  <si>
    <t>by Priests</t>
  </si>
  <si>
    <t>Survivors of the Shoah Visual History</t>
  </si>
  <si>
    <t>Wings of Hope</t>
  </si>
  <si>
    <t>WCS Transportation</t>
  </si>
  <si>
    <t>204 LaFayette Rd.</t>
  </si>
  <si>
    <t>ACNM Foundation Inc</t>
  </si>
  <si>
    <t>818 Connecticut Ave  NW  #900</t>
  </si>
  <si>
    <t>AIDS Research &amp; Assistance Institute</t>
  </si>
  <si>
    <t>2830 Woodland Hills Dr    #109</t>
  </si>
  <si>
    <t>Wounded Warrior Emergency Support Fund</t>
  </si>
  <si>
    <t>552 West Side Rd</t>
  </si>
  <si>
    <t>Trevett, ME 4571</t>
  </si>
  <si>
    <t>Trevett</t>
  </si>
  <si>
    <t>ME</t>
  </si>
  <si>
    <t>American Foreign Policy Council</t>
  </si>
  <si>
    <t>509 C St. NE</t>
  </si>
  <si>
    <t>Amor Ministries</t>
  </si>
  <si>
    <t>1664 Precision Park Lane</t>
  </si>
  <si>
    <t>San Diego, CA 92173</t>
  </si>
  <si>
    <t>Answers in Genesis</t>
  </si>
  <si>
    <t>2800 Bullittburg Church Rd.</t>
  </si>
  <si>
    <t>Petersburg, KY 41080</t>
  </si>
  <si>
    <t>Petersburg</t>
  </si>
  <si>
    <t>Bank Information Center</t>
  </si>
  <si>
    <t>733 15th St  NW   #1126</t>
  </si>
  <si>
    <t>Adventure Cycling Association</t>
  </si>
  <si>
    <t>Missoula, MT 59807-8308</t>
  </si>
  <si>
    <t>59807-8308</t>
  </si>
  <si>
    <t>Breast Cancer Research &amp; Assistance Fund</t>
  </si>
  <si>
    <t>21208 N 52nd Ave</t>
  </si>
  <si>
    <t>Glendale, AZ 85308</t>
  </si>
  <si>
    <t>Glendale</t>
  </si>
  <si>
    <t>Southeastern Diabetes Education Services</t>
  </si>
  <si>
    <t>600 Chase Park South  #104</t>
  </si>
  <si>
    <t>Birmingham, AL 35244</t>
  </si>
  <si>
    <t>Cancer Research Wellness Network</t>
  </si>
  <si>
    <t>316 Mid Valley Center  #230</t>
  </si>
  <si>
    <t>Carmel, CA 93923</t>
  </si>
  <si>
    <t>Carmel</t>
  </si>
  <si>
    <t>Center for Plant Conservation Inc</t>
  </si>
  <si>
    <t>4344 Shaw Blvd</t>
  </si>
  <si>
    <t>St. Louis, MO 63110</t>
  </si>
  <si>
    <t>St. Louis</t>
  </si>
  <si>
    <t>Child &amp; Adolescent Bipolar Foundation</t>
  </si>
  <si>
    <t>Children's Emergency Medical Fund</t>
  </si>
  <si>
    <t>P O Box 83775</t>
  </si>
  <si>
    <t>Phoenix, AZ 85071</t>
  </si>
  <si>
    <t>Diabetes Health and Research Institute</t>
  </si>
  <si>
    <t>P O Box 39734</t>
  </si>
  <si>
    <t>Phoenix, AZ 85069</t>
  </si>
  <si>
    <t>Children's Medical Center Corporation</t>
  </si>
  <si>
    <t>300 Longwood Ave</t>
  </si>
  <si>
    <t>Boston, MA 2115</t>
  </si>
  <si>
    <t>Green America</t>
  </si>
  <si>
    <t>Days End Farm Horse Rescue</t>
  </si>
  <si>
    <t>15856 Frederick Rd</t>
  </si>
  <si>
    <t>Woodbine, MD 21797</t>
  </si>
  <si>
    <t>Woodbine</t>
  </si>
  <si>
    <t>Educational Media Foundation</t>
  </si>
  <si>
    <t>2351 Sunset Blvd  Ste 170-218</t>
  </si>
  <si>
    <t>Rocklin, CA 95765</t>
  </si>
  <si>
    <t>Elephant Sanctuary</t>
  </si>
  <si>
    <t>183 Buck Hollow Rd</t>
  </si>
  <si>
    <t>Hohenwald, TN 38462</t>
  </si>
  <si>
    <t>Hohenwald</t>
  </si>
  <si>
    <t>Enersol Associates Inc</t>
  </si>
  <si>
    <t>55 Middlesex St   #221</t>
  </si>
  <si>
    <t>Chelmsfield, MA 1863</t>
  </si>
  <si>
    <t>Chelmsfield</t>
  </si>
  <si>
    <t>European Institute</t>
  </si>
  <si>
    <t>5225 Wisconsin Ave  NW    #200</t>
  </si>
  <si>
    <t>Washington, DC 20015</t>
  </si>
  <si>
    <t>Farmers and Hunters Feeding the Hungry</t>
  </si>
  <si>
    <t>P O Box 323</t>
  </si>
  <si>
    <t>Williamsport, MD 21795</t>
  </si>
  <si>
    <t>Williamsport</t>
  </si>
  <si>
    <t>FCS Urban Ministries</t>
  </si>
  <si>
    <t>750 Glenwood Ave  SE</t>
  </si>
  <si>
    <t>Atlanta, GA 30316</t>
  </si>
  <si>
    <t>Foundation for Physical Therapy</t>
  </si>
  <si>
    <t>1111 N Fairfax St</t>
  </si>
  <si>
    <t>Great American Station Foundation</t>
  </si>
  <si>
    <t>615 East Lincoln</t>
  </si>
  <si>
    <t>Las Vegas, NM 87701</t>
  </si>
  <si>
    <t>Holy Land Christian Ecumenical</t>
  </si>
  <si>
    <t>6935 Wisconsin Ave   #214</t>
  </si>
  <si>
    <t>Bethesda, MD 20815</t>
  </si>
  <si>
    <t>Independent Sector</t>
  </si>
  <si>
    <t>1200 18th St  NW    #200</t>
  </si>
  <si>
    <t>International Union for Conservation</t>
  </si>
  <si>
    <t>1630 Connecticut Ave  NW  3rd fl</t>
  </si>
  <si>
    <t>Interns for Peace</t>
  </si>
  <si>
    <t>475 Riverside Dr    #240</t>
  </si>
  <si>
    <t>JCAHPO Education and Research Foundation</t>
  </si>
  <si>
    <t>2025 Woodlane Dr</t>
  </si>
  <si>
    <t>St. Paul, MN 55125-2998</t>
  </si>
  <si>
    <t>St. Paul</t>
  </si>
  <si>
    <t>55125-2998</t>
  </si>
  <si>
    <t>Jesuit Refugee Service USA</t>
  </si>
  <si>
    <t>1016n 16th St NW, #500</t>
  </si>
  <si>
    <t>Jewish Children's Regional Services</t>
  </si>
  <si>
    <t>3500 N Causeway Blvd   #1120</t>
  </si>
  <si>
    <t>Metairie, LA 70002</t>
  </si>
  <si>
    <t>Metairie</t>
  </si>
  <si>
    <t>Kids Alive International</t>
  </si>
  <si>
    <t>2507 Cumberland Dr</t>
  </si>
  <si>
    <t>Valparaiso, IN 46383</t>
  </si>
  <si>
    <t>Valparaiso</t>
  </si>
  <si>
    <t>The LIVESTRONG Foundation</t>
  </si>
  <si>
    <t>(Lance Armstrong Foundation)</t>
  </si>
  <si>
    <t>P O Box 6003</t>
  </si>
  <si>
    <t>Albert Lea, MN 56007</t>
  </si>
  <si>
    <t>Albert Lea</t>
  </si>
  <si>
    <t>Light Hawk</t>
  </si>
  <si>
    <t>P O Box 653</t>
  </si>
  <si>
    <t>Lander, WY 82520</t>
  </si>
  <si>
    <t>Lander</t>
  </si>
  <si>
    <t>WY</t>
  </si>
  <si>
    <t>Living Water International</t>
  </si>
  <si>
    <t>504k Fm 1092</t>
  </si>
  <si>
    <t>Stafford, TX 77477</t>
  </si>
  <si>
    <t>Stafford</t>
  </si>
  <si>
    <t>Aid for African Catholic Missions</t>
  </si>
  <si>
    <t>P.O. Box 614</t>
  </si>
  <si>
    <t>Antigo, WI 54424</t>
  </si>
  <si>
    <t>Antigo</t>
  </si>
  <si>
    <t>MANA  A National Latina Organization</t>
  </si>
  <si>
    <t>1146 19th St NW  Ste 700</t>
  </si>
  <si>
    <t>McAuley Institute</t>
  </si>
  <si>
    <t>8380 Colesville Rd</t>
  </si>
  <si>
    <t>Medical Education Institute</t>
  </si>
  <si>
    <t>414 D'Onofrio Dr    #200</t>
  </si>
  <si>
    <t>Madison, WI 53719</t>
  </si>
  <si>
    <t>Music Education Matters MENC</t>
  </si>
  <si>
    <t>1806 Robert Fulton Dr</t>
  </si>
  <si>
    <t>Reston, VA 20191</t>
  </si>
  <si>
    <t>Reston</t>
  </si>
  <si>
    <t>Missions to Military Inc</t>
  </si>
  <si>
    <t>2221 Centerville Turnpike</t>
  </si>
  <si>
    <t>Virginia Beach, VA 23464</t>
  </si>
  <si>
    <t>Myositis Association</t>
  </si>
  <si>
    <t>1737 King St  Ste 600</t>
  </si>
  <si>
    <t>America's Think Tank</t>
  </si>
  <si>
    <t>12655 N Central Expressway    #720</t>
  </si>
  <si>
    <t>Dallas, TX 75243</t>
  </si>
  <si>
    <t>National Clean Cities Inc</t>
  </si>
  <si>
    <t>7B Loudoun St  SW   #120</t>
  </si>
  <si>
    <t>Leesburg, VA 20175</t>
  </si>
  <si>
    <t>Leesburg</t>
  </si>
  <si>
    <t>National Environmental Trust</t>
  </si>
  <si>
    <t>1200 18th St  NW   5th Fl</t>
  </si>
  <si>
    <t>NOVA Foundation Inc</t>
  </si>
  <si>
    <t>1726 M St  NW   #1101</t>
  </si>
  <si>
    <t>Progressive Life Center</t>
  </si>
  <si>
    <t>1704 17th St., NE</t>
  </si>
  <si>
    <t>Reach Out and Read</t>
  </si>
  <si>
    <t>29 Mystic Ave</t>
  </si>
  <si>
    <t>Somerville, MA 2145</t>
  </si>
  <si>
    <t>Somerville</t>
  </si>
  <si>
    <t>Reach The Children Inc</t>
  </si>
  <si>
    <t>14 Chesham Way</t>
  </si>
  <si>
    <t>Fairport, NY 14450</t>
  </si>
  <si>
    <t>Fairport</t>
  </si>
  <si>
    <t>Seeds of Peace Inc</t>
  </si>
  <si>
    <t>370 Lexington Ave   #401</t>
  </si>
  <si>
    <t>Sons of Confederate Veterans Inc</t>
  </si>
  <si>
    <t>Columbia, TN 38402-0059</t>
  </si>
  <si>
    <t>38402-0059</t>
  </si>
  <si>
    <t>TMJ Association Ltd</t>
  </si>
  <si>
    <t>2433 N Mayfair Rd    #315</t>
  </si>
  <si>
    <t>Wauwatosa, WI 53226</t>
  </si>
  <si>
    <t>Wauwatosa</t>
  </si>
  <si>
    <t>TREA Memorial Foundation</t>
  </si>
  <si>
    <t>298 24 St    #325</t>
  </si>
  <si>
    <t>Ogden, UT 84401</t>
  </si>
  <si>
    <t>Ogden</t>
  </si>
  <si>
    <t>Tread Lightly! Inc</t>
  </si>
  <si>
    <t>298 24th St    #325</t>
  </si>
  <si>
    <t>United Nations Association of the United</t>
  </si>
  <si>
    <t>801 Second Ave</t>
  </si>
  <si>
    <t>Vision of Children</t>
  </si>
  <si>
    <t>12671 High Bluff Dr   #300</t>
  </si>
  <si>
    <t>San Diego, CA 92130</t>
  </si>
  <si>
    <t>Vitae Caring Foundation</t>
  </si>
  <si>
    <t>1731 Southbridge Dr   #D</t>
  </si>
  <si>
    <t>Jefferson City, MO 65109</t>
  </si>
  <si>
    <t>Jefferson City</t>
  </si>
  <si>
    <t>WildAid</t>
  </si>
  <si>
    <t>450 Pacific Ave  #201</t>
  </si>
  <si>
    <t>Council on America's Military Past</t>
  </si>
  <si>
    <t>Margaret Sanger Center International</t>
  </si>
  <si>
    <t>Stand For Children Leadership Center</t>
  </si>
  <si>
    <t>StandUp for Kids</t>
  </si>
  <si>
    <t>Cancer Control Society</t>
  </si>
  <si>
    <t>CaringBridge</t>
  </si>
  <si>
    <t>Children's Cancer Research Fund</t>
  </si>
  <si>
    <t>Global AIDS Alliance</t>
  </si>
  <si>
    <t>International Tuberculosis Foundation</t>
  </si>
  <si>
    <t>Joubert Syndrome Foundation</t>
  </si>
  <si>
    <t>Parkinson's Research Center</t>
  </si>
  <si>
    <t>Vascular Disease Foundation</t>
  </si>
  <si>
    <t>Murder Victims' Families</t>
  </si>
  <si>
    <t>Sweatshop Watch</t>
  </si>
  <si>
    <t>Friends of the National Zoo</t>
  </si>
  <si>
    <t>Colombian American Service Association</t>
  </si>
  <si>
    <t>Transportation Security Administration</t>
  </si>
  <si>
    <t>Abortion Access Project</t>
  </si>
  <si>
    <t>Giving Hope International</t>
  </si>
  <si>
    <t>Alaska Wilderness League</t>
  </si>
  <si>
    <t>Archaeological Institute of America</t>
  </si>
  <si>
    <t>Cheetah Conservation Fund</t>
  </si>
  <si>
    <t>Dian Fossey Gorilla Fund</t>
  </si>
  <si>
    <t>Pacific Crest Trail Association</t>
  </si>
  <si>
    <t>SeaWeb</t>
  </si>
  <si>
    <t>United States Sportsmen's Alliance</t>
  </si>
  <si>
    <t>City of East Ridge</t>
  </si>
  <si>
    <t>1517 Tombras Avenue</t>
  </si>
  <si>
    <t>Mission to Children-Social Responsiblity</t>
  </si>
  <si>
    <t>with Higher Purpose</t>
  </si>
  <si>
    <t>United States Catholic Mission</t>
  </si>
  <si>
    <t>Fairygodmother Foundation</t>
  </si>
  <si>
    <t>Warm Blankets Orphan Care International</t>
  </si>
  <si>
    <t>Pop Warner Little Scholars</t>
  </si>
  <si>
    <t>USA Ultimate</t>
  </si>
  <si>
    <t>USA Team Handball</t>
  </si>
  <si>
    <t>Children's Scholarship Fund</t>
  </si>
  <si>
    <t>Consortium for Ocean Leadership Inc</t>
  </si>
  <si>
    <t>Street Schools for At-Risk Youth</t>
  </si>
  <si>
    <t>Mr. Holland's Opus Foundation</t>
  </si>
  <si>
    <t>National Society of Black Engineers</t>
  </si>
  <si>
    <t>AIDS &amp; Infectious Disease Science Center</t>
  </si>
  <si>
    <t>3550 General Atomics Court  2-108</t>
  </si>
  <si>
    <t>San Diego, CA 92121</t>
  </si>
  <si>
    <t>Canine Health Foundation</t>
  </si>
  <si>
    <t>Petco Foundation</t>
  </si>
  <si>
    <t>Apes Alive:The Primate Rescue Center Inc</t>
  </si>
  <si>
    <t>Spay-Neuter Assistance Program</t>
  </si>
  <si>
    <t>Tribe of Heart</t>
  </si>
  <si>
    <t>Hamilton Plastics</t>
  </si>
  <si>
    <t>2641 Riverport Road</t>
  </si>
  <si>
    <t>P.O. Box 16579</t>
  </si>
  <si>
    <t>U S Army Reserve Unit 390 Engineers</t>
  </si>
  <si>
    <t>Delta Airlines Retirees</t>
  </si>
  <si>
    <t>Nissin Brake Georgia, Inc.</t>
  </si>
  <si>
    <t>216 Thacker Dr.</t>
  </si>
  <si>
    <t>Pyramid Southern Mouldings</t>
  </si>
  <si>
    <t>2912 Lakeview Drive</t>
  </si>
  <si>
    <t>Southeast Bank and Trust</t>
  </si>
  <si>
    <t>P.O. Box 945</t>
  </si>
  <si>
    <t>Berke, Berke &amp; Berke</t>
  </si>
  <si>
    <t>430 Frazier Ave.</t>
  </si>
  <si>
    <t>China Panda Buffet</t>
  </si>
  <si>
    <t>Manley Automotive Service</t>
  </si>
  <si>
    <t>23788 Rhea County Hwy.</t>
  </si>
  <si>
    <t>J &amp; L Market</t>
  </si>
  <si>
    <t>2047 Watts Bar Hwy</t>
  </si>
  <si>
    <t>HCS Sub Systemwide</t>
  </si>
  <si>
    <t>6703 Bonny Oaks Dr, Bldg 200-1</t>
  </si>
  <si>
    <t>HCS Finance Department</t>
  </si>
  <si>
    <t>6703 Bonny Oaks Dr</t>
  </si>
  <si>
    <t>HCS Accountability &amp; Testing</t>
  </si>
  <si>
    <t>Dr. Lynda Moore</t>
  </si>
  <si>
    <t>P.O. Box 491</t>
  </si>
  <si>
    <t>HCS Information Services</t>
  </si>
  <si>
    <t>HCS Purchasing Department</t>
  </si>
  <si>
    <t>RC Trustee Office</t>
  </si>
  <si>
    <t>HCS Health Services</t>
  </si>
  <si>
    <t>George R. Johnson Family Foundation</t>
  </si>
  <si>
    <t>P.O. Box 4558</t>
  </si>
  <si>
    <t>401 N Tryon St.</t>
  </si>
  <si>
    <t>Charlotte, NC 28255</t>
  </si>
  <si>
    <t>Dayton Rotary Club</t>
  </si>
  <si>
    <t>Jerry's Collision Center</t>
  </si>
  <si>
    <t>21946 Rhea County Hwy</t>
  </si>
  <si>
    <t>Spring City Middle School</t>
  </si>
  <si>
    <t>Jackson Realty</t>
  </si>
  <si>
    <t>PO Box 588</t>
  </si>
  <si>
    <t>Chattanooga Womens Club</t>
  </si>
  <si>
    <t>2108 River Bluff Dr</t>
  </si>
  <si>
    <t>Attn:  Ms. Nancy Ford</t>
  </si>
  <si>
    <t>Propex - Industry Drive</t>
  </si>
  <si>
    <t>4019 Industry Drive</t>
  </si>
  <si>
    <t>Propex Operating Co. LLC *</t>
  </si>
  <si>
    <t>Propex - Ringgold</t>
  </si>
  <si>
    <t>428 Rollins Industrial Blvd.</t>
  </si>
  <si>
    <t>River Street Deli</t>
  </si>
  <si>
    <t>151 River St</t>
  </si>
  <si>
    <t>SI Corporation - Calhoun</t>
  </si>
  <si>
    <t>106 R. Timms Road</t>
  </si>
  <si>
    <t>P.O. Box 1118</t>
  </si>
  <si>
    <t>Calhoun, GA 30701</t>
  </si>
  <si>
    <t>Lee Smith Inc.</t>
  </si>
  <si>
    <t>2600 8th Ave</t>
  </si>
  <si>
    <t>Covista Communications</t>
  </si>
  <si>
    <t>4289 Bonny Oaks Dr   #102</t>
  </si>
  <si>
    <t>Southern Filter Media Company</t>
  </si>
  <si>
    <t>P O Box 5241</t>
  </si>
  <si>
    <t>MIG Wire and Tube</t>
  </si>
  <si>
    <t>3700 Modern Industries Pkwy.</t>
  </si>
  <si>
    <t>Pro-Ad Sports, Inc.</t>
  </si>
  <si>
    <t>Patterson Ave.</t>
  </si>
  <si>
    <t>Cold Steel Drum</t>
  </si>
  <si>
    <t>O'Reilly Auto Parts</t>
  </si>
  <si>
    <t>Wal-Mart   Brainerd</t>
  </si>
  <si>
    <t>Store #5251</t>
  </si>
  <si>
    <t>490 Greenway View Dr.</t>
  </si>
  <si>
    <t>The Rug Rack</t>
  </si>
  <si>
    <t>301 West 25th Street</t>
  </si>
  <si>
    <t>Honeywell</t>
  </si>
  <si>
    <t>6100 Bldg. Eastgate Center</t>
  </si>
  <si>
    <t>John Hancock Financial Services, Inc.</t>
  </si>
  <si>
    <t>Pellissippi State Technical Comm College</t>
  </si>
  <si>
    <t>10915 Hardin Valley Road</t>
  </si>
  <si>
    <t>Knoxville, TN 37933</t>
  </si>
  <si>
    <t>Southwest Tennessee Community College</t>
  </si>
  <si>
    <t>P.O. Box 780</t>
  </si>
  <si>
    <t>Memphis, TN 38101</t>
  </si>
  <si>
    <t>Bureau of Immigration &amp; Customs</t>
  </si>
  <si>
    <t>6233 Dayton Blvd</t>
  </si>
  <si>
    <t>Helix Project Areas</t>
  </si>
  <si>
    <t>Starbucks Coffee Company</t>
  </si>
  <si>
    <t>1951 Gunbarrel Road</t>
  </si>
  <si>
    <t>East Tennessee Facial Surgery</t>
  </si>
  <si>
    <t>625 Morrison Springs Road</t>
  </si>
  <si>
    <t>Press, Ganey Associates</t>
  </si>
  <si>
    <t>404 Columbia Pl.</t>
  </si>
  <si>
    <t>South Bend, IN 46601</t>
  </si>
  <si>
    <t>South Bend</t>
  </si>
  <si>
    <t>Southern Industrial Thread, Inc.</t>
  </si>
  <si>
    <t>1570 Lakeview Drive</t>
  </si>
  <si>
    <t>iGive.com Holdings, LLC</t>
  </si>
  <si>
    <t>ATTN: Robert Grosshandler</t>
  </si>
  <si>
    <t>PMB 115</t>
  </si>
  <si>
    <t>2859 Central Street</t>
  </si>
  <si>
    <t>Evanston, IL 60201</t>
  </si>
  <si>
    <t>Stryker Instruments</t>
  </si>
  <si>
    <t>4100 E Milham Ave</t>
  </si>
  <si>
    <t>Kalamazoo, MI 49001</t>
  </si>
  <si>
    <t>Kalamazoo</t>
  </si>
  <si>
    <t>Alzheimer's Disease-Mid South Chapter</t>
  </si>
  <si>
    <t>Humane Animal Rescue Team(HART)</t>
  </si>
  <si>
    <t>Lymphatic Research Foundation</t>
  </si>
  <si>
    <t>39 Pool Drive</t>
  </si>
  <si>
    <t>Roslyn, NY 11576</t>
  </si>
  <si>
    <t>Roslyn</t>
  </si>
  <si>
    <t>American Kidney Fund- Southeast</t>
  </si>
  <si>
    <t>Douglas-Cherokee Economic Authority</t>
  </si>
  <si>
    <t>Ijams Nature Center</t>
  </si>
  <si>
    <t>OREPA</t>
  </si>
  <si>
    <t>H &amp; R Block</t>
  </si>
  <si>
    <t>3849 Main St</t>
  </si>
  <si>
    <t>Kansas City, MO 64111</t>
  </si>
  <si>
    <t>BI-LO, LLC</t>
  </si>
  <si>
    <t>PO Box 99</t>
  </si>
  <si>
    <t>Mauldin, SC 29662</t>
  </si>
  <si>
    <t>Mauldin</t>
  </si>
  <si>
    <t>Michelin North America</t>
  </si>
  <si>
    <t>1 Parkway S</t>
  </si>
  <si>
    <t>Greenville, SC 29615</t>
  </si>
  <si>
    <t>Ford Motor Company</t>
  </si>
  <si>
    <t>1 American Rd</t>
  </si>
  <si>
    <t>Dearborn, MI 48126</t>
  </si>
  <si>
    <t>Dearborn</t>
  </si>
  <si>
    <t>General Motors Corporation Retirees</t>
  </si>
  <si>
    <t>Novartis Pharmaceuticals Corporation</t>
  </si>
  <si>
    <t>59 Rte 10 East</t>
  </si>
  <si>
    <t>East Hanover, NJ 7936</t>
  </si>
  <si>
    <t>East Hanover</t>
  </si>
  <si>
    <t>McKesson/HBO</t>
  </si>
  <si>
    <t>5995 Windward Parkway</t>
  </si>
  <si>
    <t>Alpharetta, GA 30005</t>
  </si>
  <si>
    <t>Alpharetta</t>
  </si>
  <si>
    <t>Alley Cat Rescue</t>
  </si>
  <si>
    <t>Compassion Over Killing</t>
  </si>
  <si>
    <t>Ape and Monkey Rescue &amp; Sanctuaries</t>
  </si>
  <si>
    <t>Puppies Behind Bars</t>
  </si>
  <si>
    <t>United Poultry Concerns</t>
  </si>
  <si>
    <t>Congressional Medal of Honor Society</t>
  </si>
  <si>
    <t>Ministry to the Armed Forces and Veteran</t>
  </si>
  <si>
    <t>Child Abuse, Sexual &amp; Domestic Violence</t>
  </si>
  <si>
    <t>Parent's Action for Children</t>
  </si>
  <si>
    <t>Center For Food Safety</t>
  </si>
  <si>
    <t>Equine Land Conservation Resource</t>
  </si>
  <si>
    <t>Ocean Futures Society</t>
  </si>
  <si>
    <t>Wild Salmon Center</t>
  </si>
  <si>
    <t>Wildlands Network</t>
  </si>
  <si>
    <t>Challenge Aspen</t>
  </si>
  <si>
    <t>Fishing Has No Boundaries</t>
  </si>
  <si>
    <t>Outdoor Recreation Heritage Fund</t>
  </si>
  <si>
    <t>(Paralzed Veterans of America Outdoor)</t>
  </si>
  <si>
    <t>Right To Play</t>
  </si>
  <si>
    <t>USA Swimming</t>
  </si>
  <si>
    <t>USA Triathlon</t>
  </si>
  <si>
    <t>American Architectural Foundation</t>
  </si>
  <si>
    <t>Parents as Teachers National Center</t>
  </si>
  <si>
    <t>Children Affected by AIDS Foundation</t>
  </si>
  <si>
    <t>Straight Spouse Network</t>
  </si>
  <si>
    <t>Vital Options International</t>
  </si>
  <si>
    <t>ABS CBN Foundation Inc</t>
  </si>
  <si>
    <t>859 Cowan Rd</t>
  </si>
  <si>
    <t>Burlingame, CA 94010</t>
  </si>
  <si>
    <t>Burlingame</t>
  </si>
  <si>
    <t>Admiral Jeremiah Denton Foundation</t>
  </si>
  <si>
    <t>512 Hillcrest Rd</t>
  </si>
  <si>
    <t>Mobile, AL 36608</t>
  </si>
  <si>
    <t>Mobile</t>
  </si>
  <si>
    <t>American Foundation for Urologic Disease</t>
  </si>
  <si>
    <t>1000 Corporate Blvd    #410</t>
  </si>
  <si>
    <t>Linthicum, MD 21090</t>
  </si>
  <si>
    <t>Linthicum</t>
  </si>
  <si>
    <t>American Poetry Fund</t>
  </si>
  <si>
    <t>1747 Pennsylvania Ave  NW  #1000</t>
  </si>
  <si>
    <t>American Society of Tropical Medicine</t>
  </si>
  <si>
    <t>60 Revere Dr    #500</t>
  </si>
  <si>
    <t>Northbrook, IL 60062</t>
  </si>
  <si>
    <t>Northbrook</t>
  </si>
  <si>
    <t>Arizona Memorial Museum Association</t>
  </si>
  <si>
    <t>1 Arizona Memorial Place</t>
  </si>
  <si>
    <t>Honolulu, HI 96818</t>
  </si>
  <si>
    <t>Honolulu</t>
  </si>
  <si>
    <t>BAPS Charities</t>
  </si>
  <si>
    <t>81 Suttons Ln.</t>
  </si>
  <si>
    <t>Piscaraway, NJ 08854-5723</t>
  </si>
  <si>
    <t>Piscaraway</t>
  </si>
  <si>
    <t>08854-5723</t>
  </si>
  <si>
    <t>Project C.U.R.E.</t>
  </si>
  <si>
    <t>10377 E Geddes Ave, Ste 200</t>
  </si>
  <si>
    <t>Centennial, CO 80112</t>
  </si>
  <si>
    <t>Centennial</t>
  </si>
  <si>
    <t>Orangutan Conservancy</t>
  </si>
  <si>
    <t>P O Box 513, 5001 Wilshire Blvd #112</t>
  </si>
  <si>
    <t>California Academy of Sciences</t>
  </si>
  <si>
    <t>Golden Gate Park</t>
  </si>
  <si>
    <t>San Francisco, CA 94118</t>
  </si>
  <si>
    <t>Canine Assistants</t>
  </si>
  <si>
    <t>3160 Francis Road</t>
  </si>
  <si>
    <t>Alpharetta, GA 30004</t>
  </si>
  <si>
    <t>Catholics for the Poor &amp; Needy Worldwide</t>
  </si>
  <si>
    <t>6930 Carroll Ave  #506</t>
  </si>
  <si>
    <t>Center For Voting &amp; Democracy</t>
  </si>
  <si>
    <t>6930 Carroll Ave   #610</t>
  </si>
  <si>
    <t>Central State University Foundation</t>
  </si>
  <si>
    <t>1400 Brush Row Rd.</t>
  </si>
  <si>
    <t>P O Box 1004</t>
  </si>
  <si>
    <t>Wilberforce, OH 45384</t>
  </si>
  <si>
    <t>Wilberforce</t>
  </si>
  <si>
    <t>Child Protection Education of America</t>
  </si>
  <si>
    <t>410 Ware Blvd    #400</t>
  </si>
  <si>
    <t>Childhood Cancer Research and Assistance</t>
  </si>
  <si>
    <t>6509 East Clinton St</t>
  </si>
  <si>
    <t>Scottsdale, AZ 85224</t>
  </si>
  <si>
    <t>Scottsdale</t>
  </si>
  <si>
    <t>Clarke School for the Deaf</t>
  </si>
  <si>
    <t>47 Round Hill Rd</t>
  </si>
  <si>
    <t>Northhampton, MA 1060</t>
  </si>
  <si>
    <t>Northhampton</t>
  </si>
  <si>
    <t>Coastal America Foundation</t>
  </si>
  <si>
    <t>100 Muron Ave</t>
  </si>
  <si>
    <t>Bellingham, MA 2019</t>
  </si>
  <si>
    <t>Bellingham</t>
  </si>
  <si>
    <t>Cooperative for Education</t>
  </si>
  <si>
    <t>2730 Hyde Park Ave</t>
  </si>
  <si>
    <t>Cincinnati, OH 45209</t>
  </si>
  <si>
    <t>Delta Waterfowl Foundation</t>
  </si>
  <si>
    <t>1305 E Central Ave</t>
  </si>
  <si>
    <t>Bismarck, ND 58501</t>
  </si>
  <si>
    <t>Bismarck</t>
  </si>
  <si>
    <t>Diabetes &amp; Immune Disease</t>
  </si>
  <si>
    <t>East Coast Greenway Alliance Inc</t>
  </si>
  <si>
    <t>135 Main St</t>
  </si>
  <si>
    <t>Wakefield, RI 2879</t>
  </si>
  <si>
    <t>Wakefield</t>
  </si>
  <si>
    <t>Electrochemical Society Inc</t>
  </si>
  <si>
    <t>65 South Main St   Bldg D</t>
  </si>
  <si>
    <t>Pennington, NJ 8534</t>
  </si>
  <si>
    <t>Pennington</t>
  </si>
  <si>
    <t>EngenderHealth</t>
  </si>
  <si>
    <t>440 Ninth Ave      3rd Fl</t>
  </si>
  <si>
    <t>Environmental Literacy Council</t>
  </si>
  <si>
    <t>1625 K St  NW    #1020</t>
  </si>
  <si>
    <t>Family Career &amp; Community Leaders</t>
  </si>
  <si>
    <t>1910 Association Dr</t>
  </si>
  <si>
    <t>Feeding America's Hungry Children</t>
  </si>
  <si>
    <t>20439 N Fletcherway</t>
  </si>
  <si>
    <t>Peoria, AZ 85382</t>
  </si>
  <si>
    <t>Five Talents-USA Inc</t>
  </si>
  <si>
    <t>543 Beulah Rd  NE</t>
  </si>
  <si>
    <t>Vienna, VA 22180</t>
  </si>
  <si>
    <t>Vienna</t>
  </si>
  <si>
    <t>Where There is No Doctor</t>
  </si>
  <si>
    <t>1919 Addison St    #304</t>
  </si>
  <si>
    <t>HIAS Inc</t>
  </si>
  <si>
    <t>333 Seventh Ave   16th Fl</t>
  </si>
  <si>
    <t>New York, NY 10001-5004</t>
  </si>
  <si>
    <t>10001-5004</t>
  </si>
  <si>
    <t>Volunteer Match</t>
  </si>
  <si>
    <t>385 Grove St</t>
  </si>
  <si>
    <t>Indian Land Tenure Foundation</t>
  </si>
  <si>
    <t>151  County Rd  B2</t>
  </si>
  <si>
    <t>Little Canada, MN 55117-1523</t>
  </si>
  <si>
    <t>Little Canada</t>
  </si>
  <si>
    <t>55117-1523</t>
  </si>
  <si>
    <t>Institute for Community Peace</t>
  </si>
  <si>
    <t>1522 K Street NW  #1100</t>
  </si>
  <si>
    <t>AIDS Vaccine Initiative International</t>
  </si>
  <si>
    <t>110 William St</t>
  </si>
  <si>
    <t>International Lactation Consultant</t>
  </si>
  <si>
    <t>Intertribal Timber Council</t>
  </si>
  <si>
    <t>1112 NE 21st Ave</t>
  </si>
  <si>
    <t>Portland, OR 97232</t>
  </si>
  <si>
    <t>Jumpstart for Young Children Inc</t>
  </si>
  <si>
    <t>93 Summer St   2nd Fl</t>
  </si>
  <si>
    <t>K.I.D.S./Fashion Delivers</t>
  </si>
  <si>
    <t>350 Fifth Ave   #3801</t>
  </si>
  <si>
    <t>New York, NY 10118</t>
  </si>
  <si>
    <t>Marine Corps League Foundation Inc</t>
  </si>
  <si>
    <t>P O Box 3070</t>
  </si>
  <si>
    <t>National Association for Search &amp; Rescue</t>
  </si>
  <si>
    <t>P O Box 232020</t>
  </si>
  <si>
    <t>Centreville, VA 20120</t>
  </si>
  <si>
    <t>Centreville</t>
  </si>
  <si>
    <t>National Center for Healthy Housing Inc</t>
  </si>
  <si>
    <t>10227 Wincopin Circle  #100</t>
  </si>
  <si>
    <t>National Constitution Center</t>
  </si>
  <si>
    <t>Independence Mall</t>
  </si>
  <si>
    <t>525 Arch St</t>
  </si>
  <si>
    <t>American Council for Environment/Science</t>
  </si>
  <si>
    <t>1707 H St  NW    #200</t>
  </si>
  <si>
    <t>National Railway Historical Society Inc</t>
  </si>
  <si>
    <t>100 North 20th St, Ste 400</t>
  </si>
  <si>
    <t>Philadelphia, PA 19103-1443</t>
  </si>
  <si>
    <t>19103-1443</t>
  </si>
  <si>
    <t>NatureServe</t>
  </si>
  <si>
    <t>1101 Wilson Blvd  15th Fl</t>
  </si>
  <si>
    <t>Navy League Foundation</t>
  </si>
  <si>
    <t>2300 Wilson Blvd</t>
  </si>
  <si>
    <t>Nuclear Threat Initiative Inc</t>
  </si>
  <si>
    <t>1747 Pennsylvania Ave  7th Fl</t>
  </si>
  <si>
    <t>Oceana Inc</t>
  </si>
  <si>
    <t>2501 M St  NW     #300</t>
  </si>
  <si>
    <t>Patrick Henry College</t>
  </si>
  <si>
    <t>One Patrick Henry Circle</t>
  </si>
  <si>
    <t>Purcellville, VA 20132</t>
  </si>
  <si>
    <t>Purcellville</t>
  </si>
  <si>
    <t>Sacred Well Congregation of Texas Inc</t>
  </si>
  <si>
    <t>2534 W San Antonio St</t>
  </si>
  <si>
    <t>New Braunfels, TX 78130</t>
  </si>
  <si>
    <t>New Braunfels</t>
  </si>
  <si>
    <t>SUSTAIN</t>
  </si>
  <si>
    <t>1050 Connecticut Ave  NW     #1000</t>
  </si>
  <si>
    <t>Facial Pain Association</t>
  </si>
  <si>
    <t>2801 SW Archer Rd    #C</t>
  </si>
  <si>
    <t>Gainesville, FL 32608</t>
  </si>
  <si>
    <t>Gainesville</t>
  </si>
  <si>
    <t>United Mitochondrial Disease Foundation</t>
  </si>
  <si>
    <t>8085 Saltsburg Rd   #201</t>
  </si>
  <si>
    <t>Pittsburgh, PA 15239</t>
  </si>
  <si>
    <t>Washington Center for Internships</t>
  </si>
  <si>
    <t>2301 M St  NW   5th Fl</t>
  </si>
  <si>
    <t>We Care America Inc</t>
  </si>
  <si>
    <t>10 G St  NE      # 502</t>
  </si>
  <si>
    <t>Wildlife Research Institute Inc</t>
  </si>
  <si>
    <t>18030 Highland Valley Rd</t>
  </si>
  <si>
    <t>Ramona, CA 92065</t>
  </si>
  <si>
    <t>Ramona</t>
  </si>
  <si>
    <t>Wildlife Society Inc</t>
  </si>
  <si>
    <t>5410 Grosvenor Lane</t>
  </si>
  <si>
    <t>Winn Feline Foundation Inc</t>
  </si>
  <si>
    <t>1805 Atlantic Ave</t>
  </si>
  <si>
    <t>Manasquan, NJ 8736</t>
  </si>
  <si>
    <t>Manasquan</t>
  </si>
  <si>
    <t>World Help</t>
  </si>
  <si>
    <t>1148 Corporate Park Dr</t>
  </si>
  <si>
    <t>Forest, VA 24551</t>
  </si>
  <si>
    <t>Forest</t>
  </si>
  <si>
    <t>Breast Cancer in Young Women</t>
  </si>
  <si>
    <t>155 6th Ave  10th Fl</t>
  </si>
  <si>
    <t>New York, NY 10013</t>
  </si>
  <si>
    <t>Little Hearts for Little Tots</t>
  </si>
  <si>
    <t>Persecuted Christians Care Fund</t>
  </si>
  <si>
    <t>Russian Orphan Opportunity Fund</t>
  </si>
  <si>
    <t>Black Women's Health Imperative</t>
  </si>
  <si>
    <t>Burn Foundation of the International</t>
  </si>
  <si>
    <t>Canine Partners for Life</t>
  </si>
  <si>
    <t>Believe In Tomorrow National Children's</t>
  </si>
  <si>
    <t>Grace Children's Foundation</t>
  </si>
  <si>
    <t>Express Lube</t>
  </si>
  <si>
    <t>George Thacker</t>
  </si>
  <si>
    <t>7277 Rhea County Highway</t>
  </si>
  <si>
    <t>Amazing Machinery</t>
  </si>
  <si>
    <t>2288 Gunbarrel Road</t>
  </si>
  <si>
    <t>Suite 111-151</t>
  </si>
  <si>
    <t>Dawson Building Contractors</t>
  </si>
  <si>
    <t>4900 Edingburg Dr</t>
  </si>
  <si>
    <t>First Choice Building Service</t>
  </si>
  <si>
    <t>387 Middleview Dr</t>
  </si>
  <si>
    <t>Lakesite Tire and Service Center</t>
  </si>
  <si>
    <t>1708 Dallas Lake Rd</t>
  </si>
  <si>
    <t>It's All in the Bag</t>
  </si>
  <si>
    <t>7255 Lee Highway #923</t>
  </si>
  <si>
    <t>Blue Bird Productions Sales</t>
  </si>
  <si>
    <t>4617 Brainerd Rd</t>
  </si>
  <si>
    <t>Suite B</t>
  </si>
  <si>
    <t>Lemon Drop Salon</t>
  </si>
  <si>
    <t>7047 Lee Highway</t>
  </si>
  <si>
    <t>The New Vision Mortgage Corp.</t>
  </si>
  <si>
    <t>8487 Summit Hill Court</t>
  </si>
  <si>
    <t>Split Ends Salon</t>
  </si>
  <si>
    <t>1822 Taft Hwy.</t>
  </si>
  <si>
    <t>Choo Choo Industries Inc.</t>
  </si>
  <si>
    <t>6006 Hall Rd</t>
  </si>
  <si>
    <t>Autism Intervention &amp; Treatment Research</t>
  </si>
  <si>
    <t>Breast Cancer Fund</t>
  </si>
  <si>
    <t>Cancer Coalition National</t>
  </si>
  <si>
    <t>Prostate Cancer Foundation</t>
  </si>
  <si>
    <t>Alliance for Consumer Education</t>
  </si>
  <si>
    <t>Blind Vietnamese Children Foundation</t>
  </si>
  <si>
    <t>Carter Center</t>
  </si>
  <si>
    <t>Correctional Peace Officers Foundation</t>
  </si>
  <si>
    <t>Victims of Crime, National Center for</t>
  </si>
  <si>
    <t>Outward Bound</t>
  </si>
  <si>
    <t>Pentagon Memorial Fund</t>
  </si>
  <si>
    <t>Children of Nicaragua Fabretto</t>
  </si>
  <si>
    <t>Boys &amp; Girls of America Education Fund</t>
  </si>
  <si>
    <t>Mexico-US Solidarity Network</t>
  </si>
  <si>
    <t>Rotaplast International Inc</t>
  </si>
  <si>
    <t>The Acting Company</t>
  </si>
  <si>
    <t>American Composers Forum</t>
  </si>
  <si>
    <t>Ballet Hispanico of New York</t>
  </si>
  <si>
    <t>Berklee College of Music Inc</t>
  </si>
  <si>
    <t>Boston Symphony Orchestra Inc</t>
  </si>
  <si>
    <t>Child's Play Touring Theatre</t>
  </si>
  <si>
    <t>Dance Theatre of Harlem Inc</t>
  </si>
  <si>
    <t>Detroit Symphony Orchestra Inc</t>
  </si>
  <si>
    <t>George Eastman House</t>
  </si>
  <si>
    <t>Houston Grand Opera Associaiton</t>
  </si>
  <si>
    <t>Institute of American Indian Arts</t>
  </si>
  <si>
    <t>Jose Limon Dance Foundation</t>
  </si>
  <si>
    <t>Minnesota Orchestral Association</t>
  </si>
  <si>
    <t>New England Conservatory of Music</t>
  </si>
  <si>
    <t>North Shore Community Arts Foundation</t>
  </si>
  <si>
    <t>Oberlin Dance Collective</t>
  </si>
  <si>
    <t>Peabody Essex Museum Inc</t>
  </si>
  <si>
    <t>San Francisco Opera Association</t>
  </si>
  <si>
    <t>Thelonious Monk Institute of Jazz</t>
  </si>
  <si>
    <t>Young Audiences Inc</t>
  </si>
  <si>
    <t>Children's Relief Network</t>
  </si>
  <si>
    <t>Global Children</t>
  </si>
  <si>
    <t>A Self-help Assistance Program</t>
  </si>
  <si>
    <t>P O Box 2275</t>
  </si>
  <si>
    <t>Peachtree City, GA 30269</t>
  </si>
  <si>
    <t>Peachtree City</t>
  </si>
  <si>
    <t>Big Brothers Big Sisters International</t>
  </si>
  <si>
    <t>1315 Walnut St   #1108</t>
  </si>
  <si>
    <t>Brazil Foundation</t>
  </si>
  <si>
    <t>225 West 86th St   #1109</t>
  </si>
  <si>
    <t>International Crisis Group</t>
  </si>
  <si>
    <t>1629 K Street NW  #450</t>
  </si>
  <si>
    <t>Islamic Relief USA</t>
  </si>
  <si>
    <t>6131 Orangethorpe Ave   #450</t>
  </si>
  <si>
    <t>Buena Park, CA 90620</t>
  </si>
  <si>
    <t>Buena Park</t>
  </si>
  <si>
    <t>Mustard Seed African School Ministries</t>
  </si>
  <si>
    <t>115 Silver Strand Trail</t>
  </si>
  <si>
    <t>Ukrainian National Women's League</t>
  </si>
  <si>
    <t>203 Second Ave</t>
  </si>
  <si>
    <t>Solid Rock Stables</t>
  </si>
  <si>
    <t>7508 Banther Rd</t>
  </si>
  <si>
    <t>RDB Contractors</t>
  </si>
  <si>
    <t>1608 Greenwood Rd</t>
  </si>
  <si>
    <t>Red Bank Wine &amp; Spirits LLC</t>
  </si>
  <si>
    <t>3216 A Dayton Blvd</t>
  </si>
  <si>
    <t>Red Bank, TN 37415</t>
  </si>
  <si>
    <t>Red Bank</t>
  </si>
  <si>
    <t>Commercial Wheelchair Services</t>
  </si>
  <si>
    <t>2508 Standifer Oaks Rd</t>
  </si>
  <si>
    <t>Super Star Sales Inc</t>
  </si>
  <si>
    <t>Hair Zone</t>
  </si>
  <si>
    <t>480 Greenway View Dr, # 111</t>
  </si>
  <si>
    <t>Ace Electrical Contracting</t>
  </si>
  <si>
    <t>1407 Wisdom St</t>
  </si>
  <si>
    <t>Daisy's Discount Jewelry &amp; Handbags</t>
  </si>
  <si>
    <t>4330 Ringgold Rd</t>
  </si>
  <si>
    <t>Highland Florist Inc</t>
  </si>
  <si>
    <t>3877 Hixson Pike</t>
  </si>
  <si>
    <t>African Conservancy</t>
  </si>
  <si>
    <t>Books For Africa Inc</t>
  </si>
  <si>
    <t>TJs Pizza</t>
  </si>
  <si>
    <t>4801 Brainerd Rd</t>
  </si>
  <si>
    <t>PMA Hospitality Group</t>
  </si>
  <si>
    <t>20 Birmingham Highway</t>
  </si>
  <si>
    <t>Little Caesar's Pizza</t>
  </si>
  <si>
    <t>Dairy Relief Inc</t>
  </si>
  <si>
    <t>Foundation for Democracy in Africa</t>
  </si>
  <si>
    <t>Friends of the Masai Mara</t>
  </si>
  <si>
    <t>Maple Leaf Trading Co.</t>
  </si>
  <si>
    <t>1717 John Ross Rd</t>
  </si>
  <si>
    <t>Branum's Concrete</t>
  </si>
  <si>
    <t>4623 Jersey Pike</t>
  </si>
  <si>
    <t>Interior Trim Specialist</t>
  </si>
  <si>
    <t>11533 Apison Pike</t>
  </si>
  <si>
    <t>Vinson's Village Body Shop LLC</t>
  </si>
  <si>
    <t>6041 International Dr</t>
  </si>
  <si>
    <t>Cardillo Construction</t>
  </si>
  <si>
    <t>4401 St. Elmon Ave</t>
  </si>
  <si>
    <t>Carrick Contractin Corp.</t>
  </si>
  <si>
    <t>1450 Kinetic Rd</t>
  </si>
  <si>
    <t>Lake Park, FL 33403</t>
  </si>
  <si>
    <t>Lake Park</t>
  </si>
  <si>
    <t>Collegiate Classics.com</t>
  </si>
  <si>
    <t>142 Traun Dr</t>
  </si>
  <si>
    <t>Five Star Building Service</t>
  </si>
  <si>
    <t>1611 S. Seminole Dr</t>
  </si>
  <si>
    <t>Metro Electric</t>
  </si>
  <si>
    <t>1020 Hibbler Cir</t>
  </si>
  <si>
    <t>Volunter Boats LLC</t>
  </si>
  <si>
    <t>5808 Lee Highway</t>
  </si>
  <si>
    <t>Chick-Fil-A, Inc.</t>
  </si>
  <si>
    <t>2100 Hamilton Place Blvd, Ste 313</t>
  </si>
  <si>
    <t>V&amp;L Variety Store</t>
  </si>
  <si>
    <t>5615 Lee Highway</t>
  </si>
  <si>
    <t>Advanced Technical Ceremics Co.</t>
  </si>
  <si>
    <t>511 Manufactures Rd</t>
  </si>
  <si>
    <t>Children's Fair Inc.</t>
  </si>
  <si>
    <t>6789 Lee Highway</t>
  </si>
  <si>
    <t>Shipp's RV Centers LLC</t>
  </si>
  <si>
    <t>6728 Ringgold Rd</t>
  </si>
  <si>
    <t>Morrell Spa on Fountain Square</t>
  </si>
  <si>
    <t>608 Georgia Ave</t>
  </si>
  <si>
    <t>Watermill Restaurant</t>
  </si>
  <si>
    <t>5665 Brainerd Rd</t>
  </si>
  <si>
    <t>Hamilton Iguana Coast Trading</t>
  </si>
  <si>
    <t>Mr. T's Pizza</t>
  </si>
  <si>
    <t>4976 Highway 58</t>
  </si>
  <si>
    <t>Suite 6</t>
  </si>
  <si>
    <t>Professional Renovation &amp; Remodeling</t>
  </si>
  <si>
    <t>7204 N. Crestfield Ln</t>
  </si>
  <si>
    <t>Sports Stop</t>
  </si>
  <si>
    <t>218 Northgate Mall</t>
  </si>
  <si>
    <t>Sports Stop - Hamilton Place</t>
  </si>
  <si>
    <t>GAIA Vaccine Foundation</t>
  </si>
  <si>
    <t>Growth Through Learning Inc</t>
  </si>
  <si>
    <t>International Centre for Research</t>
  </si>
  <si>
    <t>International Centre Insect Physiology</t>
  </si>
  <si>
    <t>International Livestock Research</t>
  </si>
  <si>
    <t>Institute for Transportation and</t>
  </si>
  <si>
    <t>Development Policy</t>
  </si>
  <si>
    <t>Save Africa's Children</t>
  </si>
  <si>
    <t>Trees for the Future Inc</t>
  </si>
  <si>
    <t>Children of Uganda</t>
  </si>
  <si>
    <t>Uganda Christian University Partners</t>
  </si>
  <si>
    <t>Africa Development Corps</t>
  </si>
  <si>
    <t>World Hope International Inc</t>
  </si>
  <si>
    <t>Native Builders &amp; Landscapes</t>
  </si>
  <si>
    <t>4522 Cummings Hwy</t>
  </si>
  <si>
    <t>Brent Walker Construction</t>
  </si>
  <si>
    <t>4414 Brainerd Rd</t>
  </si>
  <si>
    <t>Music Instruction Studio</t>
  </si>
  <si>
    <t>6323 East Brainerd Rd</t>
  </si>
  <si>
    <t>Quality Outdoor Products</t>
  </si>
  <si>
    <t>980 Airport Rd</t>
  </si>
  <si>
    <t>Pro Electric</t>
  </si>
  <si>
    <t>57 Hemlock Cir</t>
  </si>
  <si>
    <t>Suite 148</t>
  </si>
  <si>
    <t>Citizens Tri-County Bank</t>
  </si>
  <si>
    <t>15699 Rankin Ave.</t>
  </si>
  <si>
    <t>Middle Tennessee State University</t>
  </si>
  <si>
    <t>1301 E. Main St.</t>
  </si>
  <si>
    <t>Murfreesboro, TN 37132</t>
  </si>
  <si>
    <t>Murfreesboro</t>
  </si>
  <si>
    <t>First Tennessee Home Loans</t>
  </si>
  <si>
    <t>Precision Wire Engineering Co.</t>
  </si>
  <si>
    <t>607 N Market St.</t>
  </si>
  <si>
    <t>Tennessee Valley Authority - United Way</t>
  </si>
  <si>
    <t>400 W Summit Dr.</t>
  </si>
  <si>
    <t>City Club, Inc.</t>
  </si>
  <si>
    <t>109 E LaFayette Sq.</t>
  </si>
  <si>
    <t>PO Box 1523</t>
  </si>
  <si>
    <t>C &amp; S Warehouse</t>
  </si>
  <si>
    <t>7 Corporate Dr.</t>
  </si>
  <si>
    <t>Keene, NH 3431</t>
  </si>
  <si>
    <t>NH</t>
  </si>
  <si>
    <t>Crye-Leike - 1st Realty</t>
  </si>
  <si>
    <t>50 W College St.</t>
  </si>
  <si>
    <t>Monteagle, TN 37356</t>
  </si>
  <si>
    <t>Monteagle</t>
  </si>
  <si>
    <t>Valley Janitorial Service</t>
  </si>
  <si>
    <t>213 S Cedar Ave.</t>
  </si>
  <si>
    <t>Jasper Branch</t>
  </si>
  <si>
    <t>102 Betsy Pack Dr., Ste. B</t>
  </si>
  <si>
    <t>Mountian Lake Glassworks</t>
  </si>
  <si>
    <t>PO Box 850</t>
  </si>
  <si>
    <t>Volunteer Pastilles</t>
  </si>
  <si>
    <t>1382 Broadway Ave.</t>
  </si>
  <si>
    <t>MCS Marion County Schools*</t>
  </si>
  <si>
    <t>204 Betsy Pack Dr.</t>
  </si>
  <si>
    <t>MCS Jasper Elementary School</t>
  </si>
  <si>
    <t>495 Warrior Dr.</t>
  </si>
  <si>
    <t>MCS Jasper Middle School</t>
  </si>
  <si>
    <t>601 Elm Ave.</t>
  </si>
  <si>
    <t>MCS Marion County High School</t>
  </si>
  <si>
    <t>160 Ridley Dr.</t>
  </si>
  <si>
    <t>MCS Monteagle Elementary School</t>
  </si>
  <si>
    <t>120 E Main St.</t>
  </si>
  <si>
    <t>MCS South Pittsburg Elementary School</t>
  </si>
  <si>
    <t>310 Elm Ave.</t>
  </si>
  <si>
    <t>MCS South Pittsburg High School</t>
  </si>
  <si>
    <t>717 Elm Ave.</t>
  </si>
  <si>
    <t>MCS Whitwell Elementary School</t>
  </si>
  <si>
    <t>150 Tiger Trl.</t>
  </si>
  <si>
    <t>MCS Whitwell High School</t>
  </si>
  <si>
    <t>200 Tiger Trl.</t>
  </si>
  <si>
    <t>MCS Whitwell Middle School</t>
  </si>
  <si>
    <t>1130 Main St.</t>
  </si>
  <si>
    <t>AMTRUST MORTGAGE</t>
  </si>
  <si>
    <t>1349 Market Street</t>
  </si>
  <si>
    <t>WR Grace</t>
  </si>
  <si>
    <t>UW Special Distrubution Account</t>
  </si>
  <si>
    <t>120 Wall Street 4th Floor</t>
  </si>
  <si>
    <t>Rave Motion Pictures</t>
  </si>
  <si>
    <t>RMP Chattanooga 18</t>
  </si>
  <si>
    <t>5080 South Terrance</t>
  </si>
  <si>
    <t>Union Planters Trust</t>
  </si>
  <si>
    <t>Mann, Poarch, Miller &amp; Key, P.C.</t>
  </si>
  <si>
    <t>II Northgate Park, Ste. 225</t>
  </si>
  <si>
    <t>Issue Entity for Property Transactions</t>
  </si>
  <si>
    <t>Network for Good</t>
  </si>
  <si>
    <t>7920 Norfolk Ave    #520</t>
  </si>
  <si>
    <t>Roane State Community College</t>
  </si>
  <si>
    <t>276 Patton Ln.</t>
  </si>
  <si>
    <t>Kellogg Co.</t>
  </si>
  <si>
    <t>One Kellogg Square</t>
  </si>
  <si>
    <t>Battle Creek, MI 49017</t>
  </si>
  <si>
    <t>Battle Creek</t>
  </si>
  <si>
    <t>CB Test Agency</t>
  </si>
  <si>
    <t>Racemark International, LLC</t>
  </si>
  <si>
    <t>718 Shape Ridge Rd.</t>
  </si>
  <si>
    <t>US Postal Service</t>
  </si>
  <si>
    <t>used to collect beneficiary data only</t>
  </si>
  <si>
    <t>Walker County Government</t>
  </si>
  <si>
    <t>Bec-Don Ringgold, Inc.</t>
  </si>
  <si>
    <t>City of Chickamauga</t>
  </si>
  <si>
    <t>P O Box 69</t>
  </si>
  <si>
    <t>City of Collegedale</t>
  </si>
  <si>
    <t>4910 Swinyar Drive</t>
  </si>
  <si>
    <t>P O Box 1880</t>
  </si>
  <si>
    <t>Collegedale, TN 37315-1880</t>
  </si>
  <si>
    <t>37315-1880</t>
  </si>
  <si>
    <t>City of Ft. Olgethorpe</t>
  </si>
  <si>
    <t>City of La Fayette</t>
  </si>
  <si>
    <t>City of Lookout Mountain (GA)</t>
  </si>
  <si>
    <t>City of Red Bank</t>
  </si>
  <si>
    <t>3117 Dayton Blvd.</t>
  </si>
  <si>
    <t>City of Ringgold</t>
  </si>
  <si>
    <t>City of Rossville (GA)</t>
  </si>
  <si>
    <t>City of Trenton</t>
  </si>
  <si>
    <t>Rheaco Service</t>
  </si>
  <si>
    <t>174 Cemetery Road</t>
  </si>
  <si>
    <t>Goins Heating &amp; Air</t>
  </si>
  <si>
    <t>132 Pikeville Ave</t>
  </si>
  <si>
    <t>Wachovia - Chttn</t>
  </si>
  <si>
    <t>Lowe's of Kimball #1910</t>
  </si>
  <si>
    <t>525 Dixie Lee Center Rd.</t>
  </si>
  <si>
    <t>Kimball, TN 37347</t>
  </si>
  <si>
    <t>Wells Fargo *</t>
  </si>
  <si>
    <t>P. O. Box 2157</t>
  </si>
  <si>
    <t>Pulse</t>
  </si>
  <si>
    <t>1305 Carter Street</t>
  </si>
  <si>
    <t>Legacy Financial Management, LLC</t>
  </si>
  <si>
    <t>7405 Shallowford Road</t>
  </si>
  <si>
    <t>Suite 140</t>
  </si>
  <si>
    <t>Schering-Plough Foundation</t>
  </si>
  <si>
    <t>P. O. Box 2332</t>
  </si>
  <si>
    <t>T J Maxx   #514</t>
  </si>
  <si>
    <t>Marshalls   #815 Hixson</t>
  </si>
  <si>
    <t>Oak Park Town Center</t>
  </si>
  <si>
    <t>5756 Hwy. 152</t>
  </si>
  <si>
    <t>Marshalls   #394 Chattanooga</t>
  </si>
  <si>
    <t>2040 Hamilton Place Blvd.</t>
  </si>
  <si>
    <t>Moss Place II, Inc.</t>
  </si>
  <si>
    <t>707 Tunnel Blvd.</t>
  </si>
  <si>
    <t>ExxonMobil</t>
  </si>
  <si>
    <t>Wal-Mart Designations - Other</t>
  </si>
  <si>
    <t>The Hershey Company</t>
  </si>
  <si>
    <t>100 Crystal A Dr.</t>
  </si>
  <si>
    <t>Hershey, PA 17033</t>
  </si>
  <si>
    <t>Hershey</t>
  </si>
  <si>
    <t>Navigant Consulting Inc.</t>
  </si>
  <si>
    <t>615 N. Wabash Ave.</t>
  </si>
  <si>
    <t>Chicago, IL 60611</t>
  </si>
  <si>
    <t>PICA Group</t>
  </si>
  <si>
    <t>110 Westwood Pl.,  Ste.  100</t>
  </si>
  <si>
    <t>Lowe's Companies, Inc.*</t>
  </si>
  <si>
    <t>P. O. Box 1111</t>
  </si>
  <si>
    <t>Wilkesboro, NC 28697</t>
  </si>
  <si>
    <t>Wilkesboro</t>
  </si>
  <si>
    <t>World Acceptance Corp.</t>
  </si>
  <si>
    <t>108 Frederick St.</t>
  </si>
  <si>
    <t>Greenville, SC 29607</t>
  </si>
  <si>
    <t>McDonald's Corp</t>
  </si>
  <si>
    <t>One Kroc Dr.</t>
  </si>
  <si>
    <t>Oakbrook, IL 60523</t>
  </si>
  <si>
    <t>Oakbrook</t>
  </si>
  <si>
    <t>CityScope Magazine</t>
  </si>
  <si>
    <t>502 Hamilton Ave</t>
  </si>
  <si>
    <t>The Johnson Group</t>
  </si>
  <si>
    <t>436 Market Street</t>
  </si>
  <si>
    <t>Brewer Media</t>
  </si>
  <si>
    <t>Hexion Specialty Chemicals</t>
  </si>
  <si>
    <t>180 E. Broad St., Fl. 13</t>
  </si>
  <si>
    <t>Procter &amp; Gamble</t>
  </si>
  <si>
    <t>Ethicon Endo Surgery</t>
  </si>
  <si>
    <t>Primary Healthcare Centers</t>
  </si>
  <si>
    <t>13570 North Main St.</t>
  </si>
  <si>
    <t>Alabama Head Injury Foundation Inc.</t>
  </si>
  <si>
    <t>3100 Lorna Rd  #226</t>
  </si>
  <si>
    <t>Bridges Foundation</t>
  </si>
  <si>
    <t>KidOne Transport</t>
  </si>
  <si>
    <t>MADD Tennessee</t>
  </si>
  <si>
    <t>Community Mediation Center</t>
  </si>
  <si>
    <t>Community Foundation of N W Georgia</t>
  </si>
  <si>
    <t>North Chickamauga Creek Conservancy</t>
  </si>
  <si>
    <t>5051 Gann Store Rd</t>
  </si>
  <si>
    <t>Tennessee Valley Railroad Museum</t>
  </si>
  <si>
    <t>4119 Cromwell Rd</t>
  </si>
  <si>
    <t>Royal Cup Coffee</t>
  </si>
  <si>
    <t>Better Business Bureau</t>
  </si>
  <si>
    <t>PO Box 4532</t>
  </si>
  <si>
    <t>Oak Ridge Associate University</t>
  </si>
  <si>
    <t>Rescue Task Force</t>
  </si>
  <si>
    <t>Citizens for Global Solutions Education</t>
  </si>
  <si>
    <t>Latin America Working Group Education</t>
  </si>
  <si>
    <t>Labor Rights Education &amp; Action Project</t>
  </si>
  <si>
    <t>Air Charity Network</t>
  </si>
  <si>
    <t>Angel Flight Northeast</t>
  </si>
  <si>
    <t>(Angel Flight of New England Inc.)</t>
  </si>
  <si>
    <t>Mercy Flight Southeast</t>
  </si>
  <si>
    <t>Food &amp; Medicine for the Poor</t>
  </si>
  <si>
    <t>Ocean Conservancy</t>
  </si>
  <si>
    <t>Air Ambulance Angels</t>
  </si>
  <si>
    <t>Coalition Against Trafficking in Women</t>
  </si>
  <si>
    <t>Legal Momentum</t>
  </si>
  <si>
    <t>Men Can Stop Rape</t>
  </si>
  <si>
    <t>Women Thrive Worldwide</t>
  </si>
  <si>
    <t>Armed Forces Family Survivors Fund</t>
  </si>
  <si>
    <t>Tragedy Assistance Program for Survivors</t>
  </si>
  <si>
    <t>AIDS Alliance for Children Youth</t>
  </si>
  <si>
    <t>1600 K St  NW   #200</t>
  </si>
  <si>
    <t>Developmental Disabilities</t>
  </si>
  <si>
    <t>444 North Capital St   #846</t>
  </si>
  <si>
    <t>American Psychiatric Foundation Inc</t>
  </si>
  <si>
    <t>Soldiers Suicide Prevention</t>
  </si>
  <si>
    <t>Boomer Esiason Foundation</t>
  </si>
  <si>
    <t>Camp Invention Inc</t>
  </si>
  <si>
    <t>Congenital Adrenal Hyperplasia Research</t>
  </si>
  <si>
    <t>Education &amp; Support Foundation (CARES)</t>
  </si>
  <si>
    <t>2414 Morris Ave   #110</t>
  </si>
  <si>
    <t>Union, NJ 7083</t>
  </si>
  <si>
    <t>Union</t>
  </si>
  <si>
    <t>The Cato Institute</t>
  </si>
  <si>
    <t>Champions For Life</t>
  </si>
  <si>
    <t>1101 S Cedar Ridge</t>
  </si>
  <si>
    <t>Duncanville, TX 75137</t>
  </si>
  <si>
    <t>Duncanville</t>
  </si>
  <si>
    <t>Coevolution Institute</t>
  </si>
  <si>
    <t>Community Shares USA</t>
  </si>
  <si>
    <t>1434 NE Prescott St., Ste. 300</t>
  </si>
  <si>
    <t>Portland, OR 97211</t>
  </si>
  <si>
    <t>LuMind - Research Down Syndrome Fdn</t>
  </si>
  <si>
    <t>Cure SMA (Families of SMA)</t>
  </si>
  <si>
    <t>Family Institute</t>
  </si>
  <si>
    <t>Farmworker Justice</t>
  </si>
  <si>
    <t>1126 16th St. NW, Ste 270</t>
  </si>
  <si>
    <t>Fishburne-Hudgins Edicational Foundation</t>
  </si>
  <si>
    <t>Freedom Alliance</t>
  </si>
  <si>
    <t>Suicide Prevention Alliance</t>
  </si>
  <si>
    <t>International Association of Fire Chiefs</t>
  </si>
  <si>
    <t>4025 Fair Ridge Dr.</t>
  </si>
  <si>
    <t>Fairfax, VA 22033-2868</t>
  </si>
  <si>
    <t>22033-2868</t>
  </si>
  <si>
    <t>International Christian Adoptions</t>
  </si>
  <si>
    <t>Traumatic Stress Studies International</t>
  </si>
  <si>
    <t>Bipolar Research Foundation, Juvenile</t>
  </si>
  <si>
    <t>KSDS Assistance Dogs</t>
  </si>
  <si>
    <t>Leadership VA Alumni Association Inc</t>
  </si>
  <si>
    <t>Autism Treatment Research &amp; Training</t>
  </si>
  <si>
    <t>Men's Health Network</t>
  </si>
  <si>
    <t>236 Massachusetts Ave  Ste 301</t>
  </si>
  <si>
    <t>Nagina Women's Institute of Health</t>
  </si>
  <si>
    <t>National Association Pastoral Musicians</t>
  </si>
  <si>
    <t>National Association of SAVE Inc</t>
  </si>
  <si>
    <t>Willow Springs, NC 27592</t>
  </si>
  <si>
    <t>Willow Springs</t>
  </si>
  <si>
    <t>Addiction and Substance Abuse</t>
  </si>
  <si>
    <t>Mental Health First Aid USA</t>
  </si>
  <si>
    <t>National Meningitis Association</t>
  </si>
  <si>
    <t>National MPS Society Inc</t>
  </si>
  <si>
    <t>4420 NC Hwy 55, Ste 140</t>
  </si>
  <si>
    <t>Durham, NC 27713</t>
  </si>
  <si>
    <t>National Outdoor Leadership School</t>
  </si>
  <si>
    <t>284 Lincoln St.</t>
  </si>
  <si>
    <t>Lander, WY 82520-8811</t>
  </si>
  <si>
    <t>82520-8811</t>
  </si>
  <si>
    <t>Northeast-Midwest Institute</t>
  </si>
  <si>
    <t>Parent Professional Advocacy League Inc</t>
  </si>
  <si>
    <t>Parkinson's Action Network Foundation</t>
  </si>
  <si>
    <t>1025 Vermont Ave., NW, Ste 1120</t>
  </si>
  <si>
    <t>Platelet Disorder Support Association</t>
  </si>
  <si>
    <t>8751 Brecksville Rd., Suite 150</t>
  </si>
  <si>
    <t>Cleveland, OH 44141</t>
  </si>
  <si>
    <t>Project on Government Oversight Inc</t>
  </si>
  <si>
    <t>666 11th St, NW, Ste 900</t>
  </si>
  <si>
    <t>Washington, DC 20016</t>
  </si>
  <si>
    <t>Radio Amateur Satellite Corporation</t>
  </si>
  <si>
    <t>850 Sligo Ave., Ste 600</t>
  </si>
  <si>
    <t>Sacred Heart League</t>
  </si>
  <si>
    <t>Sidran Traumatic Stress Institute</t>
  </si>
  <si>
    <t>Breast Cancer African American Sisters</t>
  </si>
  <si>
    <t>Smithsonian Institution</t>
  </si>
  <si>
    <t>MRC 035</t>
  </si>
  <si>
    <t>P O Box 37012</t>
  </si>
  <si>
    <t>Washington, DC 20013-7012</t>
  </si>
  <si>
    <t>20013-7012</t>
  </si>
  <si>
    <t>Child Sex Abuse Prevention</t>
  </si>
  <si>
    <t>Suicide Prevention Action Network USA</t>
  </si>
  <si>
    <t>Survivors International</t>
  </si>
  <si>
    <t>Temple University</t>
  </si>
  <si>
    <t>Therapeutic Communities of America Inc</t>
  </si>
  <si>
    <t>Transatlantic Partners Against AIDS</t>
  </si>
  <si>
    <t>Tuskegee University</t>
  </si>
  <si>
    <t>Kresge Center, Rm 112</t>
  </si>
  <si>
    <t>Tuskegee, AL 36088</t>
  </si>
  <si>
    <t>Tuskegee</t>
  </si>
  <si>
    <t>United States Army Warrant Officers</t>
  </si>
  <si>
    <t>United States Lifesaving Association</t>
  </si>
  <si>
    <t>515 S Atlantic Ave</t>
  </si>
  <si>
    <t>Daytona Beach, FL 32118</t>
  </si>
  <si>
    <t>Youth for Understanding USA Inc</t>
  </si>
  <si>
    <t>6400 Goldsboro Rd., Ste. 100</t>
  </si>
  <si>
    <t>Bethesda, MD 20817</t>
  </si>
  <si>
    <t>Marion County Employees</t>
  </si>
  <si>
    <t>P.O. Box 789</t>
  </si>
  <si>
    <t>Buckner Orphan Care International  Inc</t>
  </si>
  <si>
    <t>Children &amp; Charity International</t>
  </si>
  <si>
    <t>Futures for Children</t>
  </si>
  <si>
    <t>Locks of Love</t>
  </si>
  <si>
    <t>American Antiquarian Society</t>
  </si>
  <si>
    <t>American Numismatic Society</t>
  </si>
  <si>
    <t>Baltimore Symphony Orchestra Inc</t>
  </si>
  <si>
    <t>Boston Conservatory</t>
  </si>
  <si>
    <t>Dallas Children's Theater</t>
  </si>
  <si>
    <t>Denver Center for the Performing Arts</t>
  </si>
  <si>
    <t>Mexican Art National Museum of</t>
  </si>
  <si>
    <t>Aspen Musical Festival and School</t>
  </si>
  <si>
    <t>Steppenwolf Theatre Company</t>
  </si>
  <si>
    <t>Braille Institute of America</t>
  </si>
  <si>
    <t>Family Outreach Ministries International</t>
  </si>
  <si>
    <t>Alzheimer's Foundation of America</t>
  </si>
  <si>
    <t>Hospice Pathways Hospice Foundation</t>
  </si>
  <si>
    <t>Lahey Clinic</t>
  </si>
  <si>
    <t>Medical Support Association</t>
  </si>
  <si>
    <t>Katalysis Bootstrap Fund</t>
  </si>
  <si>
    <t>Boone and Crockett Club Foundation</t>
  </si>
  <si>
    <t>Grist Magazine</t>
  </si>
  <si>
    <t>National Coalition for History</t>
  </si>
  <si>
    <t>Numbers USA Education and Research</t>
  </si>
  <si>
    <t>Organization of American Historians</t>
  </si>
  <si>
    <t>Wilderness Volunteers</t>
  </si>
  <si>
    <t>United States Youth Soccer Association</t>
  </si>
  <si>
    <t>Center for Excellence in Education</t>
  </si>
  <si>
    <t>Daniel Pearl Foundation</t>
  </si>
  <si>
    <t>Wolf Center International</t>
  </si>
  <si>
    <t>Jews and Gentiles Joined in Messiah</t>
  </si>
  <si>
    <t>Children's Compassion Fund</t>
  </si>
  <si>
    <t>IN Network</t>
  </si>
  <si>
    <t>Love A Child</t>
  </si>
  <si>
    <t>Methodist Mission Home</t>
  </si>
  <si>
    <t>Society of St. Vincent de Paul USA</t>
  </si>
  <si>
    <t>Children's Tumor Foundation</t>
  </si>
  <si>
    <t>Biblica</t>
  </si>
  <si>
    <t>YouthPartnersNet</t>
  </si>
  <si>
    <t>Cancer Research &amp; Prevention Foundation</t>
  </si>
  <si>
    <t>American Technion Society</t>
  </si>
  <si>
    <t>NatureIsraelTM</t>
  </si>
  <si>
    <t>AVODAH  The Jewish Service Corps</t>
  </si>
  <si>
    <t>Blue Card</t>
  </si>
  <si>
    <t>Coalition for the Advancement of Jewish</t>
  </si>
  <si>
    <t>Save A Child's Heart Foundation U.S.</t>
  </si>
  <si>
    <t>Shefa Fund</t>
  </si>
  <si>
    <t>AiXin Foundation Inc</t>
  </si>
  <si>
    <t>12019 Tregoning Pl</t>
  </si>
  <si>
    <t>Clarksburg, MD 20871</t>
  </si>
  <si>
    <t>Clarksburg</t>
  </si>
  <si>
    <t>America-Israel Cultural Foundation Inc</t>
  </si>
  <si>
    <t>51 East 42nd St    #400</t>
  </si>
  <si>
    <t>American Geophysical Union</t>
  </si>
  <si>
    <t>American Jewish Joint Distribution</t>
  </si>
  <si>
    <t>711 Third Ave</t>
  </si>
  <si>
    <t>Cancer Research Wellness Institute</t>
  </si>
  <si>
    <t>CCG The Enterprise Center</t>
  </si>
  <si>
    <t>1250 Market St      #3020</t>
  </si>
  <si>
    <t>Tennessee Wirehouse</t>
  </si>
  <si>
    <t>Rhea County School System</t>
  </si>
  <si>
    <t>375 Church St Suite 200</t>
  </si>
  <si>
    <t>Surgeries for Children in Need</t>
  </si>
  <si>
    <t>CitiHope International Inc</t>
  </si>
  <si>
    <t>Feeding Families Worldwide</t>
  </si>
  <si>
    <t>GlobalGiving Foundation</t>
  </si>
  <si>
    <t>1816 12th Street NW   3rd Fl</t>
  </si>
  <si>
    <t>Gospel for Asia Inc</t>
  </si>
  <si>
    <t>Haitian Health Foundation</t>
  </si>
  <si>
    <t>Landmine Removal - The HALO Trust USA</t>
  </si>
  <si>
    <t>1730 Rhode Island Ave  NW   #403</t>
  </si>
  <si>
    <t>Healing Waters International</t>
  </si>
  <si>
    <t>Hope Builders Ministries</t>
  </si>
  <si>
    <t>Hope's Promise Orphan Ministries</t>
  </si>
  <si>
    <t>International Assoc for Human Values</t>
  </si>
  <si>
    <t>International Child Care (USA) Inc</t>
  </si>
  <si>
    <t>International Relief &amp; Development Inc</t>
  </si>
  <si>
    <t>Johns Hopkins University</t>
  </si>
  <si>
    <t>1101 E 33rd St  Ste D200</t>
  </si>
  <si>
    <t>Garland 220</t>
  </si>
  <si>
    <t>Baltimore, MD 21218</t>
  </si>
  <si>
    <t>Life for Relief &amp; Development</t>
  </si>
  <si>
    <t>Disability Rights International</t>
  </si>
  <si>
    <t>1156 15th St.  NW, #1001</t>
  </si>
  <si>
    <t>Mountain Institute</t>
  </si>
  <si>
    <t>3000 Connecticut Ave NW, #138</t>
  </si>
  <si>
    <t>World War II Heroes Foundation -</t>
  </si>
  <si>
    <t>Normandy Allies</t>
  </si>
  <si>
    <t>Painfee-International Founation</t>
  </si>
  <si>
    <t>Rodale Institute</t>
  </si>
  <si>
    <t>Room to Read</t>
  </si>
  <si>
    <t>Seattle Biomedical Research Institute</t>
  </si>
  <si>
    <t>Teresa Charities Inc</t>
  </si>
  <si>
    <t>Water Missions International</t>
  </si>
  <si>
    <t>Worldwide Foundation for Credit Unions</t>
  </si>
  <si>
    <t>5710 Mineral Point Rd.</t>
  </si>
  <si>
    <t>Madison, WI 53705-2982</t>
  </si>
  <si>
    <t>53705-2982</t>
  </si>
  <si>
    <t>Youth Compass International</t>
  </si>
  <si>
    <t>American Associates Ben-Gurion</t>
  </si>
  <si>
    <t>American Committee for Shaare Zedek</t>
  </si>
  <si>
    <t>Weizmann Institute of Science</t>
  </si>
  <si>
    <t>American Friends of IDC</t>
  </si>
  <si>
    <t>American Friends of Livnot U'Lehibanot</t>
  </si>
  <si>
    <t>Neve Shalom/Wahat al-Salam</t>
  </si>
  <si>
    <t>American Friends of Nishmat</t>
  </si>
  <si>
    <t>American Friends of the Israel National</t>
  </si>
  <si>
    <t>American Friends of the Rabin Medical</t>
  </si>
  <si>
    <t>American Friends of Yad Eliezer</t>
  </si>
  <si>
    <t>Brit Tzedek v'Shalom</t>
  </si>
  <si>
    <t>Yad Sarah Friends of</t>
  </si>
  <si>
    <t>Israel Guide Dog Center for the Blind</t>
  </si>
  <si>
    <t>Israel Humanitarian Foundation</t>
  </si>
  <si>
    <t>Jewish National Fund</t>
  </si>
  <si>
    <t>Pups for Peace</t>
  </si>
  <si>
    <t>T'ruah (Shomrey Mishpat Rabbis for</t>
  </si>
  <si>
    <t>Human Rights North America)</t>
  </si>
  <si>
    <t>Tel Aviv University American Friends of</t>
  </si>
  <si>
    <t>Youth Renewal Fund</t>
  </si>
  <si>
    <t>African Studies Association Inc</t>
  </si>
  <si>
    <t>Carolina for Kibera Inc</t>
  </si>
  <si>
    <t>Doctors on Call for Service Foundation</t>
  </si>
  <si>
    <t>East Africa Medical Assistance</t>
  </si>
  <si>
    <t>Global Partners in Care</t>
  </si>
  <si>
    <t>Foundation for International Medical</t>
  </si>
  <si>
    <t>Friends of Africa International</t>
  </si>
  <si>
    <t>Elephants, Saving Elephants and Habitat</t>
  </si>
  <si>
    <t>Worldwide</t>
  </si>
  <si>
    <t>Kabissa Inc</t>
  </si>
  <si>
    <t>Maasai Girls Education Fund</t>
  </si>
  <si>
    <t>Medical Care Development International</t>
  </si>
  <si>
    <t>Pangaea Global AIDS Foundation</t>
  </si>
  <si>
    <t>Reaching Arms International Inc</t>
  </si>
  <si>
    <t>Solar Cookers International</t>
  </si>
  <si>
    <t>Twana Twitu Inc</t>
  </si>
  <si>
    <t>Boy Scouts of America Aloha Council #104</t>
  </si>
  <si>
    <t>Boy Scouts of America Far East Council</t>
  </si>
  <si>
    <t>Boy Scouts of America Transatlantic</t>
  </si>
  <si>
    <t>Girl Scouts Overseas</t>
  </si>
  <si>
    <t>Bridges to Community</t>
  </si>
  <si>
    <t>Coffee Kids</t>
  </si>
  <si>
    <t>Common Hope</t>
  </si>
  <si>
    <t>Dreams Can Be Foundation</t>
  </si>
  <si>
    <t>Enterprise Mentors International</t>
  </si>
  <si>
    <t>Global Greengrants Fund Inc</t>
  </si>
  <si>
    <t>Intercultural Center for Research</t>
  </si>
  <si>
    <t>International Potato Center</t>
  </si>
  <si>
    <t>Native Seeds/SEARCH</t>
  </si>
  <si>
    <t>OmniMed</t>
  </si>
  <si>
    <t>Sustainable Harvest International</t>
  </si>
  <si>
    <t>Remco Business Center, LLC</t>
  </si>
  <si>
    <t>31 RBC Drive</t>
  </si>
  <si>
    <t>P.O. Box 887</t>
  </si>
  <si>
    <t>Patty &amp; Young LLC</t>
  </si>
  <si>
    <t>7731 Nashville St   #201</t>
  </si>
  <si>
    <t>P.O. Box 727</t>
  </si>
  <si>
    <t>Flintstone Millwork &amp; Hardware Company</t>
  </si>
  <si>
    <t>5868 Reeds Bridge Rd.</t>
  </si>
  <si>
    <t>First Tennessee - Ringgold</t>
  </si>
  <si>
    <t>5038 Alabama Highway</t>
  </si>
  <si>
    <t>Target Stores #2053 Highway 153</t>
  </si>
  <si>
    <t>5579 Highway 153</t>
  </si>
  <si>
    <t>The Hamilton Firm - Trial Lawyers</t>
  </si>
  <si>
    <t>P.O. Box 158</t>
  </si>
  <si>
    <t>Womack, Gottlieb &amp; Rodham, P.C.</t>
  </si>
  <si>
    <t>P.O. Box 549</t>
  </si>
  <si>
    <t>SouthEast Bank of Spring City Branch</t>
  </si>
  <si>
    <t>The Tucker Foundation</t>
  </si>
  <si>
    <t>9337 Bradmore Ln.</t>
  </si>
  <si>
    <t>Barnes Sisters Drywall</t>
  </si>
  <si>
    <t>17 Broadway</t>
  </si>
  <si>
    <t>Ponder Pharmacy Inc</t>
  </si>
  <si>
    <t>P.O. Box 849</t>
  </si>
  <si>
    <t>CCG Education, Arts, and Culture</t>
  </si>
  <si>
    <t>Memorial Auditorium Bldg.</t>
  </si>
  <si>
    <t>Bandy &amp; Stagg, PC</t>
  </si>
  <si>
    <t>670 Lafayette St.</t>
  </si>
  <si>
    <t>P.O. Box 429</t>
  </si>
  <si>
    <t>Friends of Zach Wamp</t>
  </si>
  <si>
    <t>P. O. Box 24804</t>
  </si>
  <si>
    <t>Katrina Relief Concert</t>
  </si>
  <si>
    <t>Southeast Eye Specialists</t>
  </si>
  <si>
    <t>Atrium Memorial Prof. Bldg.</t>
  </si>
  <si>
    <t>1949 Gunbarrel Rd., Ste 220</t>
  </si>
  <si>
    <t>Cohutta Banking Company of TN*</t>
  </si>
  <si>
    <t xml:space="preserve"> - Branch 9</t>
  </si>
  <si>
    <t>3239 Battlefield Parkway</t>
  </si>
  <si>
    <t>Team Health</t>
  </si>
  <si>
    <t>John Staley</t>
  </si>
  <si>
    <t>Kiwanis Club</t>
  </si>
  <si>
    <t>Retired Teachers</t>
  </si>
  <si>
    <t>Dayton Readers Club</t>
  </si>
  <si>
    <t>Dayton Utilities</t>
  </si>
  <si>
    <t>Friends of the Library</t>
  </si>
  <si>
    <t>Bank of Dade</t>
  </si>
  <si>
    <t>Post Office Drawer 9</t>
  </si>
  <si>
    <t>Realty Title</t>
  </si>
  <si>
    <t>5870 Highway 153, Ste. 103</t>
  </si>
  <si>
    <t>Greater Chattanooga Exchang Club Fdn.</t>
  </si>
  <si>
    <t>P.O. Box 383</t>
  </si>
  <si>
    <t>Hefferlin-Kronenberg Architects, PLLC</t>
  </si>
  <si>
    <t>525 West Main St.   #A</t>
  </si>
  <si>
    <t>Young Employee Benefit Services, Inc.</t>
  </si>
  <si>
    <t>P.O. Box 835</t>
  </si>
  <si>
    <t>First United Methodist Church Womens</t>
  </si>
  <si>
    <t>Market Street</t>
  </si>
  <si>
    <t>Mundy Maintenance Services Opns LLC</t>
  </si>
  <si>
    <t>P. O. Box 721601</t>
  </si>
  <si>
    <t>Houston, TX 77272</t>
  </si>
  <si>
    <t>River City Consulting</t>
  </si>
  <si>
    <t>6105 Preservation Dr   #B</t>
  </si>
  <si>
    <t>Air Power Incorporated</t>
  </si>
  <si>
    <t>1600 E 25th St.</t>
  </si>
  <si>
    <t>Charles King Architects/Associates, Inc.</t>
  </si>
  <si>
    <t>1401 Chestnut Street</t>
  </si>
  <si>
    <t>P. O. Box 4009</t>
  </si>
  <si>
    <t>Chik-Fil-A Ft. Oglethorpe</t>
  </si>
  <si>
    <t>1137 Battlefield Parkway</t>
  </si>
  <si>
    <t>Panera Bread - Cleveland</t>
  </si>
  <si>
    <t>2600 Executive Park</t>
  </si>
  <si>
    <t>Praise, Inc.</t>
  </si>
  <si>
    <t>P. O. Box 24534</t>
  </si>
  <si>
    <t>Suggs Propane Gas Company</t>
  </si>
  <si>
    <t>P. O. Box 631</t>
  </si>
  <si>
    <t>Prologistix</t>
  </si>
  <si>
    <t>2000 Centerpoint Dr #2250</t>
  </si>
  <si>
    <t>Columbia, SC 29210</t>
  </si>
  <si>
    <t>Celestial Mattress</t>
  </si>
  <si>
    <t>311 N. Main Street</t>
  </si>
  <si>
    <t>Delta Kappa Gamma Society</t>
  </si>
  <si>
    <t>C/o Phyllis Smith</t>
  </si>
  <si>
    <t>14499 Rhea Co.Highway</t>
  </si>
  <si>
    <t>Volunteer Electric Corp</t>
  </si>
  <si>
    <t>1581 Highway 58 N.</t>
  </si>
  <si>
    <t>Decatur, TN 37322</t>
  </si>
  <si>
    <t>United Methodist Women of Spring City</t>
  </si>
  <si>
    <t>CCS Woodstation Elementary</t>
  </si>
  <si>
    <t>3404 Colbert Hollow Rd</t>
  </si>
  <si>
    <t>Pratt &amp; Associates</t>
  </si>
  <si>
    <t>200 Manufacturers Rd.</t>
  </si>
  <si>
    <t>#A</t>
  </si>
  <si>
    <t>Illinois Tool Works</t>
  </si>
  <si>
    <t>3600 W Lake Ave.</t>
  </si>
  <si>
    <t>Glenview, IL 60025</t>
  </si>
  <si>
    <t>Glenview</t>
  </si>
  <si>
    <t>TN Dept. of Human Services</t>
  </si>
  <si>
    <t>1 Citizens Plaza, 400 Deaderick St.</t>
  </si>
  <si>
    <t>Nashville, TN 37248</t>
  </si>
  <si>
    <t>TN Family Child Care Alliance</t>
  </si>
  <si>
    <t>c/o 402 Andes Dr.</t>
  </si>
  <si>
    <t>Columbia, TN 38401</t>
  </si>
  <si>
    <t>Rhea Co. Council Toursim</t>
  </si>
  <si>
    <t>Indiana Association of United Ways</t>
  </si>
  <si>
    <t>3901 N Meridian St., #306</t>
  </si>
  <si>
    <t>Indianapolis, IN 46208</t>
  </si>
  <si>
    <t>Wal-Mart   Tiftonia  #3660</t>
  </si>
  <si>
    <t>3428 Cummings Hwy.</t>
  </si>
  <si>
    <t>AAA Auto Club South</t>
  </si>
  <si>
    <t>2111 Gunbarrel Rd.</t>
  </si>
  <si>
    <t>Hiwassee Packaging Inc.</t>
  </si>
  <si>
    <t>124 Appalachian Drive</t>
  </si>
  <si>
    <t>Xcel Energy</t>
  </si>
  <si>
    <t>414 Nicollet Mall</t>
  </si>
  <si>
    <t>Minneapolis, MN 55401-1993</t>
  </si>
  <si>
    <t>55401-1993</t>
  </si>
  <si>
    <t>4Charity</t>
  </si>
  <si>
    <t>1833 Kalakaua Ave., Ste. 608</t>
  </si>
  <si>
    <t>Honolulu, HI 96815</t>
  </si>
  <si>
    <t>Upic Solutions</t>
  </si>
  <si>
    <t>2146 Chamber Center Dr.</t>
  </si>
  <si>
    <t>Ft. Mitchell, KY 41017</t>
  </si>
  <si>
    <t>Ft. Mitchell</t>
  </si>
  <si>
    <t>Chattanooga Endeavors</t>
  </si>
  <si>
    <t>2007 East 27th Street</t>
  </si>
  <si>
    <t>Phelps Dodge High Performance</t>
  </si>
  <si>
    <t>13230 North Main St.</t>
  </si>
  <si>
    <t>Charter Communications</t>
  </si>
  <si>
    <t>Mike Burns</t>
  </si>
  <si>
    <t>P.O. Box 1027</t>
  </si>
  <si>
    <t>Hope for the Inner City</t>
  </si>
  <si>
    <t>1800 Roanoke Ave</t>
  </si>
  <si>
    <t>Daniels &amp; Associates, LLC</t>
  </si>
  <si>
    <t>Crime Reduction Strategies</t>
  </si>
  <si>
    <t>Snipe, Roberson &amp; Hinton, LLP</t>
  </si>
  <si>
    <t>Dade First Family Connection</t>
  </si>
  <si>
    <t>P O Box 1548</t>
  </si>
  <si>
    <t>Tennessee Valley Federal Cr Union/Marion</t>
  </si>
  <si>
    <t>405 Dixie-Lee Center Rd.</t>
  </si>
  <si>
    <t>United Way of the CSRA Inc</t>
  </si>
  <si>
    <t>630 Ellis St.</t>
  </si>
  <si>
    <t>Augusta, GA 30903</t>
  </si>
  <si>
    <t>Maine Tire</t>
  </si>
  <si>
    <t>Independent HealthCare Properties</t>
  </si>
  <si>
    <t>Dome Bldg. # 505</t>
  </si>
  <si>
    <t>GlaxoSmithKline</t>
  </si>
  <si>
    <t>Tri-State Food Pantry, Inc.</t>
  </si>
  <si>
    <t>Attn:  Rose Powell</t>
  </si>
  <si>
    <t>P.O. Box 213</t>
  </si>
  <si>
    <t>Simpson United Methodist Church</t>
  </si>
  <si>
    <t>601 McFarland Ave</t>
  </si>
  <si>
    <t>Governor's Books from Birth Foundation</t>
  </si>
  <si>
    <t>710 James Robertson Pwky    Floor 11</t>
  </si>
  <si>
    <t>Special Olympics Georgia</t>
  </si>
  <si>
    <t>4000 DeKalb Technology Pwky</t>
  </si>
  <si>
    <t>Ste 400 Bldg 400</t>
  </si>
  <si>
    <t>Atlanta, GA 30340</t>
  </si>
  <si>
    <t>Tennessee Valley Cattle Dog Rescue</t>
  </si>
  <si>
    <t>462 Cedar Creek Lane</t>
  </si>
  <si>
    <t>Georgetown, TN 37336</t>
  </si>
  <si>
    <t>Georgetown</t>
  </si>
  <si>
    <t>ALS Association</t>
  </si>
  <si>
    <t>Alabama Lions Sight Conservation</t>
  </si>
  <si>
    <t>Alzheimer's of Central Alabama</t>
  </si>
  <si>
    <t>Lupus Foundation of America-Mid South</t>
  </si>
  <si>
    <t>Parkinson Association of Alabama Inc</t>
  </si>
  <si>
    <t>Autism Society of Alabama</t>
  </si>
  <si>
    <t>Autism Society of Middle Tennessee</t>
  </si>
  <si>
    <t>Epilepsy Foundation of Middle &amp; West TN</t>
  </si>
  <si>
    <t>Mental Health Association of Middle TN</t>
  </si>
  <si>
    <t>Mercy Children's Clinic</t>
  </si>
  <si>
    <t>Disability Resource Center</t>
  </si>
  <si>
    <t>Tennessee Alliance for Progress</t>
  </si>
  <si>
    <t>P O Box 60338</t>
  </si>
  <si>
    <t>Nashville, TN 37206</t>
  </si>
  <si>
    <t>Tennessee Clean Water Network</t>
  </si>
  <si>
    <t>Pinnacle Bank*</t>
  </si>
  <si>
    <t>Atlanta Bicycle Coalition</t>
  </si>
  <si>
    <t>Chattahoochee Nature Center</t>
  </si>
  <si>
    <t>Elachee Nature Science Center</t>
  </si>
  <si>
    <t>2125 Elachee Drive</t>
  </si>
  <si>
    <t>Gainesville, GA 30504</t>
  </si>
  <si>
    <t>Friends of the State Botanical Garden</t>
  </si>
  <si>
    <t>Green Law Inc</t>
  </si>
  <si>
    <t>Georgia Conservancy</t>
  </si>
  <si>
    <t>Georgia Ornithological Society</t>
  </si>
  <si>
    <t>Georgia Wildlife Federation</t>
  </si>
  <si>
    <t>Calloway Gardens</t>
  </si>
  <si>
    <t>Museum of Arts and Sciences</t>
  </si>
  <si>
    <t>Oxbow Meadows Environmental Learning Ctr</t>
  </si>
  <si>
    <t>Park Pride Atlanta Inc</t>
  </si>
  <si>
    <t>William H.Reynolds Nature Preserve</t>
  </si>
  <si>
    <t>Southface Energy Institute</t>
  </si>
  <si>
    <t>Trees Atlanta Inc</t>
  </si>
  <si>
    <t>Upper Chattahoochee Riverkeeper Fund</t>
  </si>
  <si>
    <t>Wilderness Southeast</t>
  </si>
  <si>
    <t>Anonymous</t>
  </si>
  <si>
    <t>UPS/United Parcel Service Inc.</t>
  </si>
  <si>
    <t>1335 Northmeadow Pky   #119</t>
  </si>
  <si>
    <t>Roswell, GA 30076</t>
  </si>
  <si>
    <t>Roswell</t>
  </si>
  <si>
    <t>Federated Systems Group</t>
  </si>
  <si>
    <t>5985 State Bridge Rd.</t>
  </si>
  <si>
    <t>Duluth, GA 30097</t>
  </si>
  <si>
    <t>Wachovia Bank</t>
  </si>
  <si>
    <t>303 S. Main St.</t>
  </si>
  <si>
    <t>Tennessee Regulatory Authority</t>
  </si>
  <si>
    <t>460 James Robertson Pkwy.</t>
  </si>
  <si>
    <t>Nashville, TN 37243-0505</t>
  </si>
  <si>
    <t>37243-0505</t>
  </si>
  <si>
    <t>City of Chatta Homeless Grant</t>
  </si>
  <si>
    <t>Nonodecs Partners, G.P.</t>
  </si>
  <si>
    <t>Agape Flights Inc</t>
  </si>
  <si>
    <t>Amazon Watch</t>
  </si>
  <si>
    <t>Environmental Defense Interamerican</t>
  </si>
  <si>
    <t>ALDEA: Advancing Local Development</t>
  </si>
  <si>
    <t>through Empowerment &amp; Action</t>
  </si>
  <si>
    <t>Beyond Borders</t>
  </si>
  <si>
    <t>Kaya Children International</t>
  </si>
  <si>
    <t>Cross-Cultural Solutions</t>
  </si>
  <si>
    <t>Friendship Bridge</t>
  </si>
  <si>
    <t>Help the World See</t>
  </si>
  <si>
    <t>International Hospital for Children</t>
  </si>
  <si>
    <t>PAHO Foundation</t>
  </si>
  <si>
    <t>Guatemala Surgical Support</t>
  </si>
  <si>
    <t>Permacultura America Latina</t>
  </si>
  <si>
    <t>Strategies for International Development</t>
  </si>
  <si>
    <t>Fair Trade USA</t>
  </si>
  <si>
    <t>Aid for AIDS International Inc</t>
  </si>
  <si>
    <t>Prostate Cancer Research &amp; Assistance</t>
  </si>
  <si>
    <t>Children of the Nations</t>
  </si>
  <si>
    <t>P O Box 3970</t>
  </si>
  <si>
    <t>Silverdale, WA 98383</t>
  </si>
  <si>
    <t>Silverdale</t>
  </si>
  <si>
    <t>Children's Hope International Foundation</t>
  </si>
  <si>
    <t>11780 Borman Dr.</t>
  </si>
  <si>
    <t>St Louis, MO 63146</t>
  </si>
  <si>
    <t>Engineers Without Borders-USA (EWB-USA)</t>
  </si>
  <si>
    <t>4665 Nautilus Ct. ste 300</t>
  </si>
  <si>
    <t>Fistula Foundation</t>
  </si>
  <si>
    <t>Global Deaf Connection</t>
  </si>
  <si>
    <t>Hands Together</t>
  </si>
  <si>
    <t>P O Box 80985</t>
  </si>
  <si>
    <t>Springfield, MA 1138</t>
  </si>
  <si>
    <t>Healthcare Charities</t>
  </si>
  <si>
    <t>10200 Crow Canyon Rd.</t>
  </si>
  <si>
    <t>Castro Valley, CA 94552</t>
  </si>
  <si>
    <t>Castro Valley</t>
  </si>
  <si>
    <t>Mercy Center Foundation USA Inc</t>
  </si>
  <si>
    <t>6124 MacArthur Blvd</t>
  </si>
  <si>
    <t>Bethesda, MD 20816</t>
  </si>
  <si>
    <t>Breast Cancer Research Center</t>
  </si>
  <si>
    <t>Pioneer Bible Translators</t>
  </si>
  <si>
    <t>P O Box 380820</t>
  </si>
  <si>
    <t>Duncanville, TX 75138-0820</t>
  </si>
  <si>
    <t>75138-0820</t>
  </si>
  <si>
    <t>Project Hope International Inc</t>
  </si>
  <si>
    <t>Prosthetics Outreach Foundation</t>
  </si>
  <si>
    <t>United Families Foundation</t>
  </si>
  <si>
    <t>United Through Reading</t>
  </si>
  <si>
    <t>11555 Sorrento Valley Rd., #203</t>
  </si>
  <si>
    <t>Village Ministries International</t>
  </si>
  <si>
    <t>Global Camps Africa</t>
  </si>
  <si>
    <t>Zambia's Scholarship Fund</t>
  </si>
  <si>
    <t>Air Ambulance Angels International</t>
  </si>
  <si>
    <t>Convoy of Hope</t>
  </si>
  <si>
    <t>Institute for International Cooperation</t>
  </si>
  <si>
    <t>Reach Vietnam</t>
  </si>
  <si>
    <t>PATH</t>
  </si>
  <si>
    <t>Arlington Academy of Hope Inc</t>
  </si>
  <si>
    <t>Catalytic Communities</t>
  </si>
  <si>
    <t>Friends of Africa Foundation</t>
  </si>
  <si>
    <t>Leon H. Sullivan Foundation</t>
  </si>
  <si>
    <t>Malawi Project Inc</t>
  </si>
  <si>
    <t>Medical Bridges Inc</t>
  </si>
  <si>
    <t>Medicine for Mali</t>
  </si>
  <si>
    <t>Partners in Health</t>
  </si>
  <si>
    <t>Ubuntu Education Fund Inc</t>
  </si>
  <si>
    <t>American Committee Tel Aviv Foundation</t>
  </si>
  <si>
    <t>Disabled Children's School &amp; Rehab</t>
  </si>
  <si>
    <t>American Friends of Neot Kedumim</t>
  </si>
  <si>
    <t>American Friends of the Ghetto Fighters'</t>
  </si>
  <si>
    <t>American Friends of Hebrew University</t>
  </si>
  <si>
    <t>AMIT (AMIT Women Inc)</t>
  </si>
  <si>
    <t>Friends of Yemin Orde Inc</t>
  </si>
  <si>
    <t>The Gesher Foundation</t>
  </si>
  <si>
    <t>Israel Children's Cancer Foundation</t>
  </si>
  <si>
    <t>Israel Heart Fund</t>
  </si>
  <si>
    <t>Medical Development for Israel Inc</t>
  </si>
  <si>
    <t>Save a Torah</t>
  </si>
  <si>
    <t>Bethany Christian Services</t>
  </si>
  <si>
    <t>Children's Emergency Relief Teams</t>
  </si>
  <si>
    <t>Compassion and Mercy Associates(CAMA)</t>
  </si>
  <si>
    <t>Christian Mission Teams International</t>
  </si>
  <si>
    <t>Matthew 25: Ministries</t>
  </si>
  <si>
    <t>Russian-American Christian University</t>
  </si>
  <si>
    <t>Christian Aid International</t>
  </si>
  <si>
    <t>Aspen Camp of the Deaf and</t>
  </si>
  <si>
    <t>Hard of Hearing</t>
  </si>
  <si>
    <t>Bethany Christian Services Global</t>
  </si>
  <si>
    <t>Adopting Children Worldwide</t>
  </si>
  <si>
    <t>P.A.T.T.-Parents Against Tired Truckers</t>
  </si>
  <si>
    <t>Girls Incorporated</t>
  </si>
  <si>
    <t>Children's Museums Association of</t>
  </si>
  <si>
    <t>Battery Dance Corporation</t>
  </si>
  <si>
    <t>Eugene O'Neill Theater Center</t>
  </si>
  <si>
    <t>Global Action Project Inc</t>
  </si>
  <si>
    <t>Omaha Theater Company</t>
  </si>
  <si>
    <t>Western Folklife Center</t>
  </si>
  <si>
    <t>World Monuments Fund</t>
  </si>
  <si>
    <t>Alexander Graham Bell Assoc for the Deaf</t>
  </si>
  <si>
    <t>3417 Volta Place NW</t>
  </si>
  <si>
    <t>Celiac Disease Foundation</t>
  </si>
  <si>
    <t>Mesothelioma Applied Research Foundation</t>
  </si>
  <si>
    <t>Multiple Sclerosis Can Do</t>
  </si>
  <si>
    <t>Visual Aid Volunteers Inc</t>
  </si>
  <si>
    <t>Gettysburg Foundation</t>
  </si>
  <si>
    <t>Honduras Hope</t>
  </si>
  <si>
    <t>JAARS</t>
  </si>
  <si>
    <t>Animals for Adoption</t>
  </si>
  <si>
    <t>Search Dog Foundation National Disaster</t>
  </si>
  <si>
    <t>Cancer Project</t>
  </si>
  <si>
    <t>Thyca Thyroid Cancer Survivors</t>
  </si>
  <si>
    <t>Association, Inc.</t>
  </si>
  <si>
    <t>Friends of Israel Disabled Veterans</t>
  </si>
  <si>
    <t>National Council of Jewish Women</t>
  </si>
  <si>
    <t>Music Therapy Association American</t>
  </si>
  <si>
    <t>Asperger's Association</t>
  </si>
  <si>
    <t>Children's Institute Inc</t>
  </si>
  <si>
    <t>International Society for the Study</t>
  </si>
  <si>
    <t>Make-A-Wish Foundation of America</t>
  </si>
  <si>
    <t>BrightBridge Inc.</t>
  </si>
  <si>
    <t>535 Chestnut St.</t>
  </si>
  <si>
    <t>Suite #161</t>
  </si>
  <si>
    <t>PO Box 871</t>
  </si>
  <si>
    <t>Alliance for School Choice Inc</t>
  </si>
  <si>
    <t>Institute of Industrial Engineers Inc</t>
  </si>
  <si>
    <t>Leukemia Research Foundation</t>
  </si>
  <si>
    <t>Paralysis Foundation Sam Schmidt</t>
  </si>
  <si>
    <t>AAPD: American Association of People</t>
  </si>
  <si>
    <t>Alpha Phi Omega-National Headquarters</t>
  </si>
  <si>
    <t>14901 E 42nd St S</t>
  </si>
  <si>
    <t>Independence, MO 64055</t>
  </si>
  <si>
    <t>American Bankruptcy Institute</t>
  </si>
  <si>
    <t>American Council of Young Political</t>
  </si>
  <si>
    <t>Leaders</t>
  </si>
  <si>
    <t>2131 K St nw Ste 400</t>
  </si>
  <si>
    <t>American Indian Higher Education</t>
  </si>
  <si>
    <t>Americans United for Life</t>
  </si>
  <si>
    <t>310 S Peoria, Ste 500</t>
  </si>
  <si>
    <t>Chicago, IL 60607-3534</t>
  </si>
  <si>
    <t>60607-3534</t>
  </si>
  <si>
    <t>Free the Slaves Inc</t>
  </si>
  <si>
    <t>1320  19th St  NW    #600</t>
  </si>
  <si>
    <t>Chief Petty Officer Scholarship Fund</t>
  </si>
  <si>
    <t>Children's Craniofacial Association</t>
  </si>
  <si>
    <t>Christian Bowhunters of America</t>
  </si>
  <si>
    <t>End Violence Against Women International</t>
  </si>
  <si>
    <t>Security Through Science</t>
  </si>
  <si>
    <t>(Federation of American Scientists)</t>
  </si>
  <si>
    <t>First Command Educational Foundation</t>
  </si>
  <si>
    <t>1 FirstComm Plz</t>
  </si>
  <si>
    <t>Fort Worth, TX 76109-4999</t>
  </si>
  <si>
    <t>76109-4999</t>
  </si>
  <si>
    <t>Group Workcamps</t>
  </si>
  <si>
    <t>International Myeloma Foundation</t>
  </si>
  <si>
    <t>Jed Foundation</t>
  </si>
  <si>
    <t>583 Broadway, Ste. 8B</t>
  </si>
  <si>
    <t>New York, NY 10019</t>
  </si>
  <si>
    <t>Jobs with Justice Education Fund</t>
  </si>
  <si>
    <t>Library of America</t>
  </si>
  <si>
    <t>14 E. 60th St</t>
  </si>
  <si>
    <t>Lutherans for Life</t>
  </si>
  <si>
    <t>1120 S G Ave.</t>
  </si>
  <si>
    <t>Nevada, IA 50201-2774</t>
  </si>
  <si>
    <t>Nevada</t>
  </si>
  <si>
    <t>50201-2774</t>
  </si>
  <si>
    <t>Lyme Disease Association Inc</t>
  </si>
  <si>
    <t>P. O. Box 1438</t>
  </si>
  <si>
    <t>Jackson, NJ 8527</t>
  </si>
  <si>
    <t>MALESURVIVOR: National Organization</t>
  </si>
  <si>
    <t>National Association for Interpretation</t>
  </si>
  <si>
    <t>National Model United Nations (NMUN)</t>
  </si>
  <si>
    <t>2945 44th Ave S Ste 600</t>
  </si>
  <si>
    <t>Minneapolis, MN 55406</t>
  </si>
  <si>
    <t>National Marine Sanctuary Foundation</t>
  </si>
  <si>
    <t>National Speleological Society</t>
  </si>
  <si>
    <t>Naval Helicopter Association Scholarship</t>
  </si>
  <si>
    <t>Bldg 654, NAS North Island</t>
  </si>
  <si>
    <t>New York Horse Rescue Corporation</t>
  </si>
  <si>
    <t>Oxford House</t>
  </si>
  <si>
    <t>Posse Foundation Inc</t>
  </si>
  <si>
    <t>14 Wall St., Ste 8A-60</t>
  </si>
  <si>
    <t>Premature Aging in Children-Progeria</t>
  </si>
  <si>
    <t>Research Foundation</t>
  </si>
  <si>
    <t>Theodore Roosevelt Conservation</t>
  </si>
  <si>
    <t>Thomas More Law Center</t>
  </si>
  <si>
    <t>Children's Fund of America</t>
  </si>
  <si>
    <t>United Spinal Association</t>
  </si>
  <si>
    <t>75-20 Astoria Blvd.</t>
  </si>
  <si>
    <t>Jackson Heights, NY 11370</t>
  </si>
  <si>
    <t>Jackson Heights</t>
  </si>
  <si>
    <t>USA Hockey Foundation</t>
  </si>
  <si>
    <t>1775 Bob Johnson Dr.</t>
  </si>
  <si>
    <t>Wounded Warrior Project</t>
  </si>
  <si>
    <t>7020  AC Skinner Pwky   #100</t>
  </si>
  <si>
    <t>Jacksonville, FL 32256</t>
  </si>
  <si>
    <t>Jacksonville</t>
  </si>
  <si>
    <t>Young America's Foundation</t>
  </si>
  <si>
    <t>110 Eden St.</t>
  </si>
  <si>
    <t>Herndon, VA 20170</t>
  </si>
  <si>
    <t>Herndon</t>
  </si>
  <si>
    <t>Jews for Jesus</t>
  </si>
  <si>
    <t>60 Haight St.</t>
  </si>
  <si>
    <t>Us TOO International</t>
  </si>
  <si>
    <t>Homeless Phone Service</t>
  </si>
  <si>
    <t>Dalai Lama Foundation</t>
  </si>
  <si>
    <t>Dui Hua Foundation</t>
  </si>
  <si>
    <t>GLSEN</t>
  </si>
  <si>
    <t>National Center for Law and Economic</t>
  </si>
  <si>
    <t>Peter C Alderman Foundation</t>
  </si>
  <si>
    <t>Southeast Asia Resource Action Center</t>
  </si>
  <si>
    <t>Tahirih Justice Center</t>
  </si>
  <si>
    <t>Vive Inc</t>
  </si>
  <si>
    <t>Witness</t>
  </si>
  <si>
    <t>Any Solider Inc</t>
  </si>
  <si>
    <t>Daedalian Foundation</t>
  </si>
  <si>
    <t>Give 2 The Troops Inc</t>
  </si>
  <si>
    <t>Semper Fi Fund</t>
  </si>
  <si>
    <t>Ranger Memorial Foundation</t>
  </si>
  <si>
    <t>HCG Stormwater Office</t>
  </si>
  <si>
    <t>1250 Market St    #3050</t>
  </si>
  <si>
    <t>HCG WWTA</t>
  </si>
  <si>
    <t>Art for Humanity</t>
  </si>
  <si>
    <t>Disabled Americans Employment Services</t>
  </si>
  <si>
    <t>Free Wheelchair Mission</t>
  </si>
  <si>
    <t>Stearns Bank N.A.</t>
  </si>
  <si>
    <t>122 Hwy 95</t>
  </si>
  <si>
    <t>P O Box 570</t>
  </si>
  <si>
    <t>HCG Sessions Court/Civil Office</t>
  </si>
  <si>
    <t>111 Courts Bldg.</t>
  </si>
  <si>
    <t>Tennessee Army National Guard-Dayton</t>
  </si>
  <si>
    <t>225 Manufacturers Rd</t>
  </si>
  <si>
    <t>TVA - Knoxville</t>
  </si>
  <si>
    <t>400 West Summit Hill Dr</t>
  </si>
  <si>
    <t>U S Army Reserve 212th Transportation Co</t>
  </si>
  <si>
    <t>U S Army Reserve - AMSA Shop</t>
  </si>
  <si>
    <t>6900 Discovery Dr.</t>
  </si>
  <si>
    <t>United States Stove Company</t>
  </si>
  <si>
    <t>227 Industrial Park Rd</t>
  </si>
  <si>
    <t>P O Box 151</t>
  </si>
  <si>
    <t>Embellish</t>
  </si>
  <si>
    <t>1110 Market St  #105</t>
  </si>
  <si>
    <t>Cleveland Business</t>
  </si>
  <si>
    <t>Henkels &amp; McCoy</t>
  </si>
  <si>
    <t>6110 Bonny Oaks Dr Ste A</t>
  </si>
  <si>
    <t>Fred Henry Agency Inc</t>
  </si>
  <si>
    <t>P O Box 467</t>
  </si>
  <si>
    <t>Chickamauga City Schools</t>
  </si>
  <si>
    <t>402 Cove Rd</t>
  </si>
  <si>
    <t>Gordon Lee High School</t>
  </si>
  <si>
    <t>105 Lee Circle</t>
  </si>
  <si>
    <t>Gordon Lee Middle School</t>
  </si>
  <si>
    <t>300 Crescent Ave</t>
  </si>
  <si>
    <t>Chickamauga Elementary School</t>
  </si>
  <si>
    <t>210 Crescent Ave</t>
  </si>
  <si>
    <t>John Bamber Photography</t>
  </si>
  <si>
    <t>Second Ave</t>
  </si>
  <si>
    <t>Derryberry Public Relations, LLC</t>
  </si>
  <si>
    <t>421 Market St., Ste. 203</t>
  </si>
  <si>
    <t>The Lear Corporate</t>
  </si>
  <si>
    <t>Federal Emergency Mgt.</t>
  </si>
  <si>
    <t>FEMA</t>
  </si>
  <si>
    <t>Docs for Tots National Assoc.</t>
  </si>
  <si>
    <t>2000 M St. NW, Ste. 201</t>
  </si>
  <si>
    <t>Baldwin Realty</t>
  </si>
  <si>
    <t>Best Buy Hixson #1070</t>
  </si>
  <si>
    <t>5591 Hwy. 153</t>
  </si>
  <si>
    <t>Wal-Mart   Signal Mountain Store #3659</t>
  </si>
  <si>
    <t>501 Signal Mountain Road</t>
  </si>
  <si>
    <t>Duke Energy Corp</t>
  </si>
  <si>
    <t>526 S Church St</t>
  </si>
  <si>
    <t>Charlotte, NC 28202</t>
  </si>
  <si>
    <t>Publix Supermarkets*</t>
  </si>
  <si>
    <t>2600 Delk Rd.</t>
  </si>
  <si>
    <t>Hamilton County Juvenille Court</t>
  </si>
  <si>
    <t>1600 East 3rd Street</t>
  </si>
  <si>
    <t>St. Elmo Reading Center</t>
  </si>
  <si>
    <t>TN Department of Children's Services</t>
  </si>
  <si>
    <t>311 Martin Luther Kind Blvd.</t>
  </si>
  <si>
    <t>T.C. Thompson Childrens Hospital</t>
  </si>
  <si>
    <t>975 East 3rd Street</t>
  </si>
  <si>
    <t>Hossana Community</t>
  </si>
  <si>
    <t>6410 Grubb Road</t>
  </si>
  <si>
    <t>Crabtree Farms of Chattanooga</t>
  </si>
  <si>
    <t>1000 East 30th St.</t>
  </si>
  <si>
    <t>Avalon Centers</t>
  </si>
  <si>
    <t>186 Main Street</t>
  </si>
  <si>
    <t>Innercity Ministries</t>
  </si>
  <si>
    <t>First Centenary United Methodist Church</t>
  </si>
  <si>
    <t>419 McCallie Ave</t>
  </si>
  <si>
    <t>Wachovia Ringgold</t>
  </si>
  <si>
    <t>6982 Nashville Street</t>
  </si>
  <si>
    <t>e-Community Modules</t>
  </si>
  <si>
    <t>Retired and Senior Volunteer Program</t>
  </si>
  <si>
    <t>R.S.V.P.</t>
  </si>
  <si>
    <t>RSVP of SE TN</t>
  </si>
  <si>
    <t>P.O. Box 25</t>
  </si>
  <si>
    <t>Advent Home</t>
  </si>
  <si>
    <t>Advent Home Youth Sevices</t>
  </si>
  <si>
    <t>900 County Road</t>
  </si>
  <si>
    <t>Federal Programs Office</t>
  </si>
  <si>
    <t>Bledsoe County Board of Education</t>
  </si>
  <si>
    <t>109 Spring Street</t>
  </si>
  <si>
    <t>Coalition Against Domestic/Com Violence</t>
  </si>
  <si>
    <t>300 East 8th Street</t>
  </si>
  <si>
    <t>CSAS PTSA</t>
  </si>
  <si>
    <t>865 East 3rd Street</t>
  </si>
  <si>
    <t>Rosewood Supportive Services Inc</t>
  </si>
  <si>
    <t>1502 McCallie Ave</t>
  </si>
  <si>
    <t>La Paz Chattanooga</t>
  </si>
  <si>
    <t>Adventa Hospice</t>
  </si>
  <si>
    <t>5959 Shallowford Road</t>
  </si>
  <si>
    <t>Helping the Hurting, Inc.</t>
  </si>
  <si>
    <t>P.O. Box 6193</t>
  </si>
  <si>
    <t>Dalton, GA 30722-6193</t>
  </si>
  <si>
    <t>30722-6193</t>
  </si>
  <si>
    <t>Ballet Tennessee</t>
  </si>
  <si>
    <t>3202 Kelly's Ferry Road</t>
  </si>
  <si>
    <t>Sonic Drive In Restaurants</t>
  </si>
  <si>
    <t>Attn: Chris McKeever</t>
  </si>
  <si>
    <t>300 Johnny Bench Dr.</t>
  </si>
  <si>
    <t>Oklahoma City, OK 73104</t>
  </si>
  <si>
    <t>Mercy's Chosen Children</t>
  </si>
  <si>
    <t>P.O. Box 986</t>
  </si>
  <si>
    <t>State Farm Ins</t>
  </si>
  <si>
    <t>P O Box 15797</t>
  </si>
  <si>
    <t>Chattanooga, TN 37415-0797</t>
  </si>
  <si>
    <t>37415-0797</t>
  </si>
  <si>
    <t>HBI Retail Outlets</t>
  </si>
  <si>
    <t>450 Hanes Mill Rd.</t>
  </si>
  <si>
    <t>Winston-Salem, NC 27105</t>
  </si>
  <si>
    <t>Winston-Salem</t>
  </si>
  <si>
    <t>Dell</t>
  </si>
  <si>
    <t>P O Box 7337</t>
  </si>
  <si>
    <t>Southeast Financial Federal Credit Union</t>
  </si>
  <si>
    <t>512 National Avenue</t>
  </si>
  <si>
    <t>Schick Manufacturing Inc.</t>
  </si>
  <si>
    <t>P O Box 411460</t>
  </si>
  <si>
    <t>St. Louis, MO 63141</t>
  </si>
  <si>
    <t>Rockwell Automation</t>
  </si>
  <si>
    <t>Rubbermaid Commercial Cleveland</t>
  </si>
  <si>
    <t>P O Box 2968</t>
  </si>
  <si>
    <t>Other HCA Locations</t>
  </si>
  <si>
    <t>Ben Parker, Inc.</t>
  </si>
  <si>
    <t>1612 East 28th Street</t>
  </si>
  <si>
    <t>Penske Logistics</t>
  </si>
  <si>
    <t>UWA NCL Adjustments</t>
  </si>
  <si>
    <t>Other NCL Adjustments</t>
  </si>
  <si>
    <t>Cancer Fund of America</t>
  </si>
  <si>
    <t>Childhood Cancer Research-St. Baldrick's</t>
  </si>
  <si>
    <t>Children's Brain Tumor Foundation</t>
  </si>
  <si>
    <t>Lung Cancer Alliance</t>
  </si>
  <si>
    <t>Gay Lesbian Bisexual &amp; Transgender</t>
  </si>
  <si>
    <t>Scholarship</t>
  </si>
  <si>
    <t>Veterans for America Inc</t>
  </si>
  <si>
    <t>American Islamic Congress Inc</t>
  </si>
  <si>
    <t>Center for Justice &amp; Accountability</t>
  </si>
  <si>
    <t>Equality Forum</t>
  </si>
  <si>
    <t>Gay and Lesbian Medical Association</t>
  </si>
  <si>
    <t>Boys Do Cry and Girls Can Box</t>
  </si>
  <si>
    <t>Gray Panthers Project Fund</t>
  </si>
  <si>
    <t>Interfaith Worker Justice</t>
  </si>
  <si>
    <t>Immigration Project of the National</t>
  </si>
  <si>
    <t>Wellstone Action Fund</t>
  </si>
  <si>
    <t>LGBT Centers  CenterLink</t>
  </si>
  <si>
    <t>Children At Risk Intervention Fund</t>
  </si>
  <si>
    <t>American Cancer Society</t>
  </si>
  <si>
    <t>Autism Speaks</t>
  </si>
  <si>
    <t>Mental Health America</t>
  </si>
  <si>
    <t>American Friends of Magen David Adom</t>
  </si>
  <si>
    <t>American Jewish Congress</t>
  </si>
  <si>
    <t>CLAL-National Jewish Center for Learning</t>
  </si>
  <si>
    <t>Foundation for Jewish Camping</t>
  </si>
  <si>
    <t>Jewish Community Centers Association</t>
  </si>
  <si>
    <t>of North America</t>
  </si>
  <si>
    <t>Jewish Education Service</t>
  </si>
  <si>
    <t>Jewish Telegraphic Agency</t>
  </si>
  <si>
    <t>Foundation for Jewish Culture</t>
  </si>
  <si>
    <t>Society for Humanistic Judaism</t>
  </si>
  <si>
    <t>AIDS Children's Foundation</t>
  </si>
  <si>
    <t>Doug Flutie Jr. Foundation for Autism</t>
  </si>
  <si>
    <t>Eating Disorders Academy for</t>
  </si>
  <si>
    <t>Ackerman Institute for the Family</t>
  </si>
  <si>
    <t>Campaign for America's Kids</t>
  </si>
  <si>
    <t>American Psychiatric Nurses Association</t>
  </si>
  <si>
    <t>Blanton-Peale Institute</t>
  </si>
  <si>
    <t>Disaster Psychiatry Outreach</t>
  </si>
  <si>
    <t>Family Homelessness The National Center</t>
  </si>
  <si>
    <t>Freedom From Fear</t>
  </si>
  <si>
    <t>National Black Alcoholism &amp; Addictions</t>
  </si>
  <si>
    <t>Families in Action National</t>
  </si>
  <si>
    <t>Mental Health Screening for</t>
  </si>
  <si>
    <t>Faces &amp; Voices of Recovery</t>
  </si>
  <si>
    <t>Family Promise Inc</t>
  </si>
  <si>
    <t>Joint Development Associates</t>
  </si>
  <si>
    <t>Media Research Center</t>
  </si>
  <si>
    <t>ALCOA</t>
  </si>
  <si>
    <t>Aluminum Co of America</t>
  </si>
  <si>
    <t>Balm in Gilead Inc</t>
  </si>
  <si>
    <t>National Black MBA Association</t>
  </si>
  <si>
    <t>Reader's Digest</t>
  </si>
  <si>
    <t>Books Are Fun, LTD</t>
  </si>
  <si>
    <t>1680 Hwy 1 North</t>
  </si>
  <si>
    <t>Fairfield, IA 52556</t>
  </si>
  <si>
    <t>Fairfield</t>
  </si>
  <si>
    <t>HCS Chattanooga State Middle College</t>
  </si>
  <si>
    <t>4501 Amnicola Highway</t>
  </si>
  <si>
    <t>Hispanic Children and Families Fund</t>
  </si>
  <si>
    <t>Homes and Services for the Aging</t>
  </si>
  <si>
    <t>Deaf, American School for the</t>
  </si>
  <si>
    <t>Benjamin Rose Institute</t>
  </si>
  <si>
    <t>Center for International Rehabilitation</t>
  </si>
  <si>
    <t>Road Scholar (Elderhostel Inc)</t>
  </si>
  <si>
    <t>International Longevity Center - USA Ltd</t>
  </si>
  <si>
    <t>International Mission for the Disabled</t>
  </si>
  <si>
    <t>Move International</t>
  </si>
  <si>
    <t>National Ability Center</t>
  </si>
  <si>
    <t>National Organization on Disability</t>
  </si>
  <si>
    <t>Justice in Aging</t>
  </si>
  <si>
    <t>Shepherd's Centers of America</t>
  </si>
  <si>
    <t>Through the Looking Glass</t>
  </si>
  <si>
    <t>World Institute on Disability</t>
  </si>
  <si>
    <t>Coalition to Salute America's Heroes</t>
  </si>
  <si>
    <t>2 Church St</t>
  </si>
  <si>
    <t>Ossining, NY 10562</t>
  </si>
  <si>
    <t>Ossining</t>
  </si>
  <si>
    <t>Cold War Museum</t>
  </si>
  <si>
    <t>Homes For Our Troops</t>
  </si>
  <si>
    <t>Operation Homefront</t>
  </si>
  <si>
    <t>Unit Scholarship Fund</t>
  </si>
  <si>
    <t>Avian Conservation</t>
  </si>
  <si>
    <t>Big Cat Rescue Corporation</t>
  </si>
  <si>
    <t>Labs4Rescue Inc</t>
  </si>
  <si>
    <t>Christian Children's Health &amp; Hope</t>
  </si>
  <si>
    <t>Christian Media and Arts for Positive</t>
  </si>
  <si>
    <t>Catholic Baptismal Preparation &amp; Support</t>
  </si>
  <si>
    <t>Operation Compassion</t>
  </si>
  <si>
    <t>Accelerate Brain Cancer Cure Inc</t>
  </si>
  <si>
    <t>1717 Rhode Lsland Ave NW</t>
  </si>
  <si>
    <t>Ste 700</t>
  </si>
  <si>
    <t>Adoption Exchange Association</t>
  </si>
  <si>
    <t>8015 Corporate Dr., Ste C</t>
  </si>
  <si>
    <t>Balitmore, MD 21236</t>
  </si>
  <si>
    <t>Balitmore</t>
  </si>
  <si>
    <t>AIDS Vaccine Advocacy Coalition</t>
  </si>
  <si>
    <t>119 W 24th St, 7th Fl</t>
  </si>
  <si>
    <t>Algalita Marine Research Foundation</t>
  </si>
  <si>
    <t>Alliance for Community Trees</t>
  </si>
  <si>
    <t>4603 Calvert Rd.</t>
  </si>
  <si>
    <t>College Park, MD 20740-3421</t>
  </si>
  <si>
    <t>20740-3421</t>
  </si>
  <si>
    <t>American Academy of Family Physicians</t>
  </si>
  <si>
    <t>Anthony Robbins Foundation Inc</t>
  </si>
  <si>
    <t>9672 ia Excelencia  Ste 102</t>
  </si>
  <si>
    <t>San Diego, CA 92126</t>
  </si>
  <si>
    <t>Trees for Troops</t>
  </si>
  <si>
    <t>(Christmas Spirit Foundation)</t>
  </si>
  <si>
    <t>13020 Swingley Ridge Rd., Ste 300</t>
  </si>
  <si>
    <t>Chesterfield, MO 63017</t>
  </si>
  <si>
    <t>Chesterfield</t>
  </si>
  <si>
    <t>City Year Inc</t>
  </si>
  <si>
    <t>287 Columbus Ave.</t>
  </si>
  <si>
    <t>East African Center for the Empowerment</t>
  </si>
  <si>
    <t>Elks National Foundation</t>
  </si>
  <si>
    <t>2750 N. Lakeview Ave.</t>
  </si>
  <si>
    <t>Chicago, IL 60614-2256</t>
  </si>
  <si>
    <t>60614-2256</t>
  </si>
  <si>
    <t>FairVote</t>
  </si>
  <si>
    <t>6930 Carroll Ave., Ste. 610</t>
  </si>
  <si>
    <t>Farm Sanctuary Inc</t>
  </si>
  <si>
    <t>Fish America Foundation</t>
  </si>
  <si>
    <t>225 Reinekers Ln., Ste 420</t>
  </si>
  <si>
    <t>Foundation for Digestive Health</t>
  </si>
  <si>
    <t>4930 Del Ray Ave</t>
  </si>
  <si>
    <t>Foundation of the Association of</t>
  </si>
  <si>
    <t>Former Agents</t>
  </si>
  <si>
    <t>525 SW 5th St., Ste A</t>
  </si>
  <si>
    <t>Des Moines, IA 50309-4501</t>
  </si>
  <si>
    <t>Des Moines</t>
  </si>
  <si>
    <t>50309-4501</t>
  </si>
  <si>
    <t>Future Leaders for America Foundation</t>
  </si>
  <si>
    <t>Gulf Coast Disaster Recovery Fund</t>
  </si>
  <si>
    <t>Help Hospitalized Veterans</t>
  </si>
  <si>
    <t>36585 Penfield Ln.</t>
  </si>
  <si>
    <t>Winchester, CA 92596</t>
  </si>
  <si>
    <t>Winchester</t>
  </si>
  <si>
    <t>Henry J. Reilly Memorial Library</t>
  </si>
  <si>
    <t>One Constitution Ave., NE</t>
  </si>
  <si>
    <t>Humane Farm Animal Care</t>
  </si>
  <si>
    <t>Impact Movement</t>
  </si>
  <si>
    <t>455 S. Orange Ave., Ste 600</t>
  </si>
  <si>
    <t>Orlando, FL 32801</t>
  </si>
  <si>
    <t>Orlando</t>
  </si>
  <si>
    <t>Independent Women's Forum</t>
  </si>
  <si>
    <t>4400 Jenifer St  NW Ste 240</t>
  </si>
  <si>
    <t>International Assoc of Arson Invest</t>
  </si>
  <si>
    <t>P. O. Box 790</t>
  </si>
  <si>
    <t>Grinnell, IA 50112-0790</t>
  </si>
  <si>
    <t>Grinnell</t>
  </si>
  <si>
    <t>50112-0790</t>
  </si>
  <si>
    <t>Jeannette Rankin Women's Scholarship</t>
  </si>
  <si>
    <t>2500 W. Broad St., Ste 410</t>
  </si>
  <si>
    <t>NASW Foundation Inc</t>
  </si>
  <si>
    <t>750 First St. NE, #700</t>
  </si>
  <si>
    <t>Washington, DC 20002-4241</t>
  </si>
  <si>
    <t>20002-4241</t>
  </si>
  <si>
    <t>Global Ties</t>
  </si>
  <si>
    <t>1420 K St., NW, Ste 800</t>
  </si>
  <si>
    <t>National Indian Council on Aging</t>
  </si>
  <si>
    <t>National Italian American Foundation Inc</t>
  </si>
  <si>
    <t>1860 9th St., NW</t>
  </si>
  <si>
    <t>National Park Service Employee &amp; Alumni</t>
  </si>
  <si>
    <t>470 Maryland Dr., Ste 1</t>
  </si>
  <si>
    <t>Ft. Washington, PA 19034</t>
  </si>
  <si>
    <t>Ft. Washington</t>
  </si>
  <si>
    <t>National World War II Museum Inc</t>
  </si>
  <si>
    <t>Naval Aviation Museum Foundation</t>
  </si>
  <si>
    <t>1750 Radford Blvd., Ste B</t>
  </si>
  <si>
    <t>Pensacola, FL 32508</t>
  </si>
  <si>
    <t>Pensacola</t>
  </si>
  <si>
    <t>NJCA Foundation for Youth Opportunities</t>
  </si>
  <si>
    <t>Our Military Kids Inc</t>
  </si>
  <si>
    <t>Pacer Center Inc</t>
  </si>
  <si>
    <t>8161 Normandale Blvd.</t>
  </si>
  <si>
    <t>Minneapolis, MN 55437</t>
  </si>
  <si>
    <t>Painters &amp; Allied Trades for Children's</t>
  </si>
  <si>
    <t>Hope Foundation</t>
  </si>
  <si>
    <t>1750 New York Ave., NW</t>
  </si>
  <si>
    <t>Pension Rights Center</t>
  </si>
  <si>
    <t>1350 Connecticut Ave., NW, Ste 206</t>
  </si>
  <si>
    <t>Project Medsend</t>
  </si>
  <si>
    <t>999 Oronoque Ln</t>
  </si>
  <si>
    <t>Stratford, CT 06614-1379</t>
  </si>
  <si>
    <t>Stratford</t>
  </si>
  <si>
    <t>06614-1379</t>
  </si>
  <si>
    <t>Public Knowledge</t>
  </si>
  <si>
    <t>Reading Recovery Council North America</t>
  </si>
  <si>
    <t>Sew Much Comfort</t>
  </si>
  <si>
    <t>Society of Automotive Engineers Inc</t>
  </si>
  <si>
    <t>Spastic Paraplegia Foundation Inc</t>
  </si>
  <si>
    <t>11 Douglass Green</t>
  </si>
  <si>
    <t>Woburn, MA 1801</t>
  </si>
  <si>
    <t>Woburn</t>
  </si>
  <si>
    <t>Trustees of Phelps Stokes Fund</t>
  </si>
  <si>
    <t>1400 I St., NW, Ste 750</t>
  </si>
  <si>
    <t>Ukrainian Catholic Education Foundation</t>
  </si>
  <si>
    <t>2247 W. Chicago Ave.</t>
  </si>
  <si>
    <t>Chicago, IL 60622</t>
  </si>
  <si>
    <t>United States Luge Association Inc</t>
  </si>
  <si>
    <t>USA Cares Inc</t>
  </si>
  <si>
    <t>562 B N. Dixie Blvd., #3</t>
  </si>
  <si>
    <t>Radcliff, KY 40160</t>
  </si>
  <si>
    <t>Radcliff</t>
  </si>
  <si>
    <t>Word of Life Fellowship Inc</t>
  </si>
  <si>
    <t>P O Box 600</t>
  </si>
  <si>
    <t>Schroon Lake, NY 12870</t>
  </si>
  <si>
    <t>Schroon Lake</t>
  </si>
  <si>
    <t>Youth Crime Watch of America Inc</t>
  </si>
  <si>
    <t>9200 S. Dadeland Blvd., # 417</t>
  </si>
  <si>
    <t>Miami, FL 33156</t>
  </si>
  <si>
    <t>Jubilee Campaign USA Inc</t>
  </si>
  <si>
    <t>9689-C Main St.</t>
  </si>
  <si>
    <t>Fairfax, VA 22031</t>
  </si>
  <si>
    <t>A. J. Muste Memorial Institute Inc</t>
  </si>
  <si>
    <t>Abdorrahman Boroumand Foundation</t>
  </si>
  <si>
    <t>Bikes Not Bombs Inc</t>
  </si>
  <si>
    <t>Center for New Community</t>
  </si>
  <si>
    <t>Center for Security Policy Inc</t>
  </si>
  <si>
    <t>Christian Solidarity International</t>
  </si>
  <si>
    <t>Desmond Tutu Peace Foundation</t>
  </si>
  <si>
    <t>Fellowship of Reconciliation Inc</t>
  </si>
  <si>
    <t>Friends of Sabeel-North America</t>
  </si>
  <si>
    <t>Global Philanthropy Forum</t>
  </si>
  <si>
    <t>Institute for Global Engagement</t>
  </si>
  <si>
    <t>Religion &amp; Diplomacy, International</t>
  </si>
  <si>
    <t>International Physicians for the</t>
  </si>
  <si>
    <t>Prevention of Nuclear War</t>
  </si>
  <si>
    <t>Ireland Institute of Pittsburgh</t>
  </si>
  <si>
    <t>Middle East Peace Dialogue Network Inc</t>
  </si>
  <si>
    <t>National Security Archive Fund Inc</t>
  </si>
  <si>
    <t>Nonviolent Peaceforce</t>
  </si>
  <si>
    <t>Peace Brigades International</t>
  </si>
  <si>
    <t>Peacemaker Ministries</t>
  </si>
  <si>
    <t>American Friends of the</t>
  </si>
  <si>
    <t>Peres Institute for Peace</t>
  </si>
  <si>
    <t>Plowshares Institue Inc</t>
  </si>
  <si>
    <t>Roots of Peace</t>
  </si>
  <si>
    <t>Survey Action Center Inc</t>
  </si>
  <si>
    <t>World Conference on Religion and Peace</t>
  </si>
  <si>
    <t>Angel Wings and Wheels East</t>
  </si>
  <si>
    <t>Autism Research</t>
  </si>
  <si>
    <t>Cancer and Aging Research Program</t>
  </si>
  <si>
    <t>Globus Relief</t>
  </si>
  <si>
    <t>Hearing Loss Association of America</t>
  </si>
  <si>
    <t>Angel Patient Transport Services</t>
  </si>
  <si>
    <t>New Music USA Inc.</t>
  </si>
  <si>
    <t>Artrain</t>
  </si>
  <si>
    <t>Arts Midwest</t>
  </si>
  <si>
    <t>Chicago Symphony Orchestra</t>
  </si>
  <si>
    <t>Mid-America Arts Alliance</t>
  </si>
  <si>
    <t>Museum of Contemporary Art San Diego</t>
  </si>
  <si>
    <t>National Storytelling Network</t>
  </si>
  <si>
    <t>South Arts</t>
  </si>
  <si>
    <t>Aaron Diamond AIDS Research Center</t>
  </si>
  <si>
    <t>Accordia Global Health Foundation</t>
  </si>
  <si>
    <t>Africa AIDS Fund</t>
  </si>
  <si>
    <t>AIDS Education Global Information System</t>
  </si>
  <si>
    <t>AIDS Healthcare Foundation</t>
  </si>
  <si>
    <t>AIDS Nutrition Services Alliance</t>
  </si>
  <si>
    <t>AIDS Project Los Angeles Inc</t>
  </si>
  <si>
    <t>Alliance for Microbicide Development Inc</t>
  </si>
  <si>
    <t>Association of Nurses in AIDS Care</t>
  </si>
  <si>
    <t>Baylor College of Medicine</t>
  </si>
  <si>
    <t>African-American AIDS Policy &amp;</t>
  </si>
  <si>
    <t>Training Institute</t>
  </si>
  <si>
    <t>DKT International Inc</t>
  </si>
  <si>
    <t>Global AIDS Interfaith Alliance</t>
  </si>
  <si>
    <t>Integrated Minority AIDS Network Inc</t>
  </si>
  <si>
    <t>Population Services International</t>
  </si>
  <si>
    <t>Project Medishare for Haiti Inc</t>
  </si>
  <si>
    <t>The Q Fund Inc</t>
  </si>
  <si>
    <t>Scenarios USA Inc</t>
  </si>
  <si>
    <t>Treatment Action Group (TAG)</t>
  </si>
  <si>
    <t>United States-Mexico Border Health</t>
  </si>
  <si>
    <t>Assisting Children with Disabilities</t>
  </si>
  <si>
    <t>Becket Fund</t>
  </si>
  <si>
    <t>Carolina Adoption Services Inc</t>
  </si>
  <si>
    <t>CASI Foundation for Children</t>
  </si>
  <si>
    <t>Hawaii International Child Placement</t>
  </si>
  <si>
    <t>Hope for the Hungry</t>
  </si>
  <si>
    <t>1-800-RUNAWAY</t>
  </si>
  <si>
    <t>Palestine Children's Relief Fund</t>
  </si>
  <si>
    <t>VFW National Home for Children</t>
  </si>
  <si>
    <t>Ecologic Finance</t>
  </si>
  <si>
    <t>Nature and Culture International</t>
  </si>
  <si>
    <t>Ocean Foundation</t>
  </si>
  <si>
    <t>Bear Wolf &amp; Cougar Conservation Alliance</t>
  </si>
  <si>
    <t>American Friends of Kenya</t>
  </si>
  <si>
    <t>El Porvenir</t>
  </si>
  <si>
    <t>Seed Programs Inc</t>
  </si>
  <si>
    <t>Africa Infectious Disease Village Clinic</t>
  </si>
  <si>
    <t>Alliance for African Assistance</t>
  </si>
  <si>
    <t>Boma Project</t>
  </si>
  <si>
    <t>Ecoagriculture Partners</t>
  </si>
  <si>
    <t>Forest Trends Association</t>
  </si>
  <si>
    <t>Lewa Wildlife Conservancy USA</t>
  </si>
  <si>
    <t>Lubuto Library Project Inc</t>
  </si>
  <si>
    <t>Wellshare International</t>
  </si>
  <si>
    <t>Kenya Education Fund</t>
  </si>
  <si>
    <t>Scholarship Fund for Ethiopian Jews</t>
  </si>
  <si>
    <t>Solar Light for Africa</t>
  </si>
  <si>
    <t>South Africa Partners Inc</t>
  </si>
  <si>
    <t>Museum for African Art</t>
  </si>
  <si>
    <t>Child Amputee and Corrective Limb</t>
  </si>
  <si>
    <t>Surgery Org (A Leg To Stand On Inc)</t>
  </si>
  <si>
    <t>267 5th Ave.</t>
  </si>
  <si>
    <t>Abandoned Little Angels Nhom Tinh Thuong</t>
  </si>
  <si>
    <t>Ancop Foundation Inc</t>
  </si>
  <si>
    <t>12936 S Figueroa St</t>
  </si>
  <si>
    <t>Los Angeles, CA 90061</t>
  </si>
  <si>
    <t>BuildOn</t>
  </si>
  <si>
    <t>Cross International Inc</t>
  </si>
  <si>
    <t>600 SW Third St., Ste. 2201</t>
  </si>
  <si>
    <t>Pompano, FL 33060</t>
  </si>
  <si>
    <t>Pompano</t>
  </si>
  <si>
    <t>Cross Catholic Outreach</t>
  </si>
  <si>
    <t>P O Box 273908</t>
  </si>
  <si>
    <t>Boca Raton, FL 33427</t>
  </si>
  <si>
    <t>Children Immunization Foundation</t>
  </si>
  <si>
    <t>12331 Quince Valley Dr.</t>
  </si>
  <si>
    <t>North Potomac, MD 20878</t>
  </si>
  <si>
    <t>North Potomac</t>
  </si>
  <si>
    <t>Development Gateway Foundation Inc</t>
  </si>
  <si>
    <t>Ekal Vidyalaya Foundation of USA</t>
  </si>
  <si>
    <t>4023 Westhollow Pkwy., Ste 108</t>
  </si>
  <si>
    <t>Houston, TX 77082</t>
  </si>
  <si>
    <t>Every Orphan's Hope</t>
  </si>
  <si>
    <t>Fellowship Association of Saint Therese</t>
  </si>
  <si>
    <t>Friends Without a Border</t>
  </si>
  <si>
    <t>GOAL Project</t>
  </si>
  <si>
    <t>God's Kids Organization</t>
  </si>
  <si>
    <t>Heart Disease Research Institute</t>
  </si>
  <si>
    <t>Hope Unlimited for Children Inc</t>
  </si>
  <si>
    <t>4132 Katella Ave., Ste 101</t>
  </si>
  <si>
    <t>Orphan Care Ministries of Hope's Promise</t>
  </si>
  <si>
    <t>309 Jerry St., Ste 202</t>
  </si>
  <si>
    <t>Castle Rock, CO 80104</t>
  </si>
  <si>
    <t>Castle Rock</t>
  </si>
  <si>
    <t>Multi-Track Diplomacy, Institute for</t>
  </si>
  <si>
    <t>1901 N. Fort Myer Dr., #405</t>
  </si>
  <si>
    <t>International Children's Fund</t>
  </si>
  <si>
    <t>619 Main St.</t>
  </si>
  <si>
    <t>Neenah, WI 54956</t>
  </si>
  <si>
    <t>Neenah</t>
  </si>
  <si>
    <t>Internews Network</t>
  </si>
  <si>
    <t>P.O. Box 4448</t>
  </si>
  <si>
    <t>Arcata, CA 95518-4448</t>
  </si>
  <si>
    <t>Arcata</t>
  </si>
  <si>
    <t>95518-4448</t>
  </si>
  <si>
    <t>ReSurge International</t>
  </si>
  <si>
    <t>IntraHealth International Inc</t>
  </si>
  <si>
    <t>6340 Quadrangle Dr., Ste 200</t>
  </si>
  <si>
    <t>Chapel Hill, NC 27517</t>
  </si>
  <si>
    <t>Chapel Hill</t>
  </si>
  <si>
    <t>LifeNets International Inc</t>
  </si>
  <si>
    <t>Lion of Judah Ministries Inc</t>
  </si>
  <si>
    <t>MAG America Inc</t>
  </si>
  <si>
    <t>1750 K St NW, #350</t>
  </si>
  <si>
    <t>Pedals for Progress</t>
  </si>
  <si>
    <t>Physicians for Peace Foundation</t>
  </si>
  <si>
    <t>229 West Bute St., Ste 200</t>
  </si>
  <si>
    <t>Norfolk, VA 23510</t>
  </si>
  <si>
    <t>Salzburg Global Seminar</t>
  </si>
  <si>
    <t>1730 Pennsylvania Ave, Ste 250</t>
  </si>
  <si>
    <t>San Francisco State University Fdn</t>
  </si>
  <si>
    <t>World Missions Possible Inc</t>
  </si>
  <si>
    <t>Amazon Center for Environmental</t>
  </si>
  <si>
    <t>Amazon-Africa Aid Organization</t>
  </si>
  <si>
    <t>Bilateral Safety Corridor Coalition</t>
  </si>
  <si>
    <t>Global Water</t>
  </si>
  <si>
    <t>International Center</t>
  </si>
  <si>
    <t>Plenty International</t>
  </si>
  <si>
    <t>Rainforest Foundation</t>
  </si>
  <si>
    <t>Israel's Support for the Ill and Aged</t>
  </si>
  <si>
    <t>Friends of Israel Scouts</t>
  </si>
  <si>
    <t>Hand in Hand: American Friends</t>
  </si>
  <si>
    <t>Israel Special Kids Fund</t>
  </si>
  <si>
    <t>Nesiya Institute</t>
  </si>
  <si>
    <t>University of Haifa American Society of</t>
  </si>
  <si>
    <t>Bill, Hilary &amp; Chelsea Clinton Fdn</t>
  </si>
  <si>
    <t>Arts and Education Council</t>
  </si>
  <si>
    <t>Mediation Works</t>
  </si>
  <si>
    <t>Nashville Conflict Resolution Center</t>
  </si>
  <si>
    <t>Organized Neighbors of Edgehill (ONE)</t>
  </si>
  <si>
    <t>Radio Free Nashville</t>
  </si>
  <si>
    <t>TN Coalition to end Domestic Violence</t>
  </si>
  <si>
    <t>HEALS Inc</t>
  </si>
  <si>
    <t>Alabama Child Caring Foundation</t>
  </si>
  <si>
    <t>450 Riverchase Pkwy</t>
  </si>
  <si>
    <t>East Birmingham, AL 35244</t>
  </si>
  <si>
    <t>East Birmingham</t>
  </si>
  <si>
    <t>Alabama Kiwanis Foundation Inc</t>
  </si>
  <si>
    <t>1105 Fitzpatrick Ave</t>
  </si>
  <si>
    <t>Opelika, AL 36801</t>
  </si>
  <si>
    <t>Opelika</t>
  </si>
  <si>
    <t>McKamey Animal Care &amp; Adoption Center</t>
  </si>
  <si>
    <t>4500 N. Access Rd.</t>
  </si>
  <si>
    <t>First Tennessee Human Resource Agency</t>
  </si>
  <si>
    <t>Burlington Park</t>
  </si>
  <si>
    <t>2203 McKinley Rd    #210</t>
  </si>
  <si>
    <t>Johnson City, TN 37604</t>
  </si>
  <si>
    <t>Johnson City</t>
  </si>
  <si>
    <t>For The Love of Dogs</t>
  </si>
  <si>
    <t>Georgia National Guard Family Support</t>
  </si>
  <si>
    <t>1000 Halsey Ave., Bldg. 447</t>
  </si>
  <si>
    <t>840 Finch Center</t>
  </si>
  <si>
    <t>Marietta, GA 30060</t>
  </si>
  <si>
    <t>Georgia Right to Life</t>
  </si>
  <si>
    <t>283 West Crogen St</t>
  </si>
  <si>
    <t>Lawrenceville, GA 30046</t>
  </si>
  <si>
    <t>Roosevelt Warm Springs Rehabilitation</t>
  </si>
  <si>
    <t>6135 Roosevelt Hwy</t>
  </si>
  <si>
    <t>Warm Springs, GA 31830</t>
  </si>
  <si>
    <t>Warm Springs</t>
  </si>
  <si>
    <t>Boy Scouts of America Sequoyah Council</t>
  </si>
  <si>
    <t>129 Boone Ridge Dr</t>
  </si>
  <si>
    <t>Johnson City, TN 37615</t>
  </si>
  <si>
    <t>St. Andrews Center</t>
  </si>
  <si>
    <t>1918 Union Ave</t>
  </si>
  <si>
    <t>Volunteers in Medicine, Chattanooga Inc</t>
  </si>
  <si>
    <t>5705 Marlin Rd   #1400</t>
  </si>
  <si>
    <t>Wally's Friends</t>
  </si>
  <si>
    <t>155 Unaka St</t>
  </si>
  <si>
    <t>World Reach</t>
  </si>
  <si>
    <t>P O Box 26155</t>
  </si>
  <si>
    <t>Alzheimer's Association-Mid South</t>
  </si>
  <si>
    <t>The Ear Foundation</t>
  </si>
  <si>
    <t>National Kidney Foundation-Middle TN</t>
  </si>
  <si>
    <t>Atlanta Audubon Society</t>
  </si>
  <si>
    <t>GenTech Construction Inc</t>
  </si>
  <si>
    <t>820 Broad St., Ste 200</t>
  </si>
  <si>
    <t>Chattanooga Traffic</t>
  </si>
  <si>
    <t>Partners for Christian Media - J103</t>
  </si>
  <si>
    <t>5512 Ringgold Road</t>
  </si>
  <si>
    <t>Williams Web LLC</t>
  </si>
  <si>
    <t>6129 Airways Blvd</t>
  </si>
  <si>
    <t>P O Box 23246</t>
  </si>
  <si>
    <t>Crye-Leike - Ooltewah</t>
  </si>
  <si>
    <t>5913 Ooltewah Ringgold Rd.</t>
  </si>
  <si>
    <t>T. Gene Edwards Company</t>
  </si>
  <si>
    <t>1309 Appling St.</t>
  </si>
  <si>
    <t>HCS Federal Programs</t>
  </si>
  <si>
    <t>HCS Pre-K Lottery</t>
  </si>
  <si>
    <t>HCS Chatt School for Arts &amp; Sciences K-5</t>
  </si>
  <si>
    <t>HCS Fulltime Site Director</t>
  </si>
  <si>
    <t>HCS Safety</t>
  </si>
  <si>
    <t>HCS Energy Management</t>
  </si>
  <si>
    <t>HCS West 40th Street</t>
  </si>
  <si>
    <t>HCS Maintenance of Plant</t>
  </si>
  <si>
    <t>State Farm Insurance Company-Trenton</t>
  </si>
  <si>
    <t>P O Box 127</t>
  </si>
  <si>
    <t>Altaquip</t>
  </si>
  <si>
    <t>1320 Appling St., Unit B</t>
  </si>
  <si>
    <t>R. D. Moore Funeral Home Inc</t>
  </si>
  <si>
    <t>P O Box 816</t>
  </si>
  <si>
    <t>Forshee's Inc</t>
  </si>
  <si>
    <t>P O Box 1048</t>
  </si>
  <si>
    <t>Dade County Newspapers Inc</t>
  </si>
  <si>
    <t>385 Church St</t>
  </si>
  <si>
    <t>Select Property Brokers</t>
  </si>
  <si>
    <t>1385 Maley Hollow Rd</t>
  </si>
  <si>
    <t>Gross Furniture</t>
  </si>
  <si>
    <t>12530 N Main St</t>
  </si>
  <si>
    <t>P O Box 36</t>
  </si>
  <si>
    <t>Trenton, GA 30752-0036</t>
  </si>
  <si>
    <t>30752-0036</t>
  </si>
  <si>
    <t>T &amp; T Sales, LLC</t>
  </si>
  <si>
    <t>4470 Highway 136W</t>
  </si>
  <si>
    <t>Case Hardware Inc</t>
  </si>
  <si>
    <t>12374 Main St</t>
  </si>
  <si>
    <t>P O Box 157</t>
  </si>
  <si>
    <t>Citizens Bank &amp; Trust Inc</t>
  </si>
  <si>
    <t>12255 South Main St</t>
  </si>
  <si>
    <t>TN Dept. Public Health</t>
  </si>
  <si>
    <t>TN Dept. of Health, Bureau of Health Svc</t>
  </si>
  <si>
    <t>Nashville, TN 37201</t>
  </si>
  <si>
    <t>Safeco Insurance</t>
  </si>
  <si>
    <t>P O Box 7103</t>
  </si>
  <si>
    <t>Electric Motor Sales &amp; Supply Co.</t>
  </si>
  <si>
    <t>1724 Central Ave.</t>
  </si>
  <si>
    <t>Hamilton County Baptist Association</t>
  </si>
  <si>
    <t>6625 Lee Highway</t>
  </si>
  <si>
    <t>T-Mobile USA Inc</t>
  </si>
  <si>
    <t>6730 Customer Delight Dr</t>
  </si>
  <si>
    <t>Fit Shop</t>
  </si>
  <si>
    <t>P O Box 278</t>
  </si>
  <si>
    <t>3401 Main St.</t>
  </si>
  <si>
    <t>TVA Watts Bar Rhea County</t>
  </si>
  <si>
    <t>Carriage Hill Insurance Agency</t>
  </si>
  <si>
    <t>5469 Highway 58</t>
  </si>
  <si>
    <t>UWGC Admin and Initiatives</t>
  </si>
  <si>
    <t>Pacific Gas &amp; Electric</t>
  </si>
  <si>
    <t>P.O. Box 7586</t>
  </si>
  <si>
    <t>Princeton, NJ 08543-7586</t>
  </si>
  <si>
    <t>08543-7586</t>
  </si>
  <si>
    <t>SERVPRO of East Chattanooga</t>
  </si>
  <si>
    <t>6022 Ooltewah Georgetown Rd., Ste G</t>
  </si>
  <si>
    <t>Tulane Hospital</t>
  </si>
  <si>
    <t>Anesthesiology</t>
  </si>
  <si>
    <t>Lowe's Store  - Dayton</t>
  </si>
  <si>
    <t>Rhea county Highway</t>
  </si>
  <si>
    <t>Signal Energy, LLC</t>
  </si>
  <si>
    <t>2034 Hamilton Place Blvd., Ste. 400</t>
  </si>
  <si>
    <t>Bamber Photography</t>
  </si>
  <si>
    <t>Hanover Insurance</t>
  </si>
  <si>
    <t>Boehringer Ingelheim</t>
  </si>
  <si>
    <t>The Lantern Alzheimer's Center</t>
  </si>
  <si>
    <t>9300 Messinger Lane</t>
  </si>
  <si>
    <t>Alpha Mu Gamma</t>
  </si>
  <si>
    <t>N. H. S. of Modern Languages</t>
  </si>
  <si>
    <t>Express Oil Change</t>
  </si>
  <si>
    <t>5014 Hixson Pike</t>
  </si>
  <si>
    <t>Cross Automation</t>
  </si>
  <si>
    <t>2001 Oaks Pkwy</t>
  </si>
  <si>
    <t>Belmont, NC 28012</t>
  </si>
  <si>
    <t>Belmont</t>
  </si>
  <si>
    <t>C5 Youth Foundation</t>
  </si>
  <si>
    <t>Northgate Title Escrow Inc</t>
  </si>
  <si>
    <t>1043 Executive Dr    # 104</t>
  </si>
  <si>
    <t>Epsilon Sigma Alpha</t>
  </si>
  <si>
    <t>International Council</t>
  </si>
  <si>
    <t>ATTN: Jamie Atchison</t>
  </si>
  <si>
    <t>705 N. Kansas Ave</t>
  </si>
  <si>
    <t>Frankfort, KS 66427</t>
  </si>
  <si>
    <t>Frankfort</t>
  </si>
  <si>
    <t>American Friends of AACI</t>
  </si>
  <si>
    <t>Jewish Family &amp; Life</t>
  </si>
  <si>
    <t>Masorti Foundation for Conservative</t>
  </si>
  <si>
    <t>ORT America Inc</t>
  </si>
  <si>
    <t>PANIM:  Institute for Jewish Leadership</t>
  </si>
  <si>
    <t>Dogs on Death Row</t>
  </si>
  <si>
    <t>Marin Humane Society</t>
  </si>
  <si>
    <t>Pet Life Line</t>
  </si>
  <si>
    <t>Cuban Christian Relief Fund</t>
  </si>
  <si>
    <t>(Outreach Aid to the Americas Inc)</t>
  </si>
  <si>
    <t>Great Minds in STEM</t>
  </si>
  <si>
    <t>Central American Partners</t>
  </si>
  <si>
    <t>America's Vet Dogs - Veteran's K-9 Corps</t>
  </si>
  <si>
    <t>Alex's Lemonade Stand Foundation</t>
  </si>
  <si>
    <t>Publix Supermarket East Brainerd #1165</t>
  </si>
  <si>
    <t>8644 East Brainerd Rd.</t>
  </si>
  <si>
    <t>Rock and Roll Hall of Fame and Museum</t>
  </si>
  <si>
    <t>Alliance for Middle East Peace Inc</t>
  </si>
  <si>
    <t>Center for Higher Education Middle East</t>
  </si>
  <si>
    <t>Global Security Institute</t>
  </si>
  <si>
    <t>Healing Across the Divides</t>
  </si>
  <si>
    <t>Initiatives of Change Inc</t>
  </si>
  <si>
    <t>Landmines International Campaign to Ban</t>
  </si>
  <si>
    <t>Parents Circle</t>
  </si>
  <si>
    <t>Peace Brigades International-USA</t>
  </si>
  <si>
    <t>Global Action</t>
  </si>
  <si>
    <t>Kids Around the World</t>
  </si>
  <si>
    <t>A Child is Adopted</t>
  </si>
  <si>
    <t>Abandoned Children's Fund</t>
  </si>
  <si>
    <t>Orphaned &amp; Abandoned Children Hope Fund</t>
  </si>
  <si>
    <t>Children's Food Healthcare Shelter</t>
  </si>
  <si>
    <t>Childvision Inc</t>
  </si>
  <si>
    <t>School Based Health Care-National</t>
  </si>
  <si>
    <t>Optimist Club of Trenton/Dade Cty</t>
  </si>
  <si>
    <t>P O Box 1121</t>
  </si>
  <si>
    <t>Diabetes Prevention and Aid Fund</t>
  </si>
  <si>
    <t>disABLEDperson Inc</t>
  </si>
  <si>
    <t>Alternative Medicine Foundation</t>
  </si>
  <si>
    <t>Sight Surgery International</t>
  </si>
  <si>
    <t>Homeless Veterans National Coalition</t>
  </si>
  <si>
    <t>Veterans Foundation National</t>
  </si>
  <si>
    <t>Tuskegee Airmen Scholarship Foundation</t>
  </si>
  <si>
    <t>Humana Marketpoint</t>
  </si>
  <si>
    <t>6101 Enterprise Park Dr   #600</t>
  </si>
  <si>
    <t>Paychex Inc.</t>
  </si>
  <si>
    <t>1200 Premier Drive Suite 120</t>
  </si>
  <si>
    <t>Catholic Campus Ministry Association</t>
  </si>
  <si>
    <t>City Team Ministries</t>
  </si>
  <si>
    <t>Colorado Christian University</t>
  </si>
  <si>
    <t>Institute for Creation Research</t>
  </si>
  <si>
    <t>Kids Hope USA</t>
  </si>
  <si>
    <t>Lutheran Hour Ministries</t>
  </si>
  <si>
    <t>Aviation Adventure Camps</t>
  </si>
  <si>
    <t>Orphanos Foundation</t>
  </si>
  <si>
    <t>AIDS Treatment Activists Coalition</t>
  </si>
  <si>
    <t>Community HIV AIDS Mobilization Project</t>
  </si>
  <si>
    <t>AIDS Empowerment International</t>
  </si>
  <si>
    <t>Keep A Child Alive</t>
  </si>
  <si>
    <t>Teen AIDS Peercorps</t>
  </si>
  <si>
    <t>ConservAmerica</t>
  </si>
  <si>
    <t>Gorilla Foundation</t>
  </si>
  <si>
    <t>Snow Leopard Trust</t>
  </si>
  <si>
    <t>Save the Manatee Club Inc</t>
  </si>
  <si>
    <t>WildAid Inc</t>
  </si>
  <si>
    <t>Wilderness Watch Inc</t>
  </si>
  <si>
    <t>A Better Chance Inc</t>
  </si>
  <si>
    <t>240 West 35th St., 9th Floor</t>
  </si>
  <si>
    <t>Military and Veteran Women Support Fund</t>
  </si>
  <si>
    <t>1671 Willow Creek Dr</t>
  </si>
  <si>
    <t>San Jose, CA 95124</t>
  </si>
  <si>
    <t>Action Aid International USA</t>
  </si>
  <si>
    <t>1420 K St NW Ste 900</t>
  </si>
  <si>
    <t>Afterschool Alliance</t>
  </si>
  <si>
    <t>1616 H St, NW, Ste. 820</t>
  </si>
  <si>
    <t>Alliance for Lupus Research Inc</t>
  </si>
  <si>
    <t>28 W 44th St., Ste 501</t>
  </si>
  <si>
    <t>New York, NY 10036</t>
  </si>
  <si>
    <t>Excellence in the Classroom</t>
  </si>
  <si>
    <t>1225 19th St. NW, Ste 400</t>
  </si>
  <si>
    <t>American Land Conservancy</t>
  </si>
  <si>
    <t>250 Montgomery St., Ste 210</t>
  </si>
  <si>
    <t>American Pain Foundation</t>
  </si>
  <si>
    <t>201 N Charles St., Ste 710</t>
  </si>
  <si>
    <t>Baltimore, MD 21201-4111</t>
  </si>
  <si>
    <t>21201-4111</t>
  </si>
  <si>
    <t>Americans United For Separation of</t>
  </si>
  <si>
    <t>Church &amp; State</t>
  </si>
  <si>
    <t>1301  K Street  NW  #850 East Tower</t>
  </si>
  <si>
    <t>Andre Sobel River of Life Foundation</t>
  </si>
  <si>
    <t>8899 Beverly Blvd., Ste 111</t>
  </si>
  <si>
    <t>Los Angeles, CA 90048</t>
  </si>
  <si>
    <t>16 N Carolina Ave SE</t>
  </si>
  <si>
    <t>Conquer Cancer Foundation</t>
  </si>
  <si>
    <t>2318 Mill Rd., Ste 800</t>
  </si>
  <si>
    <t>Association of Aviation Ordnancement</t>
  </si>
  <si>
    <t>613 Tennis Ave</t>
  </si>
  <si>
    <t>Ardsley, PA 19038</t>
  </si>
  <si>
    <t>Ardsley</t>
  </si>
  <si>
    <t>B'nai  B'rith International</t>
  </si>
  <si>
    <t>2020 K St. NW</t>
  </si>
  <si>
    <t>Brain Aneurysm Foundation Incorporated</t>
  </si>
  <si>
    <t>612 E Broadway</t>
  </si>
  <si>
    <t>South Boston, MA 2127</t>
  </si>
  <si>
    <t>South Boston</t>
  </si>
  <si>
    <t>Cal Ripken Sr. Foundation</t>
  </si>
  <si>
    <t>1427 Clarkview Rd., Ste 100</t>
  </si>
  <si>
    <t>Baltimore, MD 21209</t>
  </si>
  <si>
    <t>Chimp Haven Inc</t>
  </si>
  <si>
    <t>13600 Chimpanzee Plz</t>
  </si>
  <si>
    <t>Keithville, LA 71047</t>
  </si>
  <si>
    <t>Keithville</t>
  </si>
  <si>
    <t>Coprodeli USA</t>
  </si>
  <si>
    <t>3124 N 10th St  Ste 5</t>
  </si>
  <si>
    <t>Environmental Leadership Program</t>
  </si>
  <si>
    <t>1609 Connecticut Ave., NW, #400</t>
  </si>
  <si>
    <t>Foster Care Alumni of America</t>
  </si>
  <si>
    <t>901 N. Washington St., Ste 208</t>
  </si>
  <si>
    <t>Foundation for Chiropractic Education</t>
  </si>
  <si>
    <t>380 Wright Rd.</t>
  </si>
  <si>
    <t>Norwalk, IA 50211</t>
  </si>
  <si>
    <t>Foundation for Prader Willi Research</t>
  </si>
  <si>
    <t>8383 Wilshire Blvd, Ste 835</t>
  </si>
  <si>
    <t>Beverly Hills, CA 90211</t>
  </si>
  <si>
    <t>Beverly Hills</t>
  </si>
  <si>
    <t>Foundation for the National Archives</t>
  </si>
  <si>
    <t>700 Pennsylvania Ave. NW, Rm G12</t>
  </si>
  <si>
    <t>Washington, DC 20408</t>
  </si>
  <si>
    <t>Free Press</t>
  </si>
  <si>
    <t>40 Main St.</t>
  </si>
  <si>
    <t>Florence, MA 1062</t>
  </si>
  <si>
    <t>Florence</t>
  </si>
  <si>
    <t>Freedom from Religion Foundation Inc</t>
  </si>
  <si>
    <t>304 W. Washington Ave.</t>
  </si>
  <si>
    <t>Madison, WI 53703</t>
  </si>
  <si>
    <t>Gift of Adoption Fund Inc</t>
  </si>
  <si>
    <t>2001 Waukegan Rd.</t>
  </si>
  <si>
    <t>Techny, IL 60082</t>
  </si>
  <si>
    <t>Techny</t>
  </si>
  <si>
    <t>Gift of Life Bone Marrow Foundation</t>
  </si>
  <si>
    <t>800 Yamato Rd., Ste 101</t>
  </si>
  <si>
    <t>Good Jobs First</t>
  </si>
  <si>
    <t>1616 P St. NW, Ste 210</t>
  </si>
  <si>
    <t>Gospel Communications International</t>
  </si>
  <si>
    <t>2735 E. Apple Ave.</t>
  </si>
  <si>
    <t>Muskegon, MI 49442</t>
  </si>
  <si>
    <t>Muskegon</t>
  </si>
  <si>
    <t>All Hands Volunteers Inc</t>
  </si>
  <si>
    <t>389 River Rd.</t>
  </si>
  <si>
    <t>Carlisle, MA 1741</t>
  </si>
  <si>
    <t>Carlisle</t>
  </si>
  <si>
    <t>Heartbeat International Inc</t>
  </si>
  <si>
    <t>665 E. Dublin-Granville Rd., Ste 440</t>
  </si>
  <si>
    <t>Helping Children Worldwide Inc</t>
  </si>
  <si>
    <t>13600 Frying Pan Rd.</t>
  </si>
  <si>
    <t>Herndon, VA 20171</t>
  </si>
  <si>
    <t>Children &amp; Families Across Borders</t>
  </si>
  <si>
    <t>200 E. Lexington St, Ste 1700</t>
  </si>
  <si>
    <t>Baltimore, MD 21202</t>
  </si>
  <si>
    <t>Iraq and Afghanistan Veterans of America</t>
  </si>
  <si>
    <t>770 Broadway 2nd FL</t>
  </si>
  <si>
    <t>Lung Cancer Uniting Against</t>
  </si>
  <si>
    <t>27 Union Sq W, #304</t>
  </si>
  <si>
    <t>Joni and Friends</t>
  </si>
  <si>
    <t>20009 Ladyface Ct.</t>
  </si>
  <si>
    <t>Agoura Hills, CA 91301</t>
  </si>
  <si>
    <t>Agoura Hills</t>
  </si>
  <si>
    <t>Jubilee USA Network</t>
  </si>
  <si>
    <t>212 E. Capital St., NE</t>
  </si>
  <si>
    <t>Keystone Center</t>
  </si>
  <si>
    <t>1628 St. Johns Rd.</t>
  </si>
  <si>
    <t>Keystone, CO 80435</t>
  </si>
  <si>
    <t>Keystone</t>
  </si>
  <si>
    <t>Knights of Columbus Charities Inc.</t>
  </si>
  <si>
    <t>One Columbus Plz.</t>
  </si>
  <si>
    <t>New Haven, CT 6510</t>
  </si>
  <si>
    <t>New Haven</t>
  </si>
  <si>
    <t>Living Lands and Waters</t>
  </si>
  <si>
    <t>17624 Route 84 North</t>
  </si>
  <si>
    <t>East Moline, IL 61244</t>
  </si>
  <si>
    <t>East Moline</t>
  </si>
  <si>
    <t>Medical Missions for Children, Inc.</t>
  </si>
  <si>
    <t>35 Getty Ave., Bldg 400</t>
  </si>
  <si>
    <t>Paterson, NJ 7503</t>
  </si>
  <si>
    <t>Paterson</t>
  </si>
  <si>
    <t>Melanoma Research Foundation</t>
  </si>
  <si>
    <t>1411 K Street NW, Suite 800</t>
  </si>
  <si>
    <t>Missoula Children's Theatre</t>
  </si>
  <si>
    <t>200 N. Adams St.</t>
  </si>
  <si>
    <t>Missoula, MT 59802</t>
  </si>
  <si>
    <t>Moving Picture Institute</t>
  </si>
  <si>
    <t>375 Greenwich St.</t>
  </si>
  <si>
    <t>National Assoc for Community Mediation</t>
  </si>
  <si>
    <t>1514 Upsher St., NW</t>
  </si>
  <si>
    <t>National Autism Association</t>
  </si>
  <si>
    <t>1330 W. Schatz Ln.</t>
  </si>
  <si>
    <t>Nixa, MO 65714</t>
  </si>
  <si>
    <t>Nixa</t>
  </si>
  <si>
    <t>National Conference of Standards</t>
  </si>
  <si>
    <t>Laboratories</t>
  </si>
  <si>
    <t>2995 Wilderness Pl, Ste 107</t>
  </si>
  <si>
    <t>Crime Victim Law Institute National</t>
  </si>
  <si>
    <t>310 SW 4th Ave  Ste 540</t>
  </si>
  <si>
    <t>National Forensic League</t>
  </si>
  <si>
    <t>Ripon, WI 54971</t>
  </si>
  <si>
    <t>Ripon</t>
  </si>
  <si>
    <t>National Hispanic Council on Aging</t>
  </si>
  <si>
    <t>734 15th St., NW, Ste 1050</t>
  </si>
  <si>
    <t>National Institute on Money In State</t>
  </si>
  <si>
    <t>833 N. Last Chance Gulch</t>
  </si>
  <si>
    <t>Helena, MT 59601</t>
  </si>
  <si>
    <t>Helena</t>
  </si>
  <si>
    <t>National Inventors Hall of Fame</t>
  </si>
  <si>
    <t>221 S. Broadway St.</t>
  </si>
  <si>
    <t>Akron, OH 44308</t>
  </si>
  <si>
    <t>Akron</t>
  </si>
  <si>
    <t>National Migrant &amp; Seasonal Head Start</t>
  </si>
  <si>
    <t>1726 M St, NW, Ste 800</t>
  </si>
  <si>
    <t>National Model Railroad Association Inc</t>
  </si>
  <si>
    <t>4121 Cromwell Rd.</t>
  </si>
  <si>
    <t>National Police Defense Foundation Inc</t>
  </si>
  <si>
    <t>21 Kilmer Dr Bldg 2</t>
  </si>
  <si>
    <t>Morganville, NJ 7751</t>
  </si>
  <si>
    <t>Morganville</t>
  </si>
  <si>
    <t>National Safe Place Inc</t>
  </si>
  <si>
    <t>2411 Bowman Ave.</t>
  </si>
  <si>
    <t>Louisville, KY 40217</t>
  </si>
  <si>
    <t>National Women's History Museum</t>
  </si>
  <si>
    <t>205 South Whiting St., Ste 254</t>
  </si>
  <si>
    <t>Alexandria, VA 22304</t>
  </si>
  <si>
    <t>Negro Spiritual Scholarship Foundation</t>
  </si>
  <si>
    <t>1111 N. Orange Ave.</t>
  </si>
  <si>
    <t>Orlando, FL 32804</t>
  </si>
  <si>
    <t>Preeclampsia Foundation</t>
  </si>
  <si>
    <t>5353 Wayzata Blvd, Ste 207</t>
  </si>
  <si>
    <t>Minneapolis, MN 55416</t>
  </si>
  <si>
    <t>Public Campaign</t>
  </si>
  <si>
    <t>1320 19th St, NW, Ste M-1</t>
  </si>
  <si>
    <t>Reason Foundation</t>
  </si>
  <si>
    <t>3415 S. Sepulveda Blvd., Ste 400</t>
  </si>
  <si>
    <t>Simon Youth Foundation</t>
  </si>
  <si>
    <t>3674 Simon Youth Fdn.</t>
  </si>
  <si>
    <t>7495 Reliable Pl</t>
  </si>
  <si>
    <t>Chicago, IL 60686</t>
  </si>
  <si>
    <t>Southeast Watershed Forum Inc</t>
  </si>
  <si>
    <t>535 Powell Dr.</t>
  </si>
  <si>
    <t>Spondylitis Association of America</t>
  </si>
  <si>
    <t>14827 Ventura Blvd., Ste 222</t>
  </si>
  <si>
    <t>Sherman Oaks, CA 91403</t>
  </si>
  <si>
    <t>Sherman Oaks</t>
  </si>
  <si>
    <t>Children's Heart Syndromes &amp; Death</t>
  </si>
  <si>
    <t>502 E. South Temple, Ste 20</t>
  </si>
  <si>
    <t>Salt Lake City, UT 84102</t>
  </si>
  <si>
    <t>Salt Lake City</t>
  </si>
  <si>
    <t>Support Our Troops Inc</t>
  </si>
  <si>
    <t>595 W. Granada Blvd, Ste J</t>
  </si>
  <si>
    <t>Ormond Beach, FL 32174</t>
  </si>
  <si>
    <t>Ormond Beach</t>
  </si>
  <si>
    <t>Buddhist Tzu Chi Foundation</t>
  </si>
  <si>
    <t>1100 S. Valley Center Ave.</t>
  </si>
  <si>
    <t>San Dimas, CA 91773</t>
  </si>
  <si>
    <t>San Dimas</t>
  </si>
  <si>
    <t>TechMission Inc</t>
  </si>
  <si>
    <t>31 Torrey St.</t>
  </si>
  <si>
    <t>Dorchester, MA 2124</t>
  </si>
  <si>
    <t>Dorchester</t>
  </si>
  <si>
    <t>Thanks USA</t>
  </si>
  <si>
    <t>1390 Chain Bridge Rd., #260</t>
  </si>
  <si>
    <t>United States Committee for UNDP</t>
  </si>
  <si>
    <t>1712 Eye St., NW, Ste 503</t>
  </si>
  <si>
    <t>Special Ops Survivors</t>
  </si>
  <si>
    <t>562 Spruce St.</t>
  </si>
  <si>
    <t>Imperial Beach, CA 91932</t>
  </si>
  <si>
    <t>Imperial Beach</t>
  </si>
  <si>
    <t>Vessels of Mercy International Inc</t>
  </si>
  <si>
    <t>2532 Thicket Greene</t>
  </si>
  <si>
    <t>Richmond, VA 23233</t>
  </si>
  <si>
    <t>Washington State University Foundation</t>
  </si>
  <si>
    <t>P O Box 99164</t>
  </si>
  <si>
    <t>Pullman, WA 99164-1927</t>
  </si>
  <si>
    <t>Pullman</t>
  </si>
  <si>
    <t>99164-1927</t>
  </si>
  <si>
    <t>Wildland Firefighter Foundation</t>
  </si>
  <si>
    <t>2049 Airport Way</t>
  </si>
  <si>
    <t>Boise, ID 83705</t>
  </si>
  <si>
    <t>Boise</t>
  </si>
  <si>
    <t>ID</t>
  </si>
  <si>
    <t>Wounded Warriors Family Support Inc</t>
  </si>
  <si>
    <t>920 S 107th Ave   #250</t>
  </si>
  <si>
    <t>Omaha, NE 68114</t>
  </si>
  <si>
    <t>Omaha</t>
  </si>
  <si>
    <t>NE</t>
  </si>
  <si>
    <t>Airlift Hope of America</t>
  </si>
  <si>
    <t>Angel Flight West Inc</t>
  </si>
  <si>
    <t>Art of Living Foundation</t>
  </si>
  <si>
    <t>Segs 4 Vets</t>
  </si>
  <si>
    <t>Institute for Sustainable Communities</t>
  </si>
  <si>
    <t>Marijuana Policy Project Foundation</t>
  </si>
  <si>
    <t>Animal League</t>
  </si>
  <si>
    <t>Veterans Consortium Pro Bono Program</t>
  </si>
  <si>
    <t>Whirlwind Wheelchair International</t>
  </si>
  <si>
    <t>Associated Services for the Blind Inc</t>
  </si>
  <si>
    <t>Carroll Center for the Blind</t>
  </si>
  <si>
    <t>Disability Rights Advocates</t>
  </si>
  <si>
    <t>Help the Helpless</t>
  </si>
  <si>
    <t>Landmark College</t>
  </si>
  <si>
    <t>Fighting Blindness</t>
  </si>
  <si>
    <t>Mobility International USA</t>
  </si>
  <si>
    <t>National Committee for the Prevention of</t>
  </si>
  <si>
    <t>Elder Abuse</t>
  </si>
  <si>
    <t>Oasis Institute</t>
  </si>
  <si>
    <t>Affordable Housing for All</t>
  </si>
  <si>
    <t>Think First Foundation</t>
  </si>
  <si>
    <t>VisionSpring Inc</t>
  </si>
  <si>
    <t>Citizens United for Research in Epilepsy</t>
  </si>
  <si>
    <t>Healing Children's Hearts</t>
  </si>
  <si>
    <t>Criminal Justice Legal Foundation</t>
  </si>
  <si>
    <t>Global Exchange</t>
  </si>
  <si>
    <t>Immigration Equality</t>
  </si>
  <si>
    <t>Sage Project Inc</t>
  </si>
  <si>
    <t>Survivors of Torture International Inc</t>
  </si>
  <si>
    <t>Verite</t>
  </si>
  <si>
    <t>Active Minds, Inc.</t>
  </si>
  <si>
    <t>Attention Deficit Disorder Association</t>
  </si>
  <si>
    <t>Herzog Hospital American Friends of</t>
  </si>
  <si>
    <t>Vinfen Corporation</t>
  </si>
  <si>
    <t>Children's Health Fund</t>
  </si>
  <si>
    <t>DonorsChoose.org</t>
  </si>
  <si>
    <t>Amazon Conservation Association</t>
  </si>
  <si>
    <t>God's Child Project North Central</t>
  </si>
  <si>
    <t>Guatemala Human Rights Commission/USA</t>
  </si>
  <si>
    <t>Seeds of Learning</t>
  </si>
  <si>
    <t>Trust for the Americas</t>
  </si>
  <si>
    <t>Child Foundation</t>
  </si>
  <si>
    <t>American Friends of Chaiyanu</t>
  </si>
  <si>
    <t>American Friends of Kiryat Sanz Laniado</t>
  </si>
  <si>
    <t>A Glimmer of Hope Foundation</t>
  </si>
  <si>
    <t>Action Africa Inc</t>
  </si>
  <si>
    <t>Africa Fighting Malaria International</t>
  </si>
  <si>
    <t>African Aid Organization Inc</t>
  </si>
  <si>
    <t>African Rainforest Conservancy</t>
  </si>
  <si>
    <t>African Solutions to African Problems</t>
  </si>
  <si>
    <t>Albert Schweitzer Fellowship</t>
  </si>
  <si>
    <t>Family Care International Inc</t>
  </si>
  <si>
    <t>Friends of mothers2mothers Inc</t>
  </si>
  <si>
    <t>Great Ape Trust of Iowa</t>
  </si>
  <si>
    <t>Green Belt Movement International</t>
  </si>
  <si>
    <t>Health Alliance International</t>
  </si>
  <si>
    <t>Gorilla Doctors (MGVP Inc.</t>
  </si>
  <si>
    <t>Museum of the African Diaspora</t>
  </si>
  <si>
    <t>Play Pumps International Inc</t>
  </si>
  <si>
    <t>Southern Africa Legal Services</t>
  </si>
  <si>
    <t>Tanzania Education Fund Inc</t>
  </si>
  <si>
    <t>Delta Sigma Theta Sorority, Inc.</t>
  </si>
  <si>
    <t>Theta Rho</t>
  </si>
  <si>
    <t>Gerber/Taylor Management Company</t>
  </si>
  <si>
    <t>A Milk for Starving Infants Fund</t>
  </si>
  <si>
    <t>American Friends of Fundacion Cardio</t>
  </si>
  <si>
    <t>Diabetes Abroad American Youth</t>
  </si>
  <si>
    <t>Life Skills for At-Risk Youth</t>
  </si>
  <si>
    <t>Building New Hope</t>
  </si>
  <si>
    <t>Chai Lifeline Inc</t>
  </si>
  <si>
    <t>Challenge Air for Kids &amp; Friends Inc</t>
  </si>
  <si>
    <t>Chernobyl Children Project USA Inc</t>
  </si>
  <si>
    <t>Children's Nutrition Program of Haiti</t>
  </si>
  <si>
    <t>Health for Underserved Women (Core Inc)</t>
  </si>
  <si>
    <t>CRY-Child Rights and You America Inc</t>
  </si>
  <si>
    <t>ECPAT-USA: End Child Prostitution</t>
  </si>
  <si>
    <t>Every Child Ministries Inc</t>
  </si>
  <si>
    <t>Family Network</t>
  </si>
  <si>
    <t>Friends of the Orphans</t>
  </si>
  <si>
    <t>God's Child Project</t>
  </si>
  <si>
    <t>Child Abuse Prevention that Works</t>
  </si>
  <si>
    <t>Hill Center</t>
  </si>
  <si>
    <t>Home of Hope Inc</t>
  </si>
  <si>
    <t>Child Abuse and Neglect International</t>
  </si>
  <si>
    <t>Meds and Food for Kids</t>
  </si>
  <si>
    <t>Ministry of Hope Inc</t>
  </si>
  <si>
    <t>MiraMed Institute</t>
  </si>
  <si>
    <t>Orphan Helpers Inc</t>
  </si>
  <si>
    <t>Parent-Child Home Program</t>
  </si>
  <si>
    <t>Pratham USA</t>
  </si>
  <si>
    <t>Share &amp; Care Foundation for India</t>
  </si>
  <si>
    <t>Tibet Child Health Programs</t>
  </si>
  <si>
    <t>Udavum Karangal of USA</t>
  </si>
  <si>
    <t>For the Health and Future of Children</t>
  </si>
  <si>
    <t>Afghan Health &amp; Development Services</t>
  </si>
  <si>
    <t>African Childrens Educational Initiative</t>
  </si>
  <si>
    <t>1211 Big Cove Rd.</t>
  </si>
  <si>
    <t>Atlas Economic Research Foundation</t>
  </si>
  <si>
    <t>1201 L St NW</t>
  </si>
  <si>
    <t>Global Communities (CHF International)</t>
  </si>
  <si>
    <t>8601 Georgia Ave., Ste 800</t>
  </si>
  <si>
    <t>Diabetes Research Assistance Fund</t>
  </si>
  <si>
    <t>6635 W. Happy Valley Rd.</t>
  </si>
  <si>
    <t>Ste A-104-407</t>
  </si>
  <si>
    <t>Glendale, AZ 85310</t>
  </si>
  <si>
    <t>Foods Resource Bank</t>
  </si>
  <si>
    <t>75 Remittance Dr  Ste 6539</t>
  </si>
  <si>
    <t>Chicago, IL 60675</t>
  </si>
  <si>
    <t>Mountainstar Healthcare</t>
  </si>
  <si>
    <t>Orphan Children's Fund</t>
  </si>
  <si>
    <t>2950 Baltic Ave  Apt 202</t>
  </si>
  <si>
    <t>Virginia Beach, VA 23451</t>
  </si>
  <si>
    <t>GAVI Campaign</t>
  </si>
  <si>
    <t>1776 Eye St. NW, Ste 600</t>
  </si>
  <si>
    <t>Grameen Foundation USA</t>
  </si>
  <si>
    <t>50 F St. NW, 8th FL</t>
  </si>
  <si>
    <t>Mercy Centre USA</t>
  </si>
  <si>
    <t>5 Concourse Pkwy Ste 900</t>
  </si>
  <si>
    <t>Institute on Religion &amp; Democracy</t>
  </si>
  <si>
    <t>1023 15th St NW, Ste 601</t>
  </si>
  <si>
    <t>International Center Research on Women</t>
  </si>
  <si>
    <t>1120 20th St. NW, #500N</t>
  </si>
  <si>
    <t>Crisis Aid International</t>
  </si>
  <si>
    <t>P.O. Box 510167</t>
  </si>
  <si>
    <t>St. Louis, MO 63151</t>
  </si>
  <si>
    <t>International Justice Mission (IJM)</t>
  </si>
  <si>
    <t>P.O. Box 58147</t>
  </si>
  <si>
    <t>Landstuhl Hospital Care Project</t>
  </si>
  <si>
    <t>52 Seminole Trl.</t>
  </si>
  <si>
    <t>Ft. Mitchell, AL 36856</t>
  </si>
  <si>
    <t>Leading The Way with Dr. Michael Youssef</t>
  </si>
  <si>
    <t>1781 Peachtree Rd</t>
  </si>
  <si>
    <t>Atlanta, GA 30309</t>
  </si>
  <si>
    <t>Love Without Boundaries Foundation</t>
  </si>
  <si>
    <t>P O Box 25016</t>
  </si>
  <si>
    <t>Mailbox Club Inc</t>
  </si>
  <si>
    <t>404 Eager Rd.</t>
  </si>
  <si>
    <t>Valdosta, GA 31602</t>
  </si>
  <si>
    <t>Valdosta</t>
  </si>
  <si>
    <t>Maison Fortune Orphanage Foundation</t>
  </si>
  <si>
    <t>2821 Crossings Dr.</t>
  </si>
  <si>
    <t>Chesapeake, VA 23321</t>
  </si>
  <si>
    <t>Medical Aid and Research Fund</t>
  </si>
  <si>
    <t>2022 W. 11th St</t>
  </si>
  <si>
    <t>Upland, CA 91786</t>
  </si>
  <si>
    <t>Upland</t>
  </si>
  <si>
    <t>NAC USA World Relief Fund LLC</t>
  </si>
  <si>
    <t>3753 N. Troy St.</t>
  </si>
  <si>
    <t>Chicago, IL 60618</t>
  </si>
  <si>
    <t>Namaste Foundation</t>
  </si>
  <si>
    <t>1860 Lombard St.</t>
  </si>
  <si>
    <t>Nepal Youth Foundation</t>
  </si>
  <si>
    <t>3030 Bridgeway, Ste 123</t>
  </si>
  <si>
    <t>Sausalito, CA 94965</t>
  </si>
  <si>
    <t>Sausalito</t>
  </si>
  <si>
    <t>Orphan's Assistance &amp; Rescue Inc</t>
  </si>
  <si>
    <t>P O Box 1412</t>
  </si>
  <si>
    <t>Fenton, MO 63026</t>
  </si>
  <si>
    <t>Fenton</t>
  </si>
  <si>
    <t>Pathfinder International</t>
  </si>
  <si>
    <t>9 Galen St., Ste 217</t>
  </si>
  <si>
    <t>Population Media Center</t>
  </si>
  <si>
    <t>Shelburne, VT 5482</t>
  </si>
  <si>
    <t>Shelburne</t>
  </si>
  <si>
    <t>Sankara Nethralaya OM Trust Inc</t>
  </si>
  <si>
    <t>9710 Traville Gateway Dr., #392</t>
  </si>
  <si>
    <t>Sesame Workshop</t>
  </si>
  <si>
    <t>One Lincoln Plaza</t>
  </si>
  <si>
    <t>Shared Interest Inc</t>
  </si>
  <si>
    <t>121 W. 27th St., Ste 905</t>
  </si>
  <si>
    <t>Transparency International-USA</t>
  </si>
  <si>
    <t>1023 15th St., NW, Ste. 300</t>
  </si>
  <si>
    <t>CRDF Global</t>
  </si>
  <si>
    <t>1530 Wilson Blvd., 3rd Floor</t>
  </si>
  <si>
    <t>Water First International</t>
  </si>
  <si>
    <t>1904 3rd Ave., Ste 1012</t>
  </si>
  <si>
    <t>WaterAid America</t>
  </si>
  <si>
    <t>232 Madison Ave., Ste 1202</t>
  </si>
  <si>
    <t>Watoto Child Care Ministries</t>
  </si>
  <si>
    <t>2569 N. Barnes</t>
  </si>
  <si>
    <t>Springfield, MO 65803</t>
  </si>
  <si>
    <t>World Links</t>
  </si>
  <si>
    <t>2135 bancroft Place NW</t>
  </si>
  <si>
    <t>Adolescent Pregnancy Prevention</t>
  </si>
  <si>
    <t>3708 Mayfair St    #310</t>
  </si>
  <si>
    <t>Durham, NC 27707</t>
  </si>
  <si>
    <t>AIDS Community Residence Association Inc</t>
  </si>
  <si>
    <t>P O BOx 25265</t>
  </si>
  <si>
    <t>Durham, NC 27702</t>
  </si>
  <si>
    <t>Alabama Association of Habitat Affiliate</t>
  </si>
  <si>
    <t>3831 Pepperell Parkway</t>
  </si>
  <si>
    <t>Austin Hatcher Foundation for Children</t>
  </si>
  <si>
    <t>1509 S Smith St    #7</t>
  </si>
  <si>
    <t>CASA Fort Payne AL</t>
  </si>
  <si>
    <t>600 Tyle Ave  SE</t>
  </si>
  <si>
    <t>Fort Payne, AL 35967</t>
  </si>
  <si>
    <t>Fort Payne</t>
  </si>
  <si>
    <t>Christian Voices Inc</t>
  </si>
  <si>
    <t>7000 Buffalo Dr</t>
  </si>
  <si>
    <t>LaVergne, TN 37086</t>
  </si>
  <si>
    <t>LaVergne</t>
  </si>
  <si>
    <t>Generation H.O.P.E. Male Mentoring</t>
  </si>
  <si>
    <t>200 W 38th St</t>
  </si>
  <si>
    <t>Grace Flight of America Inc</t>
  </si>
  <si>
    <t>4310 Amelia Earhart Dr</t>
  </si>
  <si>
    <t>Hope and Help International</t>
  </si>
  <si>
    <t>6827 Lee Parkway Dr #3</t>
  </si>
  <si>
    <t>Margaret Brock Pet Adoption Center Inc</t>
  </si>
  <si>
    <t>212 N Huighland Park Ave</t>
  </si>
  <si>
    <t>Operation Homefront Mississippi</t>
  </si>
  <si>
    <t>887 Woodlawn Rd</t>
  </si>
  <si>
    <t>Steens, MS 39766</t>
  </si>
  <si>
    <t>Steens</t>
  </si>
  <si>
    <t>Saving Little Hearts Inc</t>
  </si>
  <si>
    <t>5629 Barineau Lane</t>
  </si>
  <si>
    <t>Knoxville, TN 37920</t>
  </si>
  <si>
    <t>Stop the Madness National Inc</t>
  </si>
  <si>
    <t>5113 Highway 58, Suite A-2</t>
  </si>
  <si>
    <t>The Rashel Foundation</t>
  </si>
  <si>
    <t>P O Box 850</t>
  </si>
  <si>
    <t>Alabaster, AL 35007</t>
  </si>
  <si>
    <t>Alabaster</t>
  </si>
  <si>
    <t>Georgia Organics</t>
  </si>
  <si>
    <t>Center for Independent Living/Middle TN</t>
  </si>
  <si>
    <t>Memphis Gay &amp; Lesbain Community Center</t>
  </si>
  <si>
    <t>Mid-South Interfaith Network</t>
  </si>
  <si>
    <t>Mid-South Peace and Justice Center</t>
  </si>
  <si>
    <t>Mid-Tennessee Council of the Blind</t>
  </si>
  <si>
    <t>Nashville Peace and Justice Center</t>
  </si>
  <si>
    <t>Tennessee Immigrant Refugee Rights</t>
  </si>
  <si>
    <t>Y-ME National Breast Cancer</t>
  </si>
  <si>
    <t>KidFitness Inc</t>
  </si>
  <si>
    <t>269 E Main St</t>
  </si>
  <si>
    <t>East Islip, NY 11730</t>
  </si>
  <si>
    <t>East Islip</t>
  </si>
  <si>
    <t>Lady Bug Exterminating Company Inc</t>
  </si>
  <si>
    <t>1800-B East 3rd St</t>
  </si>
  <si>
    <t>P O Box 5184</t>
  </si>
  <si>
    <t>First Bank</t>
  </si>
  <si>
    <t>401 Chestnut Street</t>
  </si>
  <si>
    <t>United Enertech</t>
  </si>
  <si>
    <t>3005 South Hickory Street</t>
  </si>
  <si>
    <t>Fireball Business Services</t>
  </si>
  <si>
    <t>700 Market Street</t>
  </si>
  <si>
    <t>HCS Signal Mountain Middle/High School</t>
  </si>
  <si>
    <t>2650 Sam Powell Trail</t>
  </si>
  <si>
    <t>ERMC</t>
  </si>
  <si>
    <t>Attn: Eddie Russell</t>
  </si>
  <si>
    <t>6148 Lee Hwy     # 300</t>
  </si>
  <si>
    <t>Stiles Parker &amp; Company Inc</t>
  </si>
  <si>
    <t>200 W Patton St</t>
  </si>
  <si>
    <t>P O Box 706</t>
  </si>
  <si>
    <t>George D. Mason D.D.S.  P.C.</t>
  </si>
  <si>
    <t>1213 N Main St</t>
  </si>
  <si>
    <t>United Way Auction</t>
  </si>
  <si>
    <t>North Chattanooga Chamber of Commerce</t>
  </si>
  <si>
    <t>C/O Ms. Jenni Berz</t>
  </si>
  <si>
    <t>1000 Market St</t>
  </si>
  <si>
    <t>Chattanooga Parent Magazine</t>
  </si>
  <si>
    <t>P O Box 4070</t>
  </si>
  <si>
    <t>Dade Economic Improvement Inc.</t>
  </si>
  <si>
    <t>P O Box 879</t>
  </si>
  <si>
    <t>ITT Technical Institute</t>
  </si>
  <si>
    <t>5600 Brainerd Rd   #G</t>
  </si>
  <si>
    <t>Lafayette Womens Club</t>
  </si>
  <si>
    <t>P O Box 1181</t>
  </si>
  <si>
    <t>Redline Printing &amp; Sign Co.</t>
  </si>
  <si>
    <t>1609-B Hamill Rd</t>
  </si>
  <si>
    <t>North River Rotary Club</t>
  </si>
  <si>
    <t>C/O David Townsend</t>
  </si>
  <si>
    <t>1290 Enclave Rd</t>
  </si>
  <si>
    <t>Electronic Data System</t>
  </si>
  <si>
    <t>WPG-Solutions</t>
  </si>
  <si>
    <t>2450 Westside Dr.</t>
  </si>
  <si>
    <t>North Chili, NY 14514</t>
  </si>
  <si>
    <t>North Chili</t>
  </si>
  <si>
    <t>South Chattanooga Church of God</t>
  </si>
  <si>
    <t>P O Box 9445</t>
  </si>
  <si>
    <t>Potts Brothers Land &amp; Auction LLC</t>
  </si>
  <si>
    <t>7442 North Hwy 27</t>
  </si>
  <si>
    <t>Executive Women International</t>
  </si>
  <si>
    <t>P O Box 11522</t>
  </si>
  <si>
    <t>Marion County Chamber of Commerce</t>
  </si>
  <si>
    <t>302 Betsy Pack Dr</t>
  </si>
  <si>
    <t>Leisure Valley Ranch</t>
  </si>
  <si>
    <t>989 Slygo Rd</t>
  </si>
  <si>
    <t>Indiana Presbyterian Church Vincennes IN</t>
  </si>
  <si>
    <t>2431 S. Lower Indiana Rd.</t>
  </si>
  <si>
    <t>Vincennes, IN 47591</t>
  </si>
  <si>
    <t>Vincennes</t>
  </si>
  <si>
    <t>United Way's Gifts in Kind</t>
  </si>
  <si>
    <t>630 Market St.</t>
  </si>
  <si>
    <t>Modis</t>
  </si>
  <si>
    <t>The Republic Centre</t>
  </si>
  <si>
    <t>Suite 1350</t>
  </si>
  <si>
    <t>Interfaith Homeless Network</t>
  </si>
  <si>
    <t>711 East 11 Street</t>
  </si>
  <si>
    <t>P.O. Box 1146</t>
  </si>
  <si>
    <t>Sequatchie Valley Head Start</t>
  </si>
  <si>
    <t>501 Westfield Pl.</t>
  </si>
  <si>
    <t>Hill's Pet Nutrition</t>
  </si>
  <si>
    <t>9837 Ooltewah Georgetown Rd.</t>
  </si>
  <si>
    <t>Manufacturer's Chemical</t>
  </si>
  <si>
    <t>4325 Old Tasso Road</t>
  </si>
  <si>
    <t>P O Box 2788</t>
  </si>
  <si>
    <t>Cleveland, TN 37312-5836</t>
  </si>
  <si>
    <t>37312-5836</t>
  </si>
  <si>
    <t>First Volunteer Bank  Jasper</t>
  </si>
  <si>
    <t>105 Betsy Pack Drive</t>
  </si>
  <si>
    <t>Rhea County Domestic Violence Council</t>
  </si>
  <si>
    <t>375 Church St. Ste 203</t>
  </si>
  <si>
    <t>Total Administrative Services Corporatio</t>
  </si>
  <si>
    <t>Cross Corporation</t>
  </si>
  <si>
    <t>The Shaw Group, Inc</t>
  </si>
  <si>
    <t>14904 State Highway 58 South</t>
  </si>
  <si>
    <t>Graphic Packaging International, Inc.</t>
  </si>
  <si>
    <t>835-A1 Franklin Ct.</t>
  </si>
  <si>
    <t>Marietta, GA 30768</t>
  </si>
  <si>
    <t>Turn the Page Bookstore</t>
  </si>
  <si>
    <t>180 12th Street North</t>
  </si>
  <si>
    <t>Edible Oasis</t>
  </si>
  <si>
    <t>180 12th St. N.</t>
  </si>
  <si>
    <t>Peoples State Bank of Commerce</t>
  </si>
  <si>
    <t>315 Cedar Ave.</t>
  </si>
  <si>
    <t>A-1 Stone</t>
  </si>
  <si>
    <t>The Pit Stop</t>
  </si>
  <si>
    <t>Top Notch Tumbling</t>
  </si>
  <si>
    <t>B &amp; A Bounce Around</t>
  </si>
  <si>
    <t>Slumber Party</t>
  </si>
  <si>
    <t>PO Box 824</t>
  </si>
  <si>
    <t>The Pet Clinic</t>
  </si>
  <si>
    <t>1121 Willow Avenue</t>
  </si>
  <si>
    <t>Publix Supermarket Hixson #1166</t>
  </si>
  <si>
    <t>5928 Hixson Pike</t>
  </si>
  <si>
    <t>Publix Supermarket Ooltewah #1244</t>
  </si>
  <si>
    <t>5958 Snow Hill Rd.</t>
  </si>
  <si>
    <t>Suite #168</t>
  </si>
  <si>
    <t>Golf Headquarters</t>
  </si>
  <si>
    <t>Pro Golf of Hamilton Place, Inc.</t>
  </si>
  <si>
    <t>2209 Hamilton Place Blvd.</t>
  </si>
  <si>
    <t>Hi Def Concepts, Inc.</t>
  </si>
  <si>
    <t>Hi Def Media Group</t>
  </si>
  <si>
    <t>2700 Executive Park Dr.</t>
  </si>
  <si>
    <t>Financial Executives International</t>
  </si>
  <si>
    <t>6545 Hinkle Rd</t>
  </si>
  <si>
    <t>CFC National Capital Area</t>
  </si>
  <si>
    <t>Global Impact</t>
  </si>
  <si>
    <t>66 Canal Center Plaza   #310</t>
  </si>
  <si>
    <t>Wal-Mart    Dunlap #4226</t>
  </si>
  <si>
    <t>16773 Rankin Ave</t>
  </si>
  <si>
    <t>CFC Interest Income</t>
  </si>
  <si>
    <t>SYNERGIES</t>
  </si>
  <si>
    <t>318 Lindsay St</t>
  </si>
  <si>
    <t>Solvay Pharmaceuticals</t>
  </si>
  <si>
    <t>Regional Obstetrical Consultants</t>
  </si>
  <si>
    <t>902 McCallie Avenue</t>
  </si>
  <si>
    <t>Key Club</t>
  </si>
  <si>
    <t>Real Estate Partners Chattanooga LLC</t>
  </si>
  <si>
    <t>807 Cherry Street</t>
  </si>
  <si>
    <t>Ashesi University Foundation</t>
  </si>
  <si>
    <t>Firelight Foundation</t>
  </si>
  <si>
    <t>Genocide Intervention Network Inc</t>
  </si>
  <si>
    <t>Global Action for Children</t>
  </si>
  <si>
    <t>Invisible Children Inc</t>
  </si>
  <si>
    <t>John Dau Foundation</t>
  </si>
  <si>
    <t>Millennium Promise Alliance Inc</t>
  </si>
  <si>
    <t>Generation Rwanda Inc</t>
  </si>
  <si>
    <t>Planet Aid Inc</t>
  </si>
  <si>
    <t>RISE International</t>
  </si>
  <si>
    <t>Trustees of Columbia University</t>
  </si>
  <si>
    <t>Village Enterprise Fund</t>
  </si>
  <si>
    <t>Aeras Global TB Vaccine Foundation</t>
  </si>
  <si>
    <t>1405 Research Blvd</t>
  </si>
  <si>
    <t>Americans Away From Home</t>
  </si>
  <si>
    <t>7714 Elsie Ave</t>
  </si>
  <si>
    <t>Sacramento, CA 95828</t>
  </si>
  <si>
    <t>Breast Cancer Relief Foundation</t>
  </si>
  <si>
    <t>615 Baronne St  Ste 301</t>
  </si>
  <si>
    <t>New Orleans, LA 70113</t>
  </si>
  <si>
    <t>DREAM Project</t>
  </si>
  <si>
    <t>916 Williams Rd   Unit 2</t>
  </si>
  <si>
    <t>Colchester, VT 5446</t>
  </si>
  <si>
    <t>EARTH University Foundation</t>
  </si>
  <si>
    <t>Five Piedmont Ctr  Ste 215</t>
  </si>
  <si>
    <t>3525 Piedmont Rd NE</t>
  </si>
  <si>
    <t>Foundation for Human Rights in Cuba</t>
  </si>
  <si>
    <t>1312 SW 27th Ave  3rd Fl</t>
  </si>
  <si>
    <t>Miami, FL 33145</t>
  </si>
  <si>
    <t>FXB USA Inc</t>
  </si>
  <si>
    <t>777 United Nations Plz</t>
  </si>
  <si>
    <t>New York, NY 10025</t>
  </si>
  <si>
    <t>Global Community Service Foundation</t>
  </si>
  <si>
    <t>3907 Laro Ct</t>
  </si>
  <si>
    <t>Fairfax, VA 22031-3256</t>
  </si>
  <si>
    <t>22031-3256</t>
  </si>
  <si>
    <t>Help for Children - Prevent &amp; Treat</t>
  </si>
  <si>
    <t>Child Abuse</t>
  </si>
  <si>
    <t>70 W 36th St, Ste 104</t>
  </si>
  <si>
    <t>Hidaya Foundation</t>
  </si>
  <si>
    <t>1765 Scott Blvd  Ste 115</t>
  </si>
  <si>
    <t>Santa Clara, CA 95050</t>
  </si>
  <si>
    <t>Santa Clara</t>
  </si>
  <si>
    <t>Hope for Haiti</t>
  </si>
  <si>
    <t>1042 6th Ave N</t>
  </si>
  <si>
    <t>Naples, FL 34102</t>
  </si>
  <si>
    <t>Naples</t>
  </si>
  <si>
    <t>Human Rights Foundation</t>
  </si>
  <si>
    <t>350 Fifth Ave Ste 809</t>
  </si>
  <si>
    <t>Hungry Children Project</t>
  </si>
  <si>
    <t>16520 Vintage St</t>
  </si>
  <si>
    <t>North Hills, CA 91343</t>
  </si>
  <si>
    <t>North Hills</t>
  </si>
  <si>
    <t>Medical Missions for Children Inc</t>
  </si>
  <si>
    <t>10-G Roessler Rd  Ste 500</t>
  </si>
  <si>
    <t>National Democratic Institute</t>
  </si>
  <si>
    <t>for International Affairs</t>
  </si>
  <si>
    <t>2030 M St NW  5th Fl</t>
  </si>
  <si>
    <t>Safe Passage</t>
  </si>
  <si>
    <t>81 Bridge St</t>
  </si>
  <si>
    <t>Yarmouth, ME 4096</t>
  </si>
  <si>
    <t>Yarmouth</t>
  </si>
  <si>
    <t>Search for Healing Aid and Relief</t>
  </si>
  <si>
    <t>625 Madison St</t>
  </si>
  <si>
    <t>Teams for Medical Missions</t>
  </si>
  <si>
    <t>P O Box 215</t>
  </si>
  <si>
    <t>Macangie, PA 18062</t>
  </si>
  <si>
    <t>Macangie</t>
  </si>
  <si>
    <t>Trinity/Hope</t>
  </si>
  <si>
    <t>2366 Cairo Bend Rd</t>
  </si>
  <si>
    <t>Lebanon, TN 37087</t>
  </si>
  <si>
    <t>Aid for Trash Dump Children</t>
  </si>
  <si>
    <t>3709 Grosvenor Dr</t>
  </si>
  <si>
    <t>Ellicott, MD 21042</t>
  </si>
  <si>
    <t>Ellicott</t>
  </si>
  <si>
    <t>Episcopal Relief &amp; Development</t>
  </si>
  <si>
    <t>Haiti Community Development Fund</t>
  </si>
  <si>
    <t>A Little Hope Inc</t>
  </si>
  <si>
    <t>Blind Children National Camps For</t>
  </si>
  <si>
    <t>Children's International Lifeline</t>
  </si>
  <si>
    <t>China Care Foundation</t>
  </si>
  <si>
    <t>International Organization Adolescents</t>
  </si>
  <si>
    <t>Kids Against Hunger</t>
  </si>
  <si>
    <t>Kids with Cameras</t>
  </si>
  <si>
    <t>Orphan Resources International</t>
  </si>
  <si>
    <t>Project Mercy</t>
  </si>
  <si>
    <t>Spence-Chapin Services to Families/Child</t>
  </si>
  <si>
    <t>Star of Hope International America</t>
  </si>
  <si>
    <t>Zoe International</t>
  </si>
  <si>
    <t>Americas Society</t>
  </si>
  <si>
    <t>Amizade</t>
  </si>
  <si>
    <t>Food and Health for Haitian Children</t>
  </si>
  <si>
    <t>Interfaith Service to Latin America</t>
  </si>
  <si>
    <t>Captain Planet Foundation Inc</t>
  </si>
  <si>
    <t>Community Television</t>
  </si>
  <si>
    <t>Susan G Komen for the Cure</t>
  </si>
  <si>
    <t>National Kidney Foundation Inc</t>
  </si>
  <si>
    <t>Appalachian Heritage Crafters Inc</t>
  </si>
  <si>
    <t>2016 HWY 64  W</t>
  </si>
  <si>
    <t>Murphy, NC 28906</t>
  </si>
  <si>
    <t>Murphy</t>
  </si>
  <si>
    <t>Autism and Behavior Services</t>
  </si>
  <si>
    <t>6105 Preservation Dr., Ste. D</t>
  </si>
  <si>
    <t>Caring Inc</t>
  </si>
  <si>
    <t>300 Ridley Dr</t>
  </si>
  <si>
    <t>Family Resources of Cherokee County</t>
  </si>
  <si>
    <t>70 Central St</t>
  </si>
  <si>
    <t>Easter Seals Camp ASCCA</t>
  </si>
  <si>
    <t>5278 Camp ASCCA Dr</t>
  </si>
  <si>
    <t>Jackson Gap, AL 36861</t>
  </si>
  <si>
    <t>Jackson Gap</t>
  </si>
  <si>
    <t>North Alabama Prison Ministry</t>
  </si>
  <si>
    <t>19127 Sewell Rd</t>
  </si>
  <si>
    <t>Athens, AL 35614</t>
  </si>
  <si>
    <t>Operation Homefront Kentucky/Tennessee</t>
  </si>
  <si>
    <t>P O Box 2437</t>
  </si>
  <si>
    <t>Ft. Campbell, KY 42223</t>
  </si>
  <si>
    <t>Ft. Campbell</t>
  </si>
  <si>
    <t>Prevent Child Abuse North Carolina</t>
  </si>
  <si>
    <t>3725 National Dr  Ste 211</t>
  </si>
  <si>
    <t>Raleigh, NC 27612</t>
  </si>
  <si>
    <t>Special Olympics North Carolina Inc</t>
  </si>
  <si>
    <t>2200 Gateway Centre Blvd., #201</t>
  </si>
  <si>
    <t>Morrisville, NC 27560</t>
  </si>
  <si>
    <t>Morrisville</t>
  </si>
  <si>
    <t>The Trust for Public Land</t>
  </si>
  <si>
    <t>202 Tremont St</t>
  </si>
  <si>
    <t>The Way Home Inc</t>
  </si>
  <si>
    <t>2105 Gault Ave N</t>
  </si>
  <si>
    <t>Ft Payne, AL 35968</t>
  </si>
  <si>
    <t>Alzheimer's Tennessee, Inc.</t>
  </si>
  <si>
    <t>Susan G. Komen for the Cure-Gr Nashville</t>
  </si>
  <si>
    <t>Helix Ltd.</t>
  </si>
  <si>
    <t>Elie Wiesel Foundation for Humanity</t>
  </si>
  <si>
    <t>Brain Tumor Society, National</t>
  </si>
  <si>
    <t>The Children's Heart Foundation</t>
  </si>
  <si>
    <t>Healthy Child Healthy World</t>
  </si>
  <si>
    <t>Helping Families Heal Children</t>
  </si>
  <si>
    <t>Hispanic and Asian Children Services</t>
  </si>
  <si>
    <t>Amen Foundation</t>
  </si>
  <si>
    <t>International Cooperating Ministries</t>
  </si>
  <si>
    <t>National Day of Prayer Task Force</t>
  </si>
  <si>
    <t>Southern Star Restaurants, Inc.</t>
  </si>
  <si>
    <t>1300 Broad Street</t>
  </si>
  <si>
    <t>Angel Wings and Wheels West</t>
  </si>
  <si>
    <t>American Urological Association</t>
  </si>
  <si>
    <t>Angels Donate Frequent Flyer Miles</t>
  </si>
  <si>
    <t>Celiac Central National Foundation for</t>
  </si>
  <si>
    <t>Angel Airlines for Cancer Patients</t>
  </si>
  <si>
    <t>Breast Cancer Aid &amp; Research Institute</t>
  </si>
  <si>
    <t>Cancer Care Inc</t>
  </si>
  <si>
    <t>Children's Cancer Research &amp; Family</t>
  </si>
  <si>
    <t>Assistance Foundation</t>
  </si>
  <si>
    <t>Children's Cancer Fund of America</t>
  </si>
  <si>
    <t>Gabrielle's Angel Foundation for Cancer</t>
  </si>
  <si>
    <t>Lung Cancer Research Foundation</t>
  </si>
  <si>
    <t>LUNGevity Foundation</t>
  </si>
  <si>
    <t>Animal Protection and Rescue League</t>
  </si>
  <si>
    <t>Hope for the Warriors</t>
  </si>
  <si>
    <t>National Guard Youth Foundation</t>
  </si>
  <si>
    <t>Operation Troop Aid</t>
  </si>
  <si>
    <t>Snowball Express</t>
  </si>
  <si>
    <t>Soldiers' Angels</t>
  </si>
  <si>
    <t>Cigna</t>
  </si>
  <si>
    <t>AAA Foundation for Traffic Safety</t>
  </si>
  <si>
    <t>607 14th St NW ste 201</t>
  </si>
  <si>
    <t>Accuracy in Media Inc</t>
  </si>
  <si>
    <t>4455 Connecticut Ave NW #330</t>
  </si>
  <si>
    <t>American Academy of Otolarygology</t>
  </si>
  <si>
    <t>1650 Diagonal Rd</t>
  </si>
  <si>
    <t>American Associations of Museums</t>
  </si>
  <si>
    <t>1575 Eye St NW Ste 400</t>
  </si>
  <si>
    <t>American Indian Graduate Center Inc</t>
  </si>
  <si>
    <t>4520 Montgomery NE ste 1B</t>
  </si>
  <si>
    <t>Albuquerque, NM 87109</t>
  </si>
  <si>
    <t>American Shakespeare Center</t>
  </si>
  <si>
    <t>13 w Beverly St 4th Fl</t>
  </si>
  <si>
    <t>Staunton, VA 24401</t>
  </si>
  <si>
    <t>Staunton</t>
  </si>
  <si>
    <t>American Society of Agricultural</t>
  </si>
  <si>
    <t>2950 Nile Rd</t>
  </si>
  <si>
    <t>St Joseph, MO 49085</t>
  </si>
  <si>
    <t>St Joseph</t>
  </si>
  <si>
    <t>American Society of Transplantation</t>
  </si>
  <si>
    <t>15000 Commerce Pkwy Ste C</t>
  </si>
  <si>
    <t>Mount Laurel, NJ 8054</t>
  </si>
  <si>
    <t>Mount Laurel</t>
  </si>
  <si>
    <t>Americans for the Arts</t>
  </si>
  <si>
    <t>1000 Vermont Ave NW 6th Fl</t>
  </si>
  <si>
    <t>America's Promise - Alliance for Youth</t>
  </si>
  <si>
    <t>1110 Vermont Ave NW  Ste 900</t>
  </si>
  <si>
    <t>Armed Forces Aid Campaign</t>
  </si>
  <si>
    <t>TASH</t>
  </si>
  <si>
    <t>1025 Vermont Ave NW  Ste 300</t>
  </si>
  <si>
    <t>Association for Unmanned Vehicle Systems</t>
  </si>
  <si>
    <t>2700 S Qunicy St  Ste 400</t>
  </si>
  <si>
    <t>Arlington, VA 22206</t>
  </si>
  <si>
    <t>BlueRibbon Coalition</t>
  </si>
  <si>
    <t>4555 Burley Dr  Ste A</t>
  </si>
  <si>
    <t>Pocatello, ID 83202</t>
  </si>
  <si>
    <t>Pocatello</t>
  </si>
  <si>
    <t>Bowlers to Veterans Link</t>
  </si>
  <si>
    <t>11350 Random Hills Rd  Ste 800</t>
  </si>
  <si>
    <t>Carbonfund.org Foundation</t>
  </si>
  <si>
    <t>1320 Fenwick Ln  Ste 206</t>
  </si>
  <si>
    <t>Caring for Others Inc</t>
  </si>
  <si>
    <t>3537 Browns Mill Rd  Ste 2</t>
  </si>
  <si>
    <t>Atlanta, GA 30354</t>
  </si>
  <si>
    <t>Cascade Sierra Solutions</t>
  </si>
  <si>
    <t>P O Box 8517</t>
  </si>
  <si>
    <t>Coburg, OR 97408</t>
  </si>
  <si>
    <t>Coburg</t>
  </si>
  <si>
    <t>Center for American Progress</t>
  </si>
  <si>
    <t>1333 H St NW 10th Fl</t>
  </si>
  <si>
    <t>Center for Civic Education</t>
  </si>
  <si>
    <t>5145 Douglas Fir Rd</t>
  </si>
  <si>
    <t>Calabasas, CA 91302</t>
  </si>
  <si>
    <t>Calabasas</t>
  </si>
  <si>
    <t>Center for Clean Air Policy</t>
  </si>
  <si>
    <t>750 First St  NE Ste 940</t>
  </si>
  <si>
    <t>Center for Economic &amp; Policy Research</t>
  </si>
  <si>
    <t>1611 Connecticut Ave  NW  Ste 400</t>
  </si>
  <si>
    <t>Center for Health &amp; Gender Equity Inc</t>
  </si>
  <si>
    <t>1317 F St NW  Ste 400</t>
  </si>
  <si>
    <t>Challenged Athletes Inc</t>
  </si>
  <si>
    <t>Community Action Partnership</t>
  </si>
  <si>
    <t>1140 Connecticut Ave NW Ste 1210</t>
  </si>
  <si>
    <t>Consumer Federation of America</t>
  </si>
  <si>
    <t>1620 Eye St NW  Ste 200</t>
  </si>
  <si>
    <t>Corporation for Supportive Housing</t>
  </si>
  <si>
    <t>50 Broadway 17th Fl</t>
  </si>
  <si>
    <t>Crown Financial Ministries Inc</t>
  </si>
  <si>
    <t>601 Braod St</t>
  </si>
  <si>
    <t>Gainesville, GA 30501</t>
  </si>
  <si>
    <t>Cure Alzheimer's Fund</t>
  </si>
  <si>
    <t>34 Washington St Ste 300</t>
  </si>
  <si>
    <t>Wellesely Hills, MA 2481</t>
  </si>
  <si>
    <t>Wellesely Hills</t>
  </si>
  <si>
    <t>Cutaneous Lymphoma Foundation</t>
  </si>
  <si>
    <t>P O Box 374</t>
  </si>
  <si>
    <t>Birmingham, MI 48012</t>
  </si>
  <si>
    <t>Disabled Veterans' LIFE Memorial</t>
  </si>
  <si>
    <t>6290 Linton Blvd  Ste 104</t>
  </si>
  <si>
    <t>Delray Beach, FL 33484</t>
  </si>
  <si>
    <t>Delray Beach</t>
  </si>
  <si>
    <t>Emergency Medicine Foundation</t>
  </si>
  <si>
    <t>1125 Executive Cir</t>
  </si>
  <si>
    <t>Irving, TX 75038</t>
  </si>
  <si>
    <t>Federal Law Enforcement Officers</t>
  </si>
  <si>
    <t>P O Box 1306</t>
  </si>
  <si>
    <t>New York, NY 10163-1306</t>
  </si>
  <si>
    <t>10163-1306</t>
  </si>
  <si>
    <t>Food &amp; Water Watch</t>
  </si>
  <si>
    <t>1616 P St NW, Ste 300</t>
  </si>
  <si>
    <t>Friedreich's Ataxia Research Alliance</t>
  </si>
  <si>
    <t>4505 Wakefield Dr</t>
  </si>
  <si>
    <t>Funding Exchange Inc</t>
  </si>
  <si>
    <t>666 Broadway  Ste 500</t>
  </si>
  <si>
    <t>Go International Inc</t>
  </si>
  <si>
    <t>503 Wilder Reynolds Rd</t>
  </si>
  <si>
    <t>Wilmore, KY 40390</t>
  </si>
  <si>
    <t>Wilmore</t>
  </si>
  <si>
    <t>Home Safety Council</t>
  </si>
  <si>
    <t>1250 Eye St NW  Ste 1000</t>
  </si>
  <si>
    <t>Kansas Cosmosphere and Space Center</t>
  </si>
  <si>
    <t>1100 N Plum St</t>
  </si>
  <si>
    <t>Hutchinson, KS 67501</t>
  </si>
  <si>
    <t>Hutchinson</t>
  </si>
  <si>
    <t>Latter-day Saint Charities</t>
  </si>
  <si>
    <t>60 E South Temple #1800</t>
  </si>
  <si>
    <t>Salt Lake City, UT 84111</t>
  </si>
  <si>
    <t>Lunches for Learning Incorporated</t>
  </si>
  <si>
    <t>6670 Vaughn Rd</t>
  </si>
  <si>
    <t>Lupus Research Institute Inc</t>
  </si>
  <si>
    <t>330 Seventh Ave  Ste 1701</t>
  </si>
  <si>
    <t>Marine Graduation Foundation</t>
  </si>
  <si>
    <t>2837 Charles St</t>
  </si>
  <si>
    <t>St Joseph, MO 64501</t>
  </si>
  <si>
    <t>Missionary Society of St Paul</t>
  </si>
  <si>
    <t>86-11 Midland Pkwy</t>
  </si>
  <si>
    <t>Jamaica Estates, NY 11432</t>
  </si>
  <si>
    <t>Jamaica Estates</t>
  </si>
  <si>
    <t>Modest Needs Foundation</t>
  </si>
  <si>
    <t>115 E 30th St  Floor 1</t>
  </si>
  <si>
    <t>National Network End Domestic Violence</t>
  </si>
  <si>
    <t>2001 S St NW  Ste 400</t>
  </si>
  <si>
    <t>National Society Sons of the American</t>
  </si>
  <si>
    <t>1000 S 4th St</t>
  </si>
  <si>
    <t>North American Butterfly Association</t>
  </si>
  <si>
    <t>4 Delaware Rd</t>
  </si>
  <si>
    <t>Morristown, NJ 7960</t>
  </si>
  <si>
    <t>Professional Association of Therapeutic</t>
  </si>
  <si>
    <t>Horsemanship, Inc.</t>
  </si>
  <si>
    <t>P O Box 33150</t>
  </si>
  <si>
    <t>Denver, CO 80233</t>
  </si>
  <si>
    <t>Pachyonychia Congenita Project</t>
  </si>
  <si>
    <t>2386 E Heritage Way  Ste B</t>
  </si>
  <si>
    <t>Salt Lake City, UT 84109</t>
  </si>
  <si>
    <t>Pajama Program Inc</t>
  </si>
  <si>
    <t>34 e 39th St  Ste B</t>
  </si>
  <si>
    <t>Partners for Community Solutions</t>
  </si>
  <si>
    <t>4100 N Fairfax Dr  Ste 302</t>
  </si>
  <si>
    <t>Pilot International Foundation</t>
  </si>
  <si>
    <t>P O Box 5600</t>
  </si>
  <si>
    <t>Macon, GA 31208</t>
  </si>
  <si>
    <t>Macon</t>
  </si>
  <si>
    <t>Planetary Society</t>
  </si>
  <si>
    <t>65 N Catalina Ave</t>
  </si>
  <si>
    <t>Pasadena, CA 91106-2301</t>
  </si>
  <si>
    <t>Pasadena</t>
  </si>
  <si>
    <t>91106-2301</t>
  </si>
  <si>
    <t>Abducted &amp; Missing Children's Recovery</t>
  </si>
  <si>
    <t>312 Western Ave</t>
  </si>
  <si>
    <t>Petaluma, CA 94952</t>
  </si>
  <si>
    <t>Petaluma</t>
  </si>
  <si>
    <t>Pueblo a Pueblo</t>
  </si>
  <si>
    <t>7002 Broxburn Dr</t>
  </si>
  <si>
    <t>Purple Marlin Conservation Association</t>
  </si>
  <si>
    <t>301 Peninsula Dr, Ste 6</t>
  </si>
  <si>
    <t>Erie, PA 16505</t>
  </si>
  <si>
    <t>Erie</t>
  </si>
  <si>
    <t>Rainforest Action Network</t>
  </si>
  <si>
    <t>221 Pine St, Ste 500</t>
  </si>
  <si>
    <t>Reasons to Believe</t>
  </si>
  <si>
    <t>731 E Arrow Hwy</t>
  </si>
  <si>
    <t>Glendora, CA 91740</t>
  </si>
  <si>
    <t>Glendora</t>
  </si>
  <si>
    <t>SAE International</t>
  </si>
  <si>
    <t>400 Commonwealth Dr</t>
  </si>
  <si>
    <t>Warrendale, PA 15096</t>
  </si>
  <si>
    <t>Warrendale</t>
  </si>
  <si>
    <t>SAT-7 North America</t>
  </si>
  <si>
    <t>24 W Dover St</t>
  </si>
  <si>
    <t>Easton, MD 21601</t>
  </si>
  <si>
    <t>Easton</t>
  </si>
  <si>
    <t>Students for Life of America</t>
  </si>
  <si>
    <t>9255 Center St    #300</t>
  </si>
  <si>
    <t>Manassas, VA 20110</t>
  </si>
  <si>
    <t>Manassas</t>
  </si>
  <si>
    <t>Unity Productions Foundation</t>
  </si>
  <si>
    <t>P O Box 650458</t>
  </si>
  <si>
    <t>Potomac Falls, VA 20164-0458</t>
  </si>
  <si>
    <t>Potomac Falls</t>
  </si>
  <si>
    <t>20164-0458</t>
  </si>
  <si>
    <t>USA Diving</t>
  </si>
  <si>
    <t>132 E Washington St  Ste 850</t>
  </si>
  <si>
    <t>Wikimedia Foundation Inc</t>
  </si>
  <si>
    <t>39 Stillman St</t>
  </si>
  <si>
    <t>San Francisco, CA 94107</t>
  </si>
  <si>
    <t>Will Steger Foundation</t>
  </si>
  <si>
    <t>2801 21st Ave S, Ste 127</t>
  </si>
  <si>
    <t>Minneapolis, MN 55407</t>
  </si>
  <si>
    <t>World Computer Exchange Inc</t>
  </si>
  <si>
    <t>936 Nantasket Ave</t>
  </si>
  <si>
    <t>Hull, MA 2045</t>
  </si>
  <si>
    <t>Hull</t>
  </si>
  <si>
    <t>OneAmerica Regional Office</t>
  </si>
  <si>
    <t>Polaris Project</t>
  </si>
  <si>
    <t>Women's Human Rights Urgent Action Fund</t>
  </si>
  <si>
    <t>Women's Leadership Fund</t>
  </si>
  <si>
    <t>Friends of UNFPA, Inc.</t>
  </si>
  <si>
    <t>Association of Missing &amp; Exploited</t>
  </si>
  <si>
    <t>Suicide Awareness Voices of Education</t>
  </si>
  <si>
    <t>Rape and Sexual Assault Survivors</t>
  </si>
  <si>
    <t>Youth for Christ Foundation</t>
  </si>
  <si>
    <t>Project Management Instiute Educational</t>
  </si>
  <si>
    <t>Children's Hospital</t>
  </si>
  <si>
    <t>Global Fund for Children</t>
  </si>
  <si>
    <t>UnitedHealthcare Children's Foundation</t>
  </si>
  <si>
    <t>Braille Press National</t>
  </si>
  <si>
    <t>Perkins School for the Blind</t>
  </si>
  <si>
    <t>United Cerebral Palsy</t>
  </si>
  <si>
    <t>HCS E Hamilton High</t>
  </si>
  <si>
    <t>2015 Ooltewah Ringgold Rd</t>
  </si>
  <si>
    <t>Berry &amp; Hunt Properties</t>
  </si>
  <si>
    <t>633 Chestnut St   #850</t>
  </si>
  <si>
    <t>Betty Ford Center at Eisenhower</t>
  </si>
  <si>
    <t>Childhood Anxiety Network</t>
  </si>
  <si>
    <t>Psychiatric Rehabilitation Association</t>
  </si>
  <si>
    <t>Air Compassion for Wounded Warriors</t>
  </si>
  <si>
    <t>Angel Fuel for Life</t>
  </si>
  <si>
    <t>(Mercy Medical Airlift)</t>
  </si>
  <si>
    <t>Architecture for Humanity</t>
  </si>
  <si>
    <t>Comfort for America's Uniformed Services</t>
  </si>
  <si>
    <t>Housing for Homeless Children &amp; Families</t>
  </si>
  <si>
    <t>Hospice Foundation for End-of-Life Care</t>
  </si>
  <si>
    <t>Pentagon Federal Credit Union Foundation</t>
  </si>
  <si>
    <t>Trevor Project</t>
  </si>
  <si>
    <t>EOD Warrior Foundation</t>
  </si>
  <si>
    <t>All 4 Israel</t>
  </si>
  <si>
    <t>American Friends of Orr Shalom</t>
  </si>
  <si>
    <t>American Friends of Yeshivot Bnei Akiva</t>
  </si>
  <si>
    <t>Pardes Institute of Jewish Studies</t>
  </si>
  <si>
    <t>National Jewish Council for Disabilities</t>
  </si>
  <si>
    <t>Reuth Women's Social Services for Israel</t>
  </si>
  <si>
    <t>Shalom Center</t>
  </si>
  <si>
    <t>Root Capital Inc</t>
  </si>
  <si>
    <t>Safari Club International Foundation</t>
  </si>
  <si>
    <t>Africa AIDS Children's Relief Fund</t>
  </si>
  <si>
    <t>Foundation</t>
  </si>
  <si>
    <t>Medicines for Humanity</t>
  </si>
  <si>
    <t>Institute of American Indian/Alaska Arts</t>
  </si>
  <si>
    <t>PeopleForBikes Foundation</t>
  </si>
  <si>
    <t>NASCAR Foundation</t>
  </si>
  <si>
    <t>PeacePlayers International</t>
  </si>
  <si>
    <t>Take Me Fishing</t>
  </si>
  <si>
    <t>United States Ski Team Foundation</t>
  </si>
  <si>
    <t>USA Canoe/Kayak</t>
  </si>
  <si>
    <t>Global Business Coalition on HIV/AIDS</t>
  </si>
  <si>
    <t>Housing Works Inc</t>
  </si>
  <si>
    <t>Children of Zion Inc</t>
  </si>
  <si>
    <t>Christ for the City International</t>
  </si>
  <si>
    <t>Crosslink International</t>
  </si>
  <si>
    <t>CSI Ministries Inc</t>
  </si>
  <si>
    <t>Deaf Video Communications of America Inc</t>
  </si>
  <si>
    <t>Earth Care Fund</t>
  </si>
  <si>
    <t>Forward Edge International</t>
  </si>
  <si>
    <t>Harvest Time International</t>
  </si>
  <si>
    <t>Children Rescue Mission</t>
  </si>
  <si>
    <t>Lutheran Volunteer Corps</t>
  </si>
  <si>
    <t>Mercy Housing Inc.</t>
  </si>
  <si>
    <t>Missionaries of Jesus Inc</t>
  </si>
  <si>
    <t>Native American Children's Fund</t>
  </si>
  <si>
    <t>Teen Mania Ministries Inc</t>
  </si>
  <si>
    <t>Pandas International</t>
  </si>
  <si>
    <t>Polar Bears International</t>
  </si>
  <si>
    <t>Seacology</t>
  </si>
  <si>
    <t>Virginia College at Chattanooga</t>
  </si>
  <si>
    <t>721 Eastgate Loop</t>
  </si>
  <si>
    <t>Association For Visual Arts</t>
  </si>
  <si>
    <t>30 Frazier Ave</t>
  </si>
  <si>
    <t>Easy Auto</t>
  </si>
  <si>
    <t>1800 Mt Vernon Drive NW</t>
  </si>
  <si>
    <t>Geri</t>
  </si>
  <si>
    <t>Thurman</t>
  </si>
  <si>
    <t>CCG County 911</t>
  </si>
  <si>
    <t>3404 Amnicola Highway</t>
  </si>
  <si>
    <t>The Vincit Group</t>
  </si>
  <si>
    <t>412 Georgia Ave.</t>
  </si>
  <si>
    <t>Life Care Centers of America, Inc</t>
  </si>
  <si>
    <t>3570 Keith St  NW</t>
  </si>
  <si>
    <t>P O Box 3323</t>
  </si>
  <si>
    <t>USDA Food Safety Inspection Service</t>
  </si>
  <si>
    <t>1591 Broad St</t>
  </si>
  <si>
    <t>Roof Curb Systems, Inc.</t>
  </si>
  <si>
    <t>PO Box 648</t>
  </si>
  <si>
    <t>363 North Industrial Drive</t>
  </si>
  <si>
    <t>Mystical Guitars</t>
  </si>
  <si>
    <t>Informations Systems Department</t>
  </si>
  <si>
    <t>aka Thunderous Sound Laboratories</t>
  </si>
  <si>
    <t>Royal Remanufacturing</t>
  </si>
  <si>
    <t>108 North Ash Avenue</t>
  </si>
  <si>
    <t>Tennessee Valley Fed Cr Union/N GA</t>
  </si>
  <si>
    <t>200 Alamar St</t>
  </si>
  <si>
    <t>First Tennessee Fort Oglethorpe</t>
  </si>
  <si>
    <t>Ft Olg. Branch</t>
  </si>
  <si>
    <t>BrightStar</t>
  </si>
  <si>
    <t>6025 Lee Hwy Ste 449</t>
  </si>
  <si>
    <t>Chattanooga, TN 37421-2966</t>
  </si>
  <si>
    <t>37421-2966</t>
  </si>
  <si>
    <t>ESPN Campaign for Children</t>
  </si>
  <si>
    <t>Insurors of Chattanooga, Inc</t>
  </si>
  <si>
    <t>127 Yellow Brick Rd</t>
  </si>
  <si>
    <t>Prestige Funeral Services, Inc.</t>
  </si>
  <si>
    <t>709 Dodds Avenue</t>
  </si>
  <si>
    <t>Black Horse Manufacturing</t>
  </si>
  <si>
    <t>601 Cumberland St</t>
  </si>
  <si>
    <t>P O Box 72763</t>
  </si>
  <si>
    <t>Forum for Youth Investment - Grants</t>
  </si>
  <si>
    <t>UPS Freight</t>
  </si>
  <si>
    <t>333 Gateway Drive</t>
  </si>
  <si>
    <t>Prospect, Inc</t>
  </si>
  <si>
    <t>Ecolab</t>
  </si>
  <si>
    <t>370 Wabasha St North</t>
  </si>
  <si>
    <t>St Paul, MN 55102-1390</t>
  </si>
  <si>
    <t>55102-1390</t>
  </si>
  <si>
    <t>North Georgia HealthCare Center</t>
  </si>
  <si>
    <t>6120 Alabama Highway</t>
  </si>
  <si>
    <t>CiCi's Pizza</t>
  </si>
  <si>
    <t>5726 Brainerd Rd</t>
  </si>
  <si>
    <t>TN Dept. Public Health -Golden Sneakers</t>
  </si>
  <si>
    <t>CCG City of Chattanooga - Grants</t>
  </si>
  <si>
    <t>Venture Screen Printing Inc.</t>
  </si>
  <si>
    <t>6123 Airways Blvd</t>
  </si>
  <si>
    <t>Wal-Mart   Supercenter Store #3835</t>
  </si>
  <si>
    <t>5588 Little Debbie Pkwy</t>
  </si>
  <si>
    <t>Spring Care</t>
  </si>
  <si>
    <t>Robert Wood Johnson Foundation - Grant</t>
  </si>
  <si>
    <t>Books Never Ending</t>
  </si>
  <si>
    <t>2547 Cloud Springs Rd</t>
  </si>
  <si>
    <t>Classic Blades</t>
  </si>
  <si>
    <t>Attn: Jeff Epperson</t>
  </si>
  <si>
    <t>3950 LaFayette Rd</t>
  </si>
  <si>
    <t>21 Knots</t>
  </si>
  <si>
    <t>1463 Market St</t>
  </si>
  <si>
    <t>A Child's Garden Boutique</t>
  </si>
  <si>
    <t>135 Frazier Ave</t>
  </si>
  <si>
    <t>Amigo Mexican Restaurant</t>
  </si>
  <si>
    <t>5450 Hwy 153 Ste C-11</t>
  </si>
  <si>
    <t>Arney Guess Goldsmith</t>
  </si>
  <si>
    <t>5090 Adams Rd</t>
  </si>
  <si>
    <t>Audibel Hearing Aid Centers</t>
  </si>
  <si>
    <t>4505 Brainerd Rd</t>
  </si>
  <si>
    <t>Badcock &amp; More</t>
  </si>
  <si>
    <t>ATTN: Ingrid Haddock</t>
  </si>
  <si>
    <t>P O Box 497</t>
  </si>
  <si>
    <t>Mulberry, FL 33860</t>
  </si>
  <si>
    <t>Mulberry</t>
  </si>
  <si>
    <t>Beltone Hearing Aid Center</t>
  </si>
  <si>
    <t>4106 A Brainerd Rd</t>
  </si>
  <si>
    <t>Big Red Power Sports</t>
  </si>
  <si>
    <t>P O Box 73022</t>
  </si>
  <si>
    <t>Chattanooga Shoe Company</t>
  </si>
  <si>
    <t>1820 Gunbarrel Rd</t>
  </si>
  <si>
    <t>C &amp; C Medical</t>
  </si>
  <si>
    <t>P O Box 91349</t>
  </si>
  <si>
    <t>California Massage Co</t>
  </si>
  <si>
    <t>6231 Perimeter Dr Ste 151</t>
  </si>
  <si>
    <t>Cansler Photography</t>
  </si>
  <si>
    <t>850 Vine St</t>
  </si>
  <si>
    <t>Center for Facial Rejuvenation</t>
  </si>
  <si>
    <t>7268 Jarigan Rd Ste 204</t>
  </si>
  <si>
    <t>Chattanooga Ballet</t>
  </si>
  <si>
    <t>PO Box 6175</t>
  </si>
  <si>
    <t>Chattanooga Zoo</t>
  </si>
  <si>
    <t>301 N. Holtzclaw Avenue</t>
  </si>
  <si>
    <t>Chef Mart of Chattanooga</t>
  </si>
  <si>
    <t>ATTN:  Richard Arnold</t>
  </si>
  <si>
    <t>3814 Charlotte Ave</t>
  </si>
  <si>
    <t>Clayton Homes Inc</t>
  </si>
  <si>
    <t>PO Box 9800</t>
  </si>
  <si>
    <t>Maryville, TN 37802</t>
  </si>
  <si>
    <t>Cleveland Boat Center</t>
  </si>
  <si>
    <t>PO Box 4642</t>
  </si>
  <si>
    <t>Comedy Catch</t>
  </si>
  <si>
    <t>3224 Brainerd Rd</t>
  </si>
  <si>
    <t>Cornerstone Granite</t>
  </si>
  <si>
    <t>103 A Hunt Dr</t>
  </si>
  <si>
    <t>Delta Queen Hotel</t>
  </si>
  <si>
    <t>ATTN:  Julie Dodson</t>
  </si>
  <si>
    <t>100 River St</t>
  </si>
  <si>
    <t>DirectBuy of Chattanooga</t>
  </si>
  <si>
    <t>ATTN:  Libby Hunter</t>
  </si>
  <si>
    <t>3757 Powers Ct</t>
  </si>
  <si>
    <t>Distefano Skin Solutions</t>
  </si>
  <si>
    <t>1608 Gunbarrel Rd Ste 101</t>
  </si>
  <si>
    <t>Dunkin' Brands/Dunkin Donuts</t>
  </si>
  <si>
    <t>ATTN: Lori Hunt</t>
  </si>
  <si>
    <t>130 Royall St 2 E B</t>
  </si>
  <si>
    <t>Canton, MA 2021</t>
  </si>
  <si>
    <t>Canton</t>
  </si>
  <si>
    <t>Dupont Community Credit Union</t>
  </si>
  <si>
    <t>4503 Hixson Pike</t>
  </si>
  <si>
    <t>Elite Property Maintenance LLC</t>
  </si>
  <si>
    <t>5645 Tucker Rd</t>
  </si>
  <si>
    <t>Family Chiropractic of Shallowford</t>
  </si>
  <si>
    <t>6221 Shallowford Rd</t>
  </si>
  <si>
    <t>Flicko's</t>
  </si>
  <si>
    <t>ATTN: Michael Morell</t>
  </si>
  <si>
    <t>2549 Battlefield Pkwy</t>
  </si>
  <si>
    <t>Front Runner</t>
  </si>
  <si>
    <t>4251 Hixson Pike</t>
  </si>
  <si>
    <t>Gas Appliances Unlimited</t>
  </si>
  <si>
    <t>5604 Hwy 153</t>
  </si>
  <si>
    <t>Genevieve Bond Gifts</t>
  </si>
  <si>
    <t>7680 E Brainerd Rd</t>
  </si>
  <si>
    <t>Georgia Carpet Ind.</t>
  </si>
  <si>
    <t>ATTN:  Ryan Vaughn</t>
  </si>
  <si>
    <t>PO Box 2087</t>
  </si>
  <si>
    <t>Georgia Wines Inc</t>
  </si>
  <si>
    <t>6469 Battlefield Pkwy</t>
  </si>
  <si>
    <t>Gigi's Cupcakes</t>
  </si>
  <si>
    <t>1906 Gunbarrel Rd</t>
  </si>
  <si>
    <t>Glam Slam</t>
  </si>
  <si>
    <t>10050 Rolling Wind Dr</t>
  </si>
  <si>
    <t>Goss Company Jewelers</t>
  </si>
  <si>
    <t>1925 Gunbarrel Rd Ste 117</t>
  </si>
  <si>
    <t>Granite Expo</t>
  </si>
  <si>
    <t>6219 Lee Hwy Ste 8</t>
  </si>
  <si>
    <t>Henry's EZ Liquor</t>
  </si>
  <si>
    <t>5012 Hwy 58 N</t>
  </si>
  <si>
    <t>Homestead Lawn</t>
  </si>
  <si>
    <t>3529 APD 40 SW</t>
  </si>
  <si>
    <t>Hooters Restaurants</t>
  </si>
  <si>
    <t>ATTN:  Brooke Richards</t>
  </si>
  <si>
    <t>2509 Plantside Dr</t>
  </si>
  <si>
    <t>Louisville, KS 40299</t>
  </si>
  <si>
    <t>Jackson Chevrolet</t>
  </si>
  <si>
    <t>PO Box 587</t>
  </si>
  <si>
    <t>Jody Millard Pest Control</t>
  </si>
  <si>
    <t>1906 Hamill Rd</t>
  </si>
  <si>
    <t>Juniors Building Material</t>
  </si>
  <si>
    <t>7574 Battlefield Pkwy</t>
  </si>
  <si>
    <t>Kelley Used Cars</t>
  </si>
  <si>
    <t>2110 Chapman Rd</t>
  </si>
  <si>
    <t>Kennedy Jewelers</t>
  </si>
  <si>
    <t>2012 E Main St</t>
  </si>
  <si>
    <t>Kingwood Pharmacy</t>
  </si>
  <si>
    <t>3824 Ringgold Rd</t>
  </si>
  <si>
    <t>Knitting Mill Antiques</t>
  </si>
  <si>
    <t>5217 Sawyer Rd</t>
  </si>
  <si>
    <t>Knoxville Tours Inc</t>
  </si>
  <si>
    <t>PO Box 12580</t>
  </si>
  <si>
    <t>Knoxville, TN 37912</t>
  </si>
  <si>
    <t>LA-Z- BOY Furniture Galleries</t>
  </si>
  <si>
    <t>C/O William Morris Sr</t>
  </si>
  <si>
    <t>1811 Crestwood Blvd</t>
  </si>
  <si>
    <t>Irondale, AL 35210</t>
  </si>
  <si>
    <t>Irondale</t>
  </si>
  <si>
    <t>Learning Express of Chattanooga</t>
  </si>
  <si>
    <t>313 Manufacturers Blvd</t>
  </si>
  <si>
    <t>Lisa's Gold &amp; Diamond</t>
  </si>
  <si>
    <t>501-B Alamar St</t>
  </si>
  <si>
    <t>Lynn Rainwater/Diamond Tower</t>
  </si>
  <si>
    <t>3815 Ringgold Rd</t>
  </si>
  <si>
    <t>Mattress Firm</t>
  </si>
  <si>
    <t>Miller-Motte Technical College</t>
  </si>
  <si>
    <t>6020 Shallowford Rd</t>
  </si>
  <si>
    <t>Mojo Burrito</t>
  </si>
  <si>
    <t>1800 Dayton Blvd</t>
  </si>
  <si>
    <t>N 2 Shoes</t>
  </si>
  <si>
    <t>113 Frazier Ave</t>
  </si>
  <si>
    <t>National Brands Liquidation</t>
  </si>
  <si>
    <t>ATTN:  Mary Anne Lawson</t>
  </si>
  <si>
    <t>4303 N Creek Rd</t>
  </si>
  <si>
    <t>New Balance Chattanooga</t>
  </si>
  <si>
    <t>1820 Gunbarrel Rd  Ste 300</t>
  </si>
  <si>
    <t>Oreck Vacuums</t>
  </si>
  <si>
    <t>PO Box 921205</t>
  </si>
  <si>
    <t>Norcross, GA 30010</t>
  </si>
  <si>
    <t>Norcross</t>
  </si>
  <si>
    <t>PetCare Warehouse</t>
  </si>
  <si>
    <t>2105 Northpoint Blvd</t>
  </si>
  <si>
    <t>Prado Collection</t>
  </si>
  <si>
    <t>2200 Hamilton Place Blvd  Ste 21</t>
  </si>
  <si>
    <t>Pro Golf Discount</t>
  </si>
  <si>
    <t>2209 Hamilton Place Blvd</t>
  </si>
  <si>
    <t>Product Discount Warehouse</t>
  </si>
  <si>
    <t>ATTN:  Eddie Gillette</t>
  </si>
  <si>
    <t>5958 Snow Hill Rd  PMB-110</t>
  </si>
  <si>
    <t>Ricks Furniture</t>
  </si>
  <si>
    <t>PO Box 312</t>
  </si>
  <si>
    <t>Riley's</t>
  </si>
  <si>
    <t>Ringgold Chrysler</t>
  </si>
  <si>
    <t>7154 Nashville St</t>
  </si>
  <si>
    <t>Rose Kawasaki</t>
  </si>
  <si>
    <t>826 Chickamauga Ave</t>
  </si>
  <si>
    <t>SAS Shoes</t>
  </si>
  <si>
    <t>5063 Hixson Pike Ste 149</t>
  </si>
  <si>
    <t>Showtime Rentals</t>
  </si>
  <si>
    <t>ATTN:  Mike Royal</t>
  </si>
  <si>
    <t>PO Box 5576</t>
  </si>
  <si>
    <t>Signal Hearing Center</t>
  </si>
  <si>
    <t>815 Ridgeway Ave</t>
  </si>
  <si>
    <t>Sir Goony Golf</t>
  </si>
  <si>
    <t>519 Cone Dr</t>
  </si>
  <si>
    <t>Skyline Lawn Service</t>
  </si>
  <si>
    <t>1048 Cloud Springs Rd</t>
  </si>
  <si>
    <t>Smith Funeral Partners LLC</t>
  </si>
  <si>
    <t>ATTN:  DBA J Avery Bryan Funeral</t>
  </si>
  <si>
    <t>PO Box 3809</t>
  </si>
  <si>
    <t>Southern Accessories</t>
  </si>
  <si>
    <t>ATTN:  Debbie Davis</t>
  </si>
  <si>
    <t>404 S Thornton Ave</t>
  </si>
  <si>
    <t>Stanley Steemer Carpet Cleaners</t>
  </si>
  <si>
    <t>PO Box 16453</t>
  </si>
  <si>
    <t>Stockdales</t>
  </si>
  <si>
    <t>ATTN:  Alison Morgan</t>
  </si>
  <si>
    <t>PO Box 3003</t>
  </si>
  <si>
    <t>Susie's Second Chance Boutique</t>
  </si>
  <si>
    <t>6847 Lee Hwy</t>
  </si>
  <si>
    <t>The Feathered Nest</t>
  </si>
  <si>
    <t>1069 Grayville Rd</t>
  </si>
  <si>
    <t>Green Mattress Company</t>
  </si>
  <si>
    <t>The Neat Shop LLC</t>
  </si>
  <si>
    <t>ATTN:  Marianne Taylor</t>
  </si>
  <si>
    <t>2288 Gunbarrel Rd Ste 150</t>
  </si>
  <si>
    <t>Thunder Creek Harley Davidson</t>
  </si>
  <si>
    <t>11180 Alphretta Hwy</t>
  </si>
  <si>
    <t>TN Valley Railroad Museum</t>
  </si>
  <si>
    <t>Twenty Fifth Hour Spa &amp; Gifts</t>
  </si>
  <si>
    <t>7456 Battlefield Pkwy</t>
  </si>
  <si>
    <t>Vine &amp; Barrel</t>
  </si>
  <si>
    <t>ATTN:  Steve Nix</t>
  </si>
  <si>
    <t>5506 Hixson Pike STe 100</t>
  </si>
  <si>
    <t>Walkers Oak &amp; More</t>
  </si>
  <si>
    <t>2707 LaFayatte Rd</t>
  </si>
  <si>
    <t>WEBCO Inc</t>
  </si>
  <si>
    <t>125 Industrial Park Dr</t>
  </si>
  <si>
    <t>Woodcraft</t>
  </si>
  <si>
    <t>ATTN:  Rodney Milen</t>
  </si>
  <si>
    <t>1414 Jenkins Rd    #A1</t>
  </si>
  <si>
    <t>Zipporahs</t>
  </si>
  <si>
    <t>ATTN:  Chrissy Morris</t>
  </si>
  <si>
    <t>5228 Hixson Pike Ste A</t>
  </si>
  <si>
    <t>Chattanooga Christian Comm Fnd - Grant</t>
  </si>
  <si>
    <t>736 Market St., Suite 700</t>
  </si>
  <si>
    <t>State Volunteer Mutual Ins Co</t>
  </si>
  <si>
    <t>PricewaterhouseCoopers LLP</t>
  </si>
  <si>
    <t>Senior Lighthouse Center</t>
  </si>
  <si>
    <t>135 Ferguson Dr</t>
  </si>
  <si>
    <t>Wackenhut Services</t>
  </si>
  <si>
    <t>161 Mitchell Road</t>
  </si>
  <si>
    <t>Knoxville, TN 37830</t>
  </si>
  <si>
    <t>Hospira</t>
  </si>
  <si>
    <t>P O Box 3540</t>
  </si>
  <si>
    <t>Valmont</t>
  </si>
  <si>
    <t>1950 Industrial Blvd</t>
  </si>
  <si>
    <t>JLC Quick Tax Inc.</t>
  </si>
  <si>
    <t>3661 Brainerd Road</t>
  </si>
  <si>
    <t>League of Extraordinary Teens-Marion Co</t>
  </si>
  <si>
    <t>P O Box 71</t>
  </si>
  <si>
    <t>Oehmig Travel Consultancy</t>
  </si>
  <si>
    <t>3908-B Tennessee Ave</t>
  </si>
  <si>
    <t>Equifax</t>
  </si>
  <si>
    <t>Cox Enterprises Inc.</t>
  </si>
  <si>
    <t>Kelley's Chapel C.P. Church</t>
  </si>
  <si>
    <t>470 HWY 27</t>
  </si>
  <si>
    <t>eScapes Training Center</t>
  </si>
  <si>
    <t>1st Floor East</t>
  </si>
  <si>
    <t>Renaissance Charitable Fdn</t>
  </si>
  <si>
    <t>6100 W 96th St</t>
  </si>
  <si>
    <t>Indianapolis, IN 46278</t>
  </si>
  <si>
    <t>McCright &amp; Associates</t>
  </si>
  <si>
    <t>928 McCallie Ave</t>
  </si>
  <si>
    <t>Hallmark Corporation</t>
  </si>
  <si>
    <t>University of Phoenix - Chattanooga</t>
  </si>
  <si>
    <t>1208 Pointe Centre Dr</t>
  </si>
  <si>
    <t>Kiwanis Club of Fort Oglethorpe</t>
  </si>
  <si>
    <t>P O Box 2151</t>
  </si>
  <si>
    <t>Target Corporation*</t>
  </si>
  <si>
    <t>CFC - Overseas</t>
  </si>
  <si>
    <t>Alexandria, VA 22307</t>
  </si>
  <si>
    <t>Ahimsa House</t>
  </si>
  <si>
    <t>174 Holly Court</t>
  </si>
  <si>
    <t>Loganville, GA 30052</t>
  </si>
  <si>
    <t>Loganville</t>
  </si>
  <si>
    <t>Airlift Hope of North Carolina</t>
  </si>
  <si>
    <t>35 Cumings Battle Trl</t>
  </si>
  <si>
    <t>Hendersonville, NC 28739</t>
  </si>
  <si>
    <t>Hendersonville</t>
  </si>
  <si>
    <t>American Cancer Society of S Atlantic</t>
  </si>
  <si>
    <t>200 W Emery St   #3</t>
  </si>
  <si>
    <t>Angel Flight Soars Inc</t>
  </si>
  <si>
    <t>200 Airport Rd Ste 227</t>
  </si>
  <si>
    <t>Baptist Children's Home of NC</t>
  </si>
  <si>
    <t>Thomasville, NC 27361</t>
  </si>
  <si>
    <t>Thomasville</t>
  </si>
  <si>
    <t>Bethany Christian Services of Georgia</t>
  </si>
  <si>
    <t>6645 Peachtree Dunwoody Rd NE</t>
  </si>
  <si>
    <t>Chattanooga Choral Society</t>
  </si>
  <si>
    <t>200 E MLK Blvd</t>
  </si>
  <si>
    <t>Dream Central</t>
  </si>
  <si>
    <t>Ferst Foundation for Childhood Literacy</t>
  </si>
  <si>
    <t>237 N 2nd St</t>
  </si>
  <si>
    <t>Madison, GA 30650</t>
  </si>
  <si>
    <t>Georgia Council for the Hearing Impaired</t>
  </si>
  <si>
    <t>4151 Memorial Dr #103B</t>
  </si>
  <si>
    <t>Decatur, GA 30032</t>
  </si>
  <si>
    <t>GrandDogs Rescue and Adoption</t>
  </si>
  <si>
    <t>262 Short Hollow Rd</t>
  </si>
  <si>
    <t>Ivy Academy</t>
  </si>
  <si>
    <t>8443 Dayton Pike</t>
  </si>
  <si>
    <t>Mountain Education Foundation</t>
  </si>
  <si>
    <t>Operation Homefront Georgia</t>
  </si>
  <si>
    <t>1220 Old Canton Rd</t>
  </si>
  <si>
    <t>Marietta, GA 30062</t>
  </si>
  <si>
    <t>Tigers for Tomorrow</t>
  </si>
  <si>
    <t>708 County Rd 345</t>
  </si>
  <si>
    <t>Attalla, AL 35954</t>
  </si>
  <si>
    <t>Attalla</t>
  </si>
  <si>
    <t>Ronald McDonald House Charities Atlanta</t>
  </si>
  <si>
    <t>795 Gatewood Rd NE</t>
  </si>
  <si>
    <t>Atlanta, GA 30329</t>
  </si>
  <si>
    <t>Juvenile Diabetes Research-Middle TN</t>
  </si>
  <si>
    <t>Susan G. Komen-Tri Cities Affliliate</t>
  </si>
  <si>
    <t>Tennessee Kidney Foundation Inc</t>
  </si>
  <si>
    <t>Georgia Forest Watch</t>
  </si>
  <si>
    <t>Cumberland River Compact</t>
  </si>
  <si>
    <t>SimplexGrinnell</t>
  </si>
  <si>
    <t>Automatic Data Processing, Inc</t>
  </si>
  <si>
    <t>Casting for Recovery Inc</t>
  </si>
  <si>
    <t>Faith Partnerships Inc</t>
  </si>
  <si>
    <t>International Center for Traditional</t>
  </si>
  <si>
    <t>National Black Nurses Association Inc</t>
  </si>
  <si>
    <t>Sphinx Organization Inc</t>
  </si>
  <si>
    <t>Equal Rights Advocates Inc</t>
  </si>
  <si>
    <t>United to End Genocide</t>
  </si>
  <si>
    <t>United for a Fair Economy</t>
  </si>
  <si>
    <t>EarthAction Alerts Network</t>
  </si>
  <si>
    <t>Forest Stewards Guild</t>
  </si>
  <si>
    <t>Bladder Cancer Advocacy Network</t>
  </si>
  <si>
    <t>Breast Cancer Crusade by Avon</t>
  </si>
  <si>
    <t>Breast Cancer Society</t>
  </si>
  <si>
    <t>Childhood Leukemia Foundation</t>
  </si>
  <si>
    <t>SuperSibs!</t>
  </si>
  <si>
    <t>Peaceworks Network Foundation</t>
  </si>
  <si>
    <t>Bob Woodruff Family Foundation Inc</t>
  </si>
  <si>
    <t>Veterans Airlift Command</t>
  </si>
  <si>
    <t>Rhino Foundation</t>
  </si>
  <si>
    <t>Save The Chimps</t>
  </si>
  <si>
    <t>Hosea, Feed the Hungry and Homeless</t>
  </si>
  <si>
    <t>Medicare Rights Center</t>
  </si>
  <si>
    <t>Colon Cancer Alliance</t>
  </si>
  <si>
    <t>AIDSfree Africa Inc</t>
  </si>
  <si>
    <t>Broadway Cares/Equity Fights AIDS Inc</t>
  </si>
  <si>
    <t>InFaith</t>
  </si>
  <si>
    <t>Christian Leadership Alliance</t>
  </si>
  <si>
    <t>Global Recordings Network</t>
  </si>
  <si>
    <t>Pioneers</t>
  </si>
  <si>
    <t>Willow Creek Association</t>
  </si>
  <si>
    <t>American Friends of Beit Hatfutsot</t>
  </si>
  <si>
    <t>American Friends of Israel Philharmonic</t>
  </si>
  <si>
    <t>International Sephardic Education</t>
  </si>
  <si>
    <t>Breast Cancer and Ovarian Cancer</t>
  </si>
  <si>
    <t>in Jewish Families (Sharsheret Inc)</t>
  </si>
  <si>
    <t>Cesar &amp; Ilusion Millan Foundation Inc</t>
  </si>
  <si>
    <t>Horse Charities of America</t>
  </si>
  <si>
    <t>Mercy for Animals</t>
  </si>
  <si>
    <t>Support Dog Inc</t>
  </si>
  <si>
    <t>Nurse-Family Partnership</t>
  </si>
  <si>
    <t>4 Paws for Ability Inc</t>
  </si>
  <si>
    <t>ACCION USA, Inc. (Accion East Inc.)</t>
  </si>
  <si>
    <t>Acton Institute for Study of Religion</t>
  </si>
  <si>
    <t>Adopt A Platoon</t>
  </si>
  <si>
    <t>Agape Love Deaf International Inc</t>
  </si>
  <si>
    <t>American Constitution Society for Law</t>
  </si>
  <si>
    <t>American Legacy Foundation</t>
  </si>
  <si>
    <t>American Printing House for the Blind</t>
  </si>
  <si>
    <t>Association for Marine Exploration</t>
  </si>
  <si>
    <t>BBB Center Inc</t>
  </si>
  <si>
    <t>Bully Prevention &amp; Support for Students</t>
  </si>
  <si>
    <t>Cherish Our Children International</t>
  </si>
  <si>
    <t>Children of Fallen Patriots Foundation</t>
  </si>
  <si>
    <t>Children's Neuroblastoma Cancer</t>
  </si>
  <si>
    <t>Clare Booth Luce Policy Institute</t>
  </si>
  <si>
    <t>Diplomatic Security Foundation Inc</t>
  </si>
  <si>
    <t>Elephant &amp; Whale Protectors</t>
  </si>
  <si>
    <t>Environmental Investigation Agency</t>
  </si>
  <si>
    <t>Exodus International North America Inc</t>
  </si>
  <si>
    <t>Florence Immigrant &amp; Refugee Rights</t>
  </si>
  <si>
    <t>Frostburg State University Foundation</t>
  </si>
  <si>
    <t>Honor Flight Inc</t>
  </si>
  <si>
    <t>Hydrogen Education Foundation</t>
  </si>
  <si>
    <t>In Need of Diagnosis Inc</t>
  </si>
  <si>
    <t>Institute for Financial Literacy Inc</t>
  </si>
  <si>
    <t>International Relief &amp; Development US</t>
  </si>
  <si>
    <t>Liberian Orphanage Humanitarian Projects</t>
  </si>
  <si>
    <t>Lutheran Immigration and Refugee Service</t>
  </si>
  <si>
    <t>MANNA Worldwide Inc</t>
  </si>
  <si>
    <t>Marymount University</t>
  </si>
  <si>
    <t>MedEvac Foundation International</t>
  </si>
  <si>
    <t>Medical Missionaries Inc</t>
  </si>
  <si>
    <t>PRCC (Presbyterian &amp; Reformed Chaplain</t>
  </si>
  <si>
    <t>Commission</t>
  </si>
  <si>
    <t>George Washington's Mount Vernon Estate</t>
  </si>
  <si>
    <t>National Association for Urban Debate</t>
  </si>
  <si>
    <t>National Assoc of Elementary School</t>
  </si>
  <si>
    <t>National Coalition for Men, Inc</t>
  </si>
  <si>
    <t>(Coalition of Free Men, Inc.)</t>
  </si>
  <si>
    <t>National Conference on Citizenship</t>
  </si>
  <si>
    <t>National Fair Housing Alliance</t>
  </si>
  <si>
    <t>National Gallery of Art</t>
  </si>
  <si>
    <t>Free to Breathe</t>
  </si>
  <si>
    <t>Neuropathy Association Inc</t>
  </si>
  <si>
    <t>Obesity Action Coalition Inc</t>
  </si>
  <si>
    <t>Our Lady of Lourds Hospitality</t>
  </si>
  <si>
    <t>Phi Beta Kappa Society</t>
  </si>
  <si>
    <t>Project Healing Waters Fly Fishing Inc</t>
  </si>
  <si>
    <t>Project Linus</t>
  </si>
  <si>
    <t>Project Tomorrow</t>
  </si>
  <si>
    <t>RAND Corporation</t>
  </si>
  <si>
    <t>Sanford-Burnham Medical Research</t>
  </si>
  <si>
    <t>Shared Hope International</t>
  </si>
  <si>
    <t>Silver Star Families of America</t>
  </si>
  <si>
    <t>Stop Child Trafficking Now</t>
  </si>
  <si>
    <t>Student Veterans of America</t>
  </si>
  <si>
    <t>U S Green Building Council</t>
  </si>
  <si>
    <t>United States Judo Inc</t>
  </si>
  <si>
    <t>United States Marine Youth Foundation</t>
  </si>
  <si>
    <t>Veterans at Work for America: Technical</t>
  </si>
  <si>
    <t>Scholarship Fund</t>
  </si>
  <si>
    <t>USA Football Inc</t>
  </si>
  <si>
    <t>Vasculitis Foundation</t>
  </si>
  <si>
    <t>VH1 Save the Music Foundation</t>
  </si>
  <si>
    <t>Worldwide Orphans Foundation</t>
  </si>
  <si>
    <t>Wounded Warriors in Action Foundation</t>
  </si>
  <si>
    <t>Young Concert Artists Inc</t>
  </si>
  <si>
    <t>Victory Junction Gang Camp Inc</t>
  </si>
  <si>
    <t>BlazeSports America Inc</t>
  </si>
  <si>
    <t>National Wheelchair Basketball Assoc</t>
  </si>
  <si>
    <t>US Lacrosse</t>
  </si>
  <si>
    <t>Breathing Better:Curing Respiratory</t>
  </si>
  <si>
    <t>Charley's Fund</t>
  </si>
  <si>
    <t>Resource for Advancing Childrens Health</t>
  </si>
  <si>
    <t>Recovery International</t>
  </si>
  <si>
    <t>Abused Children's Fund Inc</t>
  </si>
  <si>
    <t>America's Unwanted Children</t>
  </si>
  <si>
    <t>Boys &amp; Girls Clubs of America</t>
  </si>
  <si>
    <t>Children of Vietnam</t>
  </si>
  <si>
    <t>Thrive Networks Global</t>
  </si>
  <si>
    <t>Child Molesters Behind Bars</t>
  </si>
  <si>
    <t>Light for Orphans</t>
  </si>
  <si>
    <t>National Inclusion Project</t>
  </si>
  <si>
    <t>Optimist International Foundation</t>
  </si>
  <si>
    <t>Royal Family Kids' Camps</t>
  </si>
  <si>
    <t>Children's Home Society of Minnesota</t>
  </si>
  <si>
    <t>Alzheimer's Disease Research</t>
  </si>
  <si>
    <t>Autism Center</t>
  </si>
  <si>
    <t>Kidney Disease Aid &amp; Research Fund</t>
  </si>
  <si>
    <t>Migraine Research Foundation Inc</t>
  </si>
  <si>
    <t>African Children's Fund for Orphaned</t>
  </si>
  <si>
    <t>Bethany Christian Services Inc</t>
  </si>
  <si>
    <t>Children's Worldwide Hunger &amp; Health</t>
  </si>
  <si>
    <t>A Christ-Centered Education/</t>
  </si>
  <si>
    <t>Redwood Christian Schools</t>
  </si>
  <si>
    <t>Jesuit Volunteer Corps</t>
  </si>
  <si>
    <t>Legacy World Missions Inc</t>
  </si>
  <si>
    <t>Nuns On The Bus</t>
  </si>
  <si>
    <t>Nightlight Inc</t>
  </si>
  <si>
    <t>Pax Christi USA</t>
  </si>
  <si>
    <t>CenturyLink Experience Center</t>
  </si>
  <si>
    <t>5616 Main St</t>
  </si>
  <si>
    <t>Maranatha Baptist Bible College Inc</t>
  </si>
  <si>
    <t>A Kid's Brain Tumor Cure (Pediatric Low</t>
  </si>
  <si>
    <t>Grade Astrocytoma Foundation Inc)</t>
  </si>
  <si>
    <t>Parkinson's and Brain Research</t>
  </si>
  <si>
    <t>CURE International</t>
  </si>
  <si>
    <t>Cystic Fibrosis Research Inc</t>
  </si>
  <si>
    <t>Project Sunshine</t>
  </si>
  <si>
    <t>Timmy Global Health</t>
  </si>
  <si>
    <t>TeleTech</t>
  </si>
  <si>
    <t>9197 S Peoria St</t>
  </si>
  <si>
    <t>Englewood, CO 80112</t>
  </si>
  <si>
    <t>American Library Association</t>
  </si>
  <si>
    <t>Asian &amp; Pacific Islander American</t>
  </si>
  <si>
    <t>National PTA (National Congress of</t>
  </si>
  <si>
    <t>Parents and Teachers)</t>
  </si>
  <si>
    <t>Marine Military Academy Inc</t>
  </si>
  <si>
    <t>Air Ambulance Angels Latin America</t>
  </si>
  <si>
    <t>Corazon Inc</t>
  </si>
  <si>
    <t>Wide Horizons for Children</t>
  </si>
  <si>
    <t>All Gods Children International</t>
  </si>
  <si>
    <t>French-American Aid for Children</t>
  </si>
  <si>
    <t>Harvest International Inc</t>
  </si>
  <si>
    <t>Saint Boniface Haiti Foundation</t>
  </si>
  <si>
    <t>Africa Disease &amp; Proverty Eradication</t>
  </si>
  <si>
    <t>Airlift Volunteers In Diaster Response</t>
  </si>
  <si>
    <t>Atlas Service Corps Inc</t>
  </si>
  <si>
    <t>Dental &amp; Medical Care for the Poor</t>
  </si>
  <si>
    <t>Charity Vision International</t>
  </si>
  <si>
    <t>EndProverty.Org</t>
  </si>
  <si>
    <t>Action for Health in the Americas</t>
  </si>
  <si>
    <t>Central Amerian Medical Outreach</t>
  </si>
  <si>
    <t>Pachamama Alliance</t>
  </si>
  <si>
    <t>African Childrens Haven Inc</t>
  </si>
  <si>
    <t>African Services Committee Inc</t>
  </si>
  <si>
    <t>Cabrini Mission Foundation Inc</t>
  </si>
  <si>
    <t>Charity: Water</t>
  </si>
  <si>
    <t>Panthera</t>
  </si>
  <si>
    <t>Sanctuary of Moses Ministries Inc</t>
  </si>
  <si>
    <t>Touch Foundation Inc</t>
  </si>
  <si>
    <t>World Bicycle Relief</t>
  </si>
  <si>
    <t>Berkshire Hathaway HomeServices</t>
  </si>
  <si>
    <t xml:space="preserve"> - East Brainerd</t>
  </si>
  <si>
    <t>7522 East Brainerd Rd.</t>
  </si>
  <si>
    <t>Saving Africa's Orphans</t>
  </si>
  <si>
    <t>American Friends of UNRWA Inc</t>
  </si>
  <si>
    <t>Care 4 Needy Copts</t>
  </si>
  <si>
    <t>Center for Economic and Social Rights</t>
  </si>
  <si>
    <t>Clear Water Initiative Corporation</t>
  </si>
  <si>
    <t>Education for Employment Foundation</t>
  </si>
  <si>
    <t>Equal Access International</t>
  </si>
  <si>
    <t>Flight Safety Foundation</t>
  </si>
  <si>
    <t>Freeplay Foundation USA</t>
  </si>
  <si>
    <t>Global Fairness Initiative</t>
  </si>
  <si>
    <t>Global Partnerships</t>
  </si>
  <si>
    <t>Healing the Children</t>
  </si>
  <si>
    <t>Heart and Stroke Research Fund</t>
  </si>
  <si>
    <t>Hume Lake Christian Camps</t>
  </si>
  <si>
    <t>International Center for Journalists</t>
  </si>
  <si>
    <t>Lift Up Africa</t>
  </si>
  <si>
    <t>Medical Emergency Relief International</t>
  </si>
  <si>
    <t>Monterey Institute International Studies</t>
  </si>
  <si>
    <t>Mustard Seed International</t>
  </si>
  <si>
    <t>Pencils of Promise Incorporated</t>
  </si>
  <si>
    <t>Project Peanut Butter</t>
  </si>
  <si>
    <t>Sozo International Inc</t>
  </si>
  <si>
    <t>Sudan Sunrise Inc</t>
  </si>
  <si>
    <t>Teachers without Borders</t>
  </si>
  <si>
    <t>Volunteers for Economic Growth</t>
  </si>
  <si>
    <t>American Friends of Tzohar</t>
  </si>
  <si>
    <t>Israel Tennis Centers Foundation</t>
  </si>
  <si>
    <t>Just One Life</t>
  </si>
  <si>
    <t>HCG 911 Emergency Communications</t>
  </si>
  <si>
    <t>Susan G. Komen for the Cure-Chattanooga</t>
  </si>
  <si>
    <t>6025 Lee Hwy., Ste. 203</t>
  </si>
  <si>
    <t>Dade County Chiropractic Center</t>
  </si>
  <si>
    <t>U S Hwy 11 North</t>
  </si>
  <si>
    <t>P O Box 759</t>
  </si>
  <si>
    <t>FirstGiving</t>
  </si>
  <si>
    <t>48 Grove St #106</t>
  </si>
  <si>
    <t>Somerville, MA 2144</t>
  </si>
  <si>
    <t>Fairyland Pharmacy</t>
  </si>
  <si>
    <t>100 McFarland Rd</t>
  </si>
  <si>
    <t>Stonebridge</t>
  </si>
  <si>
    <t>240 Forest Ave   #101</t>
  </si>
  <si>
    <t>Allied Barton Security Services</t>
  </si>
  <si>
    <t>555 Mariott Dr., Suite 280</t>
  </si>
  <si>
    <t>Nashville, TN 37214</t>
  </si>
  <si>
    <t>Volkswagen Group of America</t>
  </si>
  <si>
    <t>Chattanooga Operations LLC *</t>
  </si>
  <si>
    <t>8001 Volkswagen Dr.</t>
  </si>
  <si>
    <t>Lincoln Financial Group</t>
  </si>
  <si>
    <t>P O Box 12906</t>
  </si>
  <si>
    <t>Norfolk, VA 23541-0906</t>
  </si>
  <si>
    <t>23541-0906</t>
  </si>
  <si>
    <t>Stifel, Nicolaus &amp; Company, Inc.</t>
  </si>
  <si>
    <t>412 Georgia Ave   #100</t>
  </si>
  <si>
    <t>Project Diabetes - 2010</t>
  </si>
  <si>
    <t>EPB Employees Credit Union</t>
  </si>
  <si>
    <t>1500 McCallie Ave</t>
  </si>
  <si>
    <t>Access America Transport LLC</t>
  </si>
  <si>
    <t>1110 Market Street #315</t>
  </si>
  <si>
    <t>East Tech Company Inc</t>
  </si>
  <si>
    <t>767 River Terminal Rd</t>
  </si>
  <si>
    <t>Revival Time Ministries</t>
  </si>
  <si>
    <t>515 Fire Tower Rd</t>
  </si>
  <si>
    <t>Town of Kimball</t>
  </si>
  <si>
    <t>675 Main Street</t>
  </si>
  <si>
    <t>ICon Air &amp; Mechanical Services</t>
  </si>
  <si>
    <t>International Fire Protection Inc</t>
  </si>
  <si>
    <t>5740 Highway 58</t>
  </si>
  <si>
    <t>Bill Shores Frames &amp; Gallery, Inc.</t>
  </si>
  <si>
    <t>307 Manufacturers Row</t>
  </si>
  <si>
    <t>Snap Kids LLC</t>
  </si>
  <si>
    <t>4027 Hillsboro Rd.</t>
  </si>
  <si>
    <t>Nashville, TN 37215</t>
  </si>
  <si>
    <t>Gaia Fitness, LLC</t>
  </si>
  <si>
    <t>dba Hub/endurance</t>
  </si>
  <si>
    <t>23 N. Market St.</t>
  </si>
  <si>
    <t>Amanda Pinson Jewelry LLC</t>
  </si>
  <si>
    <t>1110 Market St., No. 108</t>
  </si>
  <si>
    <t>Bungalow</t>
  </si>
  <si>
    <t>1101 Hixson Pike, Suite C</t>
  </si>
  <si>
    <t>Hanover Gallery, LLC</t>
  </si>
  <si>
    <t>1310 Hanover St., Bldg. C</t>
  </si>
  <si>
    <t>Chattanooga, TN 37405-4312</t>
  </si>
  <si>
    <t>37405-4312</t>
  </si>
  <si>
    <t>Winder Binder Gallery of Folk Art</t>
  </si>
  <si>
    <t>40 Frazier Ave</t>
  </si>
  <si>
    <t>Go Fish Clothing &amp; Jewelry</t>
  </si>
  <si>
    <t>201 Frazier Ave., Suite A</t>
  </si>
  <si>
    <t>205Manufacturers Road</t>
  </si>
  <si>
    <t>N2Shoes</t>
  </si>
  <si>
    <t>Yves Delorme</t>
  </si>
  <si>
    <t>Windstream</t>
  </si>
  <si>
    <t>O'Shaughnessy &amp; Carter</t>
  </si>
  <si>
    <t>735 Broad St   #1000</t>
  </si>
  <si>
    <t>Purity Drinking Water LLC</t>
  </si>
  <si>
    <t>3017 Calhoun Ave</t>
  </si>
  <si>
    <t>4 Day Cabinets</t>
  </si>
  <si>
    <t>181 River St.</t>
  </si>
  <si>
    <t>Alteration Queen</t>
  </si>
  <si>
    <t>440 Frazier Ave.</t>
  </si>
  <si>
    <t>Learning Express Toys</t>
  </si>
  <si>
    <t>102 Florence St.</t>
  </si>
  <si>
    <t>North Shore Tanning</t>
  </si>
  <si>
    <t>21 N Market St.</t>
  </si>
  <si>
    <t>Chattanooga Area Council ESA</t>
  </si>
  <si>
    <t>6806 Ty-Hi Drive</t>
  </si>
  <si>
    <t>Costco    #1083</t>
  </si>
  <si>
    <t>100 Cobb Parkway</t>
  </si>
  <si>
    <t>Ringgold, GA 30742</t>
  </si>
  <si>
    <t>Public House Restaurant</t>
  </si>
  <si>
    <t>1110 Market St., Suite 101</t>
  </si>
  <si>
    <t>Blue Skies</t>
  </si>
  <si>
    <t>30 Frazier Ave.</t>
  </si>
  <si>
    <t>Therapy Systems Inc.</t>
  </si>
  <si>
    <t>dba Private Edition</t>
  </si>
  <si>
    <t>4015 Hillsboro Pike, Suite 202</t>
  </si>
  <si>
    <t>CFC - UW Portion/Other PCFO</t>
  </si>
  <si>
    <t>Southern States Millwright Regional</t>
  </si>
  <si>
    <t>1407 S Knoxville Ave</t>
  </si>
  <si>
    <t>Russellville, AR 72802</t>
  </si>
  <si>
    <t>Russellville</t>
  </si>
  <si>
    <t>Merchant Svcs</t>
  </si>
  <si>
    <t>3500 Vicksburg Ln #401</t>
  </si>
  <si>
    <t>Plymouth, MN 55447</t>
  </si>
  <si>
    <t>Market Street Tavern</t>
  </si>
  <si>
    <t>Lawson Group - Offices</t>
  </si>
  <si>
    <t>Other UW/CFC Pass Through</t>
  </si>
  <si>
    <t>Best Buy Mobile #2758</t>
  </si>
  <si>
    <t>Redmond Regional Med Ctr</t>
  </si>
  <si>
    <t>RI - Nashville</t>
  </si>
  <si>
    <t>RI - Atlanta</t>
  </si>
  <si>
    <t>HSC - Nashville</t>
  </si>
  <si>
    <t>Crye-Leike  Johnson City</t>
  </si>
  <si>
    <t>Conagra</t>
  </si>
  <si>
    <t>1300 Market St</t>
  </si>
  <si>
    <t>General Electric Warehouse</t>
  </si>
  <si>
    <t>1520 Luderdale Mim Highway NW</t>
  </si>
  <si>
    <t>FINRA Investor Education Foundation</t>
  </si>
  <si>
    <t>1735 K Street, NW</t>
  </si>
  <si>
    <t>Adams and Reese LLP</t>
  </si>
  <si>
    <t>820 Broad St    Market Center #201</t>
  </si>
  <si>
    <t>Sanofi</t>
  </si>
  <si>
    <t>1715 W 38th St</t>
  </si>
  <si>
    <t>F.N.B. Corporation</t>
  </si>
  <si>
    <t>One F.N.B. Blvd</t>
  </si>
  <si>
    <t>Hermitage, PA 16148</t>
  </si>
  <si>
    <t>Hermitage</t>
  </si>
  <si>
    <t>Marketing Alliance Group</t>
  </si>
  <si>
    <t>E H Wachs</t>
  </si>
  <si>
    <t>TrialPay Company</t>
  </si>
  <si>
    <t>Yates Services</t>
  </si>
  <si>
    <t>983 Nissan Dr</t>
  </si>
  <si>
    <t>Smyrna, TN 37167</t>
  </si>
  <si>
    <t>Smyrna</t>
  </si>
  <si>
    <t>Spectra Energy</t>
  </si>
  <si>
    <t>5400 Westheimer Ct</t>
  </si>
  <si>
    <t>Houston, TX 77056</t>
  </si>
  <si>
    <t>Delta Airlines, Inc</t>
  </si>
  <si>
    <t>Pinnacle</t>
  </si>
  <si>
    <t>1001 Airport Rd</t>
  </si>
  <si>
    <t>Hartford Financial Svc Group</t>
  </si>
  <si>
    <t>Georgia Recreation &amp; Park Association</t>
  </si>
  <si>
    <t>7545 Main St    Bldg 200</t>
  </si>
  <si>
    <t>Woodstock, GA 30188</t>
  </si>
  <si>
    <t>Woodstock</t>
  </si>
  <si>
    <t>Pickett's Mill Elementary School</t>
  </si>
  <si>
    <t>6400 Old Stilesboro Rd</t>
  </si>
  <si>
    <t>Acworth, GA 30101</t>
  </si>
  <si>
    <t>Acworth</t>
  </si>
  <si>
    <t>Marathon Petroleum Company</t>
  </si>
  <si>
    <t>3475 Corporate Way   #B</t>
  </si>
  <si>
    <t>OfficeMax</t>
  </si>
  <si>
    <t>P O Box 39990</t>
  </si>
  <si>
    <t>Ring Power</t>
  </si>
  <si>
    <t>500 World Commerce Parkway</t>
  </si>
  <si>
    <t>St Augustine, FL 32092</t>
  </si>
  <si>
    <t>Sophie's</t>
  </si>
  <si>
    <t>401 N Market St</t>
  </si>
  <si>
    <t>BMW Riders of Chattanooga</t>
  </si>
  <si>
    <t>P O Box 19115</t>
  </si>
  <si>
    <t>Univar USA</t>
  </si>
  <si>
    <t>3 Riverside Lane</t>
  </si>
  <si>
    <t>Susan G. Komen for the Cure-Knoxville</t>
  </si>
  <si>
    <t>Angel Airlines for Life Georgia</t>
  </si>
  <si>
    <t>Airlift Hope Tennessee</t>
  </si>
  <si>
    <t>Atlanta Humane Society</t>
  </si>
  <si>
    <t>Big Oak Ranch Inc</t>
  </si>
  <si>
    <t>Cannon County SAVE Domestic Violence</t>
  </si>
  <si>
    <t>301 West Main St., #227</t>
  </si>
  <si>
    <t>Woodbury, TN 37190</t>
  </si>
  <si>
    <t>East Chattanooga Improvement Inc</t>
  </si>
  <si>
    <t>Christian City Inc</t>
  </si>
  <si>
    <t>Heart Gallery Alabama Inc</t>
  </si>
  <si>
    <t>716 37th St  S</t>
  </si>
  <si>
    <t>National Multiple Sclerosis Society GA</t>
  </si>
  <si>
    <t>Northwest GA Chapter American Red Cross</t>
  </si>
  <si>
    <t>Operation Homefront Tennessee &amp; Kentucky</t>
  </si>
  <si>
    <t>Planned Parenthood Southeast Inc</t>
  </si>
  <si>
    <t>1211 27th Place South</t>
  </si>
  <si>
    <t>Ronald McDonald House Chapel Hill</t>
  </si>
  <si>
    <t>USO of North Carolina</t>
  </si>
  <si>
    <t>P O Box 91536</t>
  </si>
  <si>
    <t>Raleigh, NC 27675</t>
  </si>
  <si>
    <t>Wounded Warrior Family Foundation</t>
  </si>
  <si>
    <t>4336 Shamrock Lane</t>
  </si>
  <si>
    <t>ChildKind</t>
  </si>
  <si>
    <t>Dream House/ Medically Fragile Children</t>
  </si>
  <si>
    <t>Empty Stocking Fund</t>
  </si>
  <si>
    <t>Enchanted Closet</t>
  </si>
  <si>
    <t>Families of Children Under Stress</t>
  </si>
  <si>
    <t>Forest Park Street School</t>
  </si>
  <si>
    <t>Furkids</t>
  </si>
  <si>
    <t>Good Samaritan Health Center</t>
  </si>
  <si>
    <t>Habitat for Humanity Towns/Union</t>
  </si>
  <si>
    <t>Neighbor to Family</t>
  </si>
  <si>
    <t>Rainbow Village Inc</t>
  </si>
  <si>
    <t>Straight Street Family Center</t>
  </si>
  <si>
    <t>Support Our Troops - Georgia Chapter Inc</t>
  </si>
  <si>
    <t>Food, Medicine &amp; Clothing for the Poor</t>
  </si>
  <si>
    <t>Camp Smile A Mile</t>
  </si>
  <si>
    <t>Sickle Cell Disease/Central AL Chapter</t>
  </si>
  <si>
    <t>Little River Watershed Association</t>
  </si>
  <si>
    <t>People for Animals</t>
  </si>
  <si>
    <t>Planned Parenthood of Middle/East TN</t>
  </si>
  <si>
    <t>Angel Canines for Wounded Warriors</t>
  </si>
  <si>
    <t>Dogs Deserve Better Inc</t>
  </si>
  <si>
    <t>Noah's Wish Inc</t>
  </si>
  <si>
    <t>McCarthy Murphy &amp; Preslar  P.C.</t>
  </si>
  <si>
    <t>1232 Premier Dr   #300</t>
  </si>
  <si>
    <t>Commission To Every Nation</t>
  </si>
  <si>
    <t>Seniors Activity and Recreation Fund</t>
  </si>
  <si>
    <t>John Wayne Cancer Institute</t>
  </si>
  <si>
    <t>American Humanist Association</t>
  </si>
  <si>
    <t>Coming Home Project</t>
  </si>
  <si>
    <t>American Association of People</t>
  </si>
  <si>
    <t>with Disabilities</t>
  </si>
  <si>
    <t>Military Families Receive Free Mental</t>
  </si>
  <si>
    <t>Health Care - Give An Hour</t>
  </si>
  <si>
    <t>Sentinels of Freedom Scholarship</t>
  </si>
  <si>
    <t>Vets 4 Vets</t>
  </si>
  <si>
    <t>Children's Protection from Exploitation;</t>
  </si>
  <si>
    <t>STOP Harmful Advertising</t>
  </si>
  <si>
    <t>Vietnam Health Education &amp; Literature</t>
  </si>
  <si>
    <t>JROTC - Junior Reserve Officers Training</t>
  </si>
  <si>
    <t>Command and General Staff College</t>
  </si>
  <si>
    <t>Institute of International Education</t>
  </si>
  <si>
    <t>Riverside Military Academy Inc</t>
  </si>
  <si>
    <t>Center on Conscience &amp; War</t>
  </si>
  <si>
    <t>Churches for Middle East Peace</t>
  </si>
  <si>
    <t>American Charities for Palestine</t>
  </si>
  <si>
    <t>Angelwish Inc</t>
  </si>
  <si>
    <t>Black Administrators In Child Welfare</t>
  </si>
  <si>
    <t>Camp Sunshine at Sebago Lake Inc</t>
  </si>
  <si>
    <t>Operation Outreach-USA Inc</t>
  </si>
  <si>
    <t>Prasad Project</t>
  </si>
  <si>
    <t>Africa New Life Ministry</t>
  </si>
  <si>
    <t>Child Evangelism Fellowship</t>
  </si>
  <si>
    <t>Hagar USA Inc</t>
  </si>
  <si>
    <t>MAMA Project Inc</t>
  </si>
  <si>
    <t>Mephibosheth: Transforming Lives</t>
  </si>
  <si>
    <t>Servant Partners</t>
  </si>
  <si>
    <t>World Harvest Mission</t>
  </si>
  <si>
    <t>AIAA Foundation</t>
  </si>
  <si>
    <t>Alcorn State University Foundation Inc</t>
  </si>
  <si>
    <t>America World Adoption Association</t>
  </si>
  <si>
    <t>American Freedom Foundation Inc</t>
  </si>
  <si>
    <t>American Heritage Girls Inc</t>
  </si>
  <si>
    <t>American Institute of Chemical Engineers</t>
  </si>
  <si>
    <t>American Society for Nutrition Inc</t>
  </si>
  <si>
    <t>American Society of Cataract</t>
  </si>
  <si>
    <t>AmericaSpeaks</t>
  </si>
  <si>
    <t>Bill of Rights Defense Committee</t>
  </si>
  <si>
    <t>Blue Star Mothers of America Inc</t>
  </si>
  <si>
    <t>Career Transition for Dancers</t>
  </si>
  <si>
    <t>Chinese Children Charities</t>
  </si>
  <si>
    <t>Crimes of War Education Project</t>
  </si>
  <si>
    <t>Diabetes Alternative Research</t>
  </si>
  <si>
    <t>EARTHWORKS</t>
  </si>
  <si>
    <t>Wild Me</t>
  </si>
  <si>
    <t>Eden Alternative</t>
  </si>
  <si>
    <t>Every Child Matters Education Fund</t>
  </si>
  <si>
    <t>Ride 2 Recovery</t>
  </si>
  <si>
    <t>Folds of Honor Foundation Inc</t>
  </si>
  <si>
    <t>Away with Human Trafficking</t>
  </si>
  <si>
    <t>Friends of the Osa</t>
  </si>
  <si>
    <t>Fuller Center for Housing Inc</t>
  </si>
  <si>
    <t>Heart of the Bride Ministries Inc</t>
  </si>
  <si>
    <t>Honor and Remember Inc</t>
  </si>
  <si>
    <t>Hugh O'Brian Youth Leadership</t>
  </si>
  <si>
    <t>International Disaster Emergency Service</t>
  </si>
  <si>
    <t>Learning Ally Inc</t>
  </si>
  <si>
    <t>Living Beyond Breast Cancer</t>
  </si>
  <si>
    <t>Love146</t>
  </si>
  <si>
    <t>Marine Corps Association Foundation</t>
  </si>
  <si>
    <t>Messengers of Love</t>
  </si>
  <si>
    <t>Migrant Health Promotion Inc</t>
  </si>
  <si>
    <t>Mission Continues</t>
  </si>
  <si>
    <t>Moyer Foundation</t>
  </si>
  <si>
    <t>National Association of School Nurses</t>
  </si>
  <si>
    <t>National Center for Public Policy</t>
  </si>
  <si>
    <t>National Children's Oral Health</t>
  </si>
  <si>
    <t>National Coaltion for Women with Heart</t>
  </si>
  <si>
    <t>National Council on Aging Inc</t>
  </si>
  <si>
    <t>National Guard Educational Foundation</t>
  </si>
  <si>
    <t>National Humane Education Society</t>
  </si>
  <si>
    <t>National Restaurant Association</t>
  </si>
  <si>
    <t>Navy League of the United States</t>
  </si>
  <si>
    <t>NephCure Foundation</t>
  </si>
  <si>
    <t>Operation Comfort</t>
  </si>
  <si>
    <t>Operation Second Chance</t>
  </si>
  <si>
    <t>Oral &amp; Maxillofacial Surgery Foundation</t>
  </si>
  <si>
    <t>Organization of Chinese Americans Inc</t>
  </si>
  <si>
    <t>OSA Foundation Inc</t>
  </si>
  <si>
    <t>Pollinator Partnership</t>
  </si>
  <si>
    <t>Public Broadcasting Service</t>
  </si>
  <si>
    <t>Resources for the Future</t>
  </si>
  <si>
    <t>Sarcoma Foundation of America Inc</t>
  </si>
  <si>
    <t>Society for Science &amp; the Public</t>
  </si>
  <si>
    <t>StatAid</t>
  </si>
  <si>
    <t>Still Serving Veterans</t>
  </si>
  <si>
    <t>StoryCorps Inc</t>
  </si>
  <si>
    <t>Student Press Law Center</t>
  </si>
  <si>
    <t>TKE Educational Foundation Inc</t>
  </si>
  <si>
    <t>Truth for Life</t>
  </si>
  <si>
    <t>U S Ukraine Foundation</t>
  </si>
  <si>
    <t>University of Pittsburgh</t>
  </si>
  <si>
    <t>Wish for Our Heroes Inc</t>
  </si>
  <si>
    <t>World Health Ambassador</t>
  </si>
  <si>
    <t>San Diego Zoo Global</t>
  </si>
  <si>
    <t>Friends of Ruwenzori Foundation</t>
  </si>
  <si>
    <t>Renz Addiction Counseling Center</t>
  </si>
  <si>
    <t>Americas Relief Team</t>
  </si>
  <si>
    <t>Faith In Practice</t>
  </si>
  <si>
    <t>Angel Airlines for Clinical Trials</t>
  </si>
  <si>
    <t>Angel Airlines for PTSD Recovery</t>
  </si>
  <si>
    <t>Asthma Foundation American</t>
  </si>
  <si>
    <t>National Education Association Health</t>
  </si>
  <si>
    <t>Heartbeat International Foundation</t>
  </si>
  <si>
    <t>Protecting Women and Children Across</t>
  </si>
  <si>
    <t>Five Continents</t>
  </si>
  <si>
    <t>Family Farm Coalition National Save the</t>
  </si>
  <si>
    <t>Gender Action</t>
  </si>
  <si>
    <t>Boy Scouts of America</t>
  </si>
  <si>
    <t>Serious Fun Children's Network Inc</t>
  </si>
  <si>
    <t>Cancer Hope Network</t>
  </si>
  <si>
    <t>Cancer Research: Cell and Gene Targeted</t>
  </si>
  <si>
    <t>Treatments</t>
  </si>
  <si>
    <t>Blood Cancer Research Foundation</t>
  </si>
  <si>
    <t>(MPN Research Foundation)</t>
  </si>
  <si>
    <t>Linde North America Inc</t>
  </si>
  <si>
    <t>100 Corporate Dr</t>
  </si>
  <si>
    <t>Lebanon, NJ 8833</t>
  </si>
  <si>
    <t>Cohutta Banking</t>
  </si>
  <si>
    <t xml:space="preserve"> - Branch 5</t>
  </si>
  <si>
    <t>101 Wilder Rd</t>
  </si>
  <si>
    <t>Brown &amp; Brown Insurance</t>
  </si>
  <si>
    <t>701 Market St    #500</t>
  </si>
  <si>
    <t>Tennessee Valley Fed Cr Union/N Cleve</t>
  </si>
  <si>
    <t>180 Stuart Crossing NE</t>
  </si>
  <si>
    <t>Tennessee Valley Fed Cr Union/S Cleve</t>
  </si>
  <si>
    <t>2440 Treasury Dr SE</t>
  </si>
  <si>
    <t>Tennessee Valley Fed Cr Union/Eastgate</t>
  </si>
  <si>
    <t>491 Greenway View Dr</t>
  </si>
  <si>
    <t>Tennessee Valley Fed Cr Union/Hwy 58</t>
  </si>
  <si>
    <t>4974 Hwy 58</t>
  </si>
  <si>
    <t>Florida Holocaust Museum Inc</t>
  </si>
  <si>
    <t>Tennessee Valley Fed Cr Union/Ham Place</t>
  </si>
  <si>
    <t>7442 Commons Blvd</t>
  </si>
  <si>
    <t>Jewish Community Day School Network</t>
  </si>
  <si>
    <t>Tennessee Valley Fed Cr Union/Hixson</t>
  </si>
  <si>
    <t>5150 Austin Rd</t>
  </si>
  <si>
    <t>Tennessee Valley Fed Cr Union/McMinn Cty</t>
  </si>
  <si>
    <t>1314 Decatur Pike</t>
  </si>
  <si>
    <t>Tennessee Valley Fed Cr Union/Ooltewah</t>
  </si>
  <si>
    <t>6007 Relocation Way</t>
  </si>
  <si>
    <t>Tennessee Valley Fed Cr Union/Rhea Cty</t>
  </si>
  <si>
    <t>420 S Market St</t>
  </si>
  <si>
    <t>Tennessee Valley Fed Cr Union/SoddyDaisy</t>
  </si>
  <si>
    <t>9381 Dayton Pike</t>
  </si>
  <si>
    <t>Tennessee Valley Federal Credit Union</t>
  </si>
  <si>
    <t>Chattanooga Office Complex</t>
  </si>
  <si>
    <t>1101 Market St</t>
  </si>
  <si>
    <t>Animal Slaughter &amp; Child Starvation Stop</t>
  </si>
  <si>
    <t>Here! (A Well-Fed World)</t>
  </si>
  <si>
    <t>Angel Wheels to Healing</t>
  </si>
  <si>
    <t>Animal Spay Neuter International</t>
  </si>
  <si>
    <t>Cats on Death Row</t>
  </si>
  <si>
    <t>Battered Women &amp; Children Rescue Ctr</t>
  </si>
  <si>
    <t>Buckner Children and Family Services</t>
  </si>
  <si>
    <t>American Indian Relief Council</t>
  </si>
  <si>
    <t>Soles4Souls Inc</t>
  </si>
  <si>
    <t>Environment America Research &amp; Policy</t>
  </si>
  <si>
    <t>Xerces Society Inc</t>
  </si>
  <si>
    <t>New England Center for Children</t>
  </si>
  <si>
    <t>Climate Reality Project</t>
  </si>
  <si>
    <t>Grand Canyon Association</t>
  </si>
  <si>
    <t>Mountain View Auto Group*</t>
  </si>
  <si>
    <t>301 E. 20th St</t>
  </si>
  <si>
    <t>Albert Ellis Institute</t>
  </si>
  <si>
    <t>Empowerment Center, National</t>
  </si>
  <si>
    <t>HealthStore Foundation</t>
  </si>
  <si>
    <t>Bully Prevention by Rachel's Challenge</t>
  </si>
  <si>
    <t>ShelterBox USA</t>
  </si>
  <si>
    <t>Adaptive Sports Access for Wounded</t>
  </si>
  <si>
    <t>Orienteering USA</t>
  </si>
  <si>
    <t>USA Water Polo</t>
  </si>
  <si>
    <t>USA Taekwondo Inc</t>
  </si>
  <si>
    <t>African Genesis Corrective Educational</t>
  </si>
  <si>
    <t>SisterSong Inc</t>
  </si>
  <si>
    <t>Armed Serivces Mutual Benefit Assoc</t>
  </si>
  <si>
    <t>Africa Classroom Connection</t>
  </si>
  <si>
    <t>Hope Through Health Inc</t>
  </si>
  <si>
    <t>mothers2mothers International Inc</t>
  </si>
  <si>
    <t>Nurturing Minds Inc</t>
  </si>
  <si>
    <t>Tostan Inc</t>
  </si>
  <si>
    <t>Wildlife Conservation Network Inc</t>
  </si>
  <si>
    <t>Women's Microfinance Initiative</t>
  </si>
  <si>
    <t>Hazel Hutcheson Foundation</t>
  </si>
  <si>
    <t>C/O John L. Hutcheson IV</t>
  </si>
  <si>
    <t>1237 Browns Ferry Rd</t>
  </si>
  <si>
    <t>Anglican Relief &amp; Development Fund</t>
  </si>
  <si>
    <t>Afghan Children and War Orphans</t>
  </si>
  <si>
    <t>Bridges to Prosperity Inc</t>
  </si>
  <si>
    <t>Cell Phones for Soldiers Inc</t>
  </si>
  <si>
    <t>Children of Ethiopia Education Fund</t>
  </si>
  <si>
    <t>Foundation for Social &amp; Cultural</t>
  </si>
  <si>
    <t>Ghanaian Mothers of Hope Inc</t>
  </si>
  <si>
    <t>Give Well</t>
  </si>
  <si>
    <t>Renew Haiti, Inc</t>
  </si>
  <si>
    <t>Hands Along The Nile Development Service</t>
  </si>
  <si>
    <t>Happy Hearts Fund</t>
  </si>
  <si>
    <t>HUGS Project Inc</t>
  </si>
  <si>
    <t>International Commission Inc</t>
  </si>
  <si>
    <t>Young Professionals Association (YPAC)</t>
  </si>
  <si>
    <t>P O Box 11451</t>
  </si>
  <si>
    <t>Raymond James Round Table Advisors</t>
  </si>
  <si>
    <t>1200 Premier Dr     #100</t>
  </si>
  <si>
    <t>International Road Educational Fdn</t>
  </si>
  <si>
    <t>Keystone Symposia on Molecular</t>
  </si>
  <si>
    <t>Mission Opportunities Short Term</t>
  </si>
  <si>
    <t>Pacific Links Foundation</t>
  </si>
  <si>
    <t>Rivers of the World</t>
  </si>
  <si>
    <t>Community Building Africa - Saba Inat'l</t>
  </si>
  <si>
    <t>Sister Cities International</t>
  </si>
  <si>
    <t>Wegene Ethiopian Foundation</t>
  </si>
  <si>
    <t>W. J. O'Neil Company</t>
  </si>
  <si>
    <t>500-A W 26th St</t>
  </si>
  <si>
    <t>Partners In Development</t>
  </si>
  <si>
    <t>American Friends of Rambam Medical Cente</t>
  </si>
  <si>
    <t>Girls Town Or Chadash</t>
  </si>
  <si>
    <t>Museum of Jewish Heritage</t>
  </si>
  <si>
    <t>One Family Fund</t>
  </si>
  <si>
    <t>BethanyKids</t>
  </si>
  <si>
    <t>Children of God Relief Fund Inc</t>
  </si>
  <si>
    <t>Global Children Foundation</t>
  </si>
  <si>
    <t>American Himalayan Foundation</t>
  </si>
  <si>
    <t>Turkish Philanthropy Fund</t>
  </si>
  <si>
    <t>World ORT Inc</t>
  </si>
  <si>
    <t>Elder's Ace Hardware/Helpful Group*</t>
  </si>
  <si>
    <t>Store 13186</t>
  </si>
  <si>
    <t>Elder's Ace Hardware - Hixson</t>
  </si>
  <si>
    <t>Store 550</t>
  </si>
  <si>
    <t>8531 Hixson Pike</t>
  </si>
  <si>
    <t>Elder's Ace Hardware - Lafayette</t>
  </si>
  <si>
    <t>Store 8208</t>
  </si>
  <si>
    <t>512 S Main St</t>
  </si>
  <si>
    <t>Elder's Ace Hardware - Walden</t>
  </si>
  <si>
    <t>Store 8877</t>
  </si>
  <si>
    <t>2000 Taft Hwy</t>
  </si>
  <si>
    <t>Walden, TN 37377</t>
  </si>
  <si>
    <t>Walden</t>
  </si>
  <si>
    <t>Elder's Ace Hardware - East Brainerd</t>
  </si>
  <si>
    <t>Store 4362</t>
  </si>
  <si>
    <t>8164 E Brainerd Rd</t>
  </si>
  <si>
    <t>Elder's Ace Hardware - Ringgold</t>
  </si>
  <si>
    <t>Store 14707</t>
  </si>
  <si>
    <t>100 Helpful Pl</t>
  </si>
  <si>
    <t>Elder's Ace Hardware - Southside</t>
  </si>
  <si>
    <t>Store 14850</t>
  </si>
  <si>
    <t>2700 S Broad St</t>
  </si>
  <si>
    <t>Elder's Ace Hardware - Chickamauga</t>
  </si>
  <si>
    <t>Store 15231</t>
  </si>
  <si>
    <t>36 General Bushrod Johnson Ave</t>
  </si>
  <si>
    <t>Maclellan Foundation Grants</t>
  </si>
  <si>
    <t>820 Broad St., Suite 300</t>
  </si>
  <si>
    <t>Safelite Auto Glass</t>
  </si>
  <si>
    <t>1010 NE King St</t>
  </si>
  <si>
    <t>The TJX Companies, Inc.</t>
  </si>
  <si>
    <t>parent of TJ Maxx, HomeGoods, Marshalls</t>
  </si>
  <si>
    <t>770 Cochituate Road</t>
  </si>
  <si>
    <t>Framingham, MA 1701</t>
  </si>
  <si>
    <t>Framingham</t>
  </si>
  <si>
    <t>First Volunteer Bank  Benton</t>
  </si>
  <si>
    <t>219 Ward Street</t>
  </si>
  <si>
    <t>Benton, TN 37307</t>
  </si>
  <si>
    <t>Benton</t>
  </si>
  <si>
    <t>Shaw Plant - LE</t>
  </si>
  <si>
    <t>716 Industrial Blvd.</t>
  </si>
  <si>
    <t>Shaw Plant - SP</t>
  </si>
  <si>
    <t>URS-CH2M</t>
  </si>
  <si>
    <t>Roche Diagnostics</t>
  </si>
  <si>
    <t>Dixie Labels &amp; Systems Inc</t>
  </si>
  <si>
    <t>9524 Lee Highway</t>
  </si>
  <si>
    <t>Benjamin F. Edwards &amp; Co.</t>
  </si>
  <si>
    <t>345 Frazier Ave</t>
  </si>
  <si>
    <t>Social Media Alliance of Chattanooga</t>
  </si>
  <si>
    <t>Karen's Lawn Service</t>
  </si>
  <si>
    <t>5037 Highway 58</t>
  </si>
  <si>
    <t>Homespun Parties &amp; Events</t>
  </si>
  <si>
    <t>1110 Market St  #121</t>
  </si>
  <si>
    <t>NPO Gateway</t>
  </si>
  <si>
    <t>Elder's Ace Hardware - Rome</t>
  </si>
  <si>
    <t>Store 4462</t>
  </si>
  <si>
    <t>1804 Turner McCall Blvd.</t>
  </si>
  <si>
    <t>Elder's Ace Hardware - Cleveland</t>
  </si>
  <si>
    <t>Store 7149</t>
  </si>
  <si>
    <t>990 25th St. NW</t>
  </si>
  <si>
    <t>Elder's Ace Hardware - Dixie Lee Jct</t>
  </si>
  <si>
    <t>Store 10889</t>
  </si>
  <si>
    <t>19670 Hwy 11 East</t>
  </si>
  <si>
    <t>Lenoir City, TN 37772</t>
  </si>
  <si>
    <t>Lenoir City</t>
  </si>
  <si>
    <t>Elder's Ace Hardware - Halls</t>
  </si>
  <si>
    <t>Store 11403</t>
  </si>
  <si>
    <t>6950 Maynardville Pike</t>
  </si>
  <si>
    <t>Elder's Ace Hardware - Bearden</t>
  </si>
  <si>
    <t>Store 14048</t>
  </si>
  <si>
    <t>150 N Forest Park</t>
  </si>
  <si>
    <t>CCS Heritage Middle School</t>
  </si>
  <si>
    <t>4005 Poplar Springs Rd.</t>
  </si>
  <si>
    <t>Dade County Chamber of Commerce</t>
  </si>
  <si>
    <t>P O Box 1014</t>
  </si>
  <si>
    <t>G4s Technology</t>
  </si>
  <si>
    <t>4295 Cromwell Rd   #101</t>
  </si>
  <si>
    <t>ACT, Inc</t>
  </si>
  <si>
    <t>500 ACT Drive</t>
  </si>
  <si>
    <t>Iowa City, IA 52243</t>
  </si>
  <si>
    <t>Iowa City</t>
  </si>
  <si>
    <t>Tn Dept of Health - Eat Well Play More</t>
  </si>
  <si>
    <t>JIT Steel Service Inc</t>
  </si>
  <si>
    <t>530 Manufacturers Rd</t>
  </si>
  <si>
    <t>P O Box 4754</t>
  </si>
  <si>
    <t>HCS E Hamilton Middle School</t>
  </si>
  <si>
    <t>Sexton Construction Corp</t>
  </si>
  <si>
    <t>6121 Heritage Park Dr Ste A100</t>
  </si>
  <si>
    <t>Ed Blake Company</t>
  </si>
  <si>
    <t>249 Forrest Ave   #601</t>
  </si>
  <si>
    <t>P O Box 4277</t>
  </si>
  <si>
    <t>VTAA Chattanooga Chapter</t>
  </si>
  <si>
    <t>6102 Turtle Pointe Dr</t>
  </si>
  <si>
    <t>Catoosa County Government</t>
  </si>
  <si>
    <t>CCS Heritage High School</t>
  </si>
  <si>
    <t>3960 Poplar Spring Rd</t>
  </si>
  <si>
    <t>Thompson Engineering</t>
  </si>
  <si>
    <t>232 E 11th St   #100</t>
  </si>
  <si>
    <t>3H Group</t>
  </si>
  <si>
    <t>505 Riverfront Parkway</t>
  </si>
  <si>
    <t>Macys</t>
  </si>
  <si>
    <t>Ameriprise Financial</t>
  </si>
  <si>
    <t>Chattanooga Skin &amp; Cancer Clinic</t>
  </si>
  <si>
    <t>Eaton Hydraulics</t>
  </si>
  <si>
    <t>1750  Hardeman Ln NE</t>
  </si>
  <si>
    <t>Enterprise - Lee Hwy</t>
  </si>
  <si>
    <t>5912 Lee Hwy</t>
  </si>
  <si>
    <t>Enterprise - National Chatt</t>
  </si>
  <si>
    <t>1 Warlic St</t>
  </si>
  <si>
    <t>Enterprise - Chatt Airport</t>
  </si>
  <si>
    <t>Enterprise - Chatt W 20th</t>
  </si>
  <si>
    <t>305 W 20th St</t>
  </si>
  <si>
    <t>Enterprise - Ft. Oglethorpe, GA</t>
  </si>
  <si>
    <t>109 Hays St</t>
  </si>
  <si>
    <t>Enterprise - Dalton, GA</t>
  </si>
  <si>
    <t>1503 E Walnut Ave</t>
  </si>
  <si>
    <t>Dalton, GA 30721</t>
  </si>
  <si>
    <t>Enterprise - Hixson</t>
  </si>
  <si>
    <t>5023 A Hixson Pike</t>
  </si>
  <si>
    <t>Zaxby's</t>
  </si>
  <si>
    <t>2541 Battlefield Parkway</t>
  </si>
  <si>
    <t>Travelers</t>
  </si>
  <si>
    <t>Attn:  Travelers Support Ctr</t>
  </si>
  <si>
    <t>2 Dundee Park  Ste 101</t>
  </si>
  <si>
    <t>Lyoilco, Inc</t>
  </si>
  <si>
    <t>P O Box 1526</t>
  </si>
  <si>
    <t>City of Chattanooga Contract Funds</t>
  </si>
  <si>
    <t>Southeastern Tennessee Bridge Assoc</t>
  </si>
  <si>
    <t>1103 Dayton Blvd</t>
  </si>
  <si>
    <t>Sweet Peppers Deli</t>
  </si>
  <si>
    <t>P O Box 489</t>
  </si>
  <si>
    <t>Collective Brands</t>
  </si>
  <si>
    <t>Life Care Center of Rhea County</t>
  </si>
  <si>
    <t>7824 Rhea County hwy</t>
  </si>
  <si>
    <t>Chattanooga Kiwanis Youth Foundation</t>
  </si>
  <si>
    <t>821 Broad St</t>
  </si>
  <si>
    <t>First United Methodist Church</t>
  </si>
  <si>
    <t>500 Thornton Ave</t>
  </si>
  <si>
    <t>RWM Technologies LLC</t>
  </si>
  <si>
    <t>3801 North Hawthorne St</t>
  </si>
  <si>
    <t>Caterpillar Progress Rail</t>
  </si>
  <si>
    <t>Kemper Select</t>
  </si>
  <si>
    <t>5726 Marlin Rd., Suite 404</t>
  </si>
  <si>
    <t>Collier Construction Company</t>
  </si>
  <si>
    <t>1161 East Main St</t>
  </si>
  <si>
    <t>National Society of Leadership/Success</t>
  </si>
  <si>
    <t>4716 One College Ave</t>
  </si>
  <si>
    <t>Wise, VA 24293</t>
  </si>
  <si>
    <t>Wise</t>
  </si>
  <si>
    <t>Walt Disney World Resort</t>
  </si>
  <si>
    <t>Peking House</t>
  </si>
  <si>
    <t>7356 Rhea County Hwy.</t>
  </si>
  <si>
    <t>Lexmark International</t>
  </si>
  <si>
    <t>Israel Free Loan Assocation</t>
  </si>
  <si>
    <t>Surgeons of Hope</t>
  </si>
  <si>
    <t>American Friends of Jamaica</t>
  </si>
  <si>
    <t>Caring for Cambodia</t>
  </si>
  <si>
    <t>Himalayan Children's Fund</t>
  </si>
  <si>
    <t>Bikes for the World Inc</t>
  </si>
  <si>
    <t>Blood: Water Mission Inc</t>
  </si>
  <si>
    <t>521 8th Ave S</t>
  </si>
  <si>
    <t>Suite 204</t>
  </si>
  <si>
    <t>Boatsie's Boxes Inc</t>
  </si>
  <si>
    <t>Burma Humanitarian Mission</t>
  </si>
  <si>
    <t>Center for Civilians in Conflict</t>
  </si>
  <si>
    <t>Central Asia Institute</t>
  </si>
  <si>
    <t>Healing the Children-Florida Inc</t>
  </si>
  <si>
    <t>Heaven's Family</t>
  </si>
  <si>
    <t>Honest Reporting Com Inc</t>
  </si>
  <si>
    <t>India Development and Relief Fund Inc</t>
  </si>
  <si>
    <t>EastWest Institute</t>
  </si>
  <si>
    <t>Iraqi Refugee Assistance Project</t>
  </si>
  <si>
    <t>Lifeline Chrisian Mission</t>
  </si>
  <si>
    <t>Mentor Foundation</t>
  </si>
  <si>
    <t>Micronesia Conservation Trust</t>
  </si>
  <si>
    <t>National Veterans Art Museum</t>
  </si>
  <si>
    <t>PeaceTrees Vietnam</t>
  </si>
  <si>
    <t>Predisan USA Inc</t>
  </si>
  <si>
    <t>Project WET Foundation</t>
  </si>
  <si>
    <t>Resource Exchange International Inc</t>
  </si>
  <si>
    <t>Show Hope</t>
  </si>
  <si>
    <t>Himalayan Cataract Project</t>
  </si>
  <si>
    <t>Landesa</t>
  </si>
  <si>
    <t>NetHope</t>
  </si>
  <si>
    <t>SightLife</t>
  </si>
  <si>
    <t>Nuru International</t>
  </si>
  <si>
    <t>Akilah Institute for Women</t>
  </si>
  <si>
    <t>American Friends of Guinea</t>
  </si>
  <si>
    <t>Beads for Education Inc</t>
  </si>
  <si>
    <t>ChildVoice International</t>
  </si>
  <si>
    <t>Development in Gardening</t>
  </si>
  <si>
    <t>Fregenet Foundation</t>
  </si>
  <si>
    <t>H2O for Life</t>
  </si>
  <si>
    <t>KickStart International Inc</t>
  </si>
  <si>
    <t>RefugePoint</t>
  </si>
  <si>
    <t>Teach with Africa</t>
  </si>
  <si>
    <t>Worldwide Fistula Fund Inc</t>
  </si>
  <si>
    <t>Alstom Thermal Power</t>
  </si>
  <si>
    <t>1201 Riverfront Parkway</t>
  </si>
  <si>
    <t>Animal Rescue US, International</t>
  </si>
  <si>
    <t>American Youth Soccer Organization</t>
  </si>
  <si>
    <t>Abused Women's Fund</t>
  </si>
  <si>
    <t>Blacksmith Institute</t>
  </si>
  <si>
    <t>Helping the Most Vulnerable</t>
  </si>
  <si>
    <t>Felidae Conservation Fund</t>
  </si>
  <si>
    <t>Brooklyn Museum</t>
  </si>
  <si>
    <t>Country Music Hall of Fame &amp; Museum</t>
  </si>
  <si>
    <t>Boone and Crockett Club</t>
  </si>
  <si>
    <t>Center for Biological Diversity Inc</t>
  </si>
  <si>
    <t>Rainforest Partnership</t>
  </si>
  <si>
    <t>American Friends of Leket Israel</t>
  </si>
  <si>
    <t>American Friends of Migdal Ohr</t>
  </si>
  <si>
    <t>IsraelScholarship Fund</t>
  </si>
  <si>
    <t>Jewish Braille Institute</t>
  </si>
  <si>
    <t>Jewish Women's Archive Inc</t>
  </si>
  <si>
    <t>Keren Or Inc</t>
  </si>
  <si>
    <t>Maccabi USA/Sports for Israel</t>
  </si>
  <si>
    <t>Alliance for a Healthier Generation</t>
  </si>
  <si>
    <t>AREVA NP</t>
  </si>
  <si>
    <t>Army Cadet</t>
  </si>
  <si>
    <t>Army Homefront Fund</t>
  </si>
  <si>
    <t>Operation First Response Inc</t>
  </si>
  <si>
    <t>Operation Give A Hug</t>
  </si>
  <si>
    <t>Veteran Tickets Foundation</t>
  </si>
  <si>
    <t>Vietnam Battlefield Tours</t>
  </si>
  <si>
    <t>Wreaths Across America</t>
  </si>
  <si>
    <t>Shiloh Community Development Corporation</t>
  </si>
  <si>
    <t>A Child is Missing Inc</t>
  </si>
  <si>
    <t>A Soldier's Child Inc</t>
  </si>
  <si>
    <t>Administrators of the Tulane Educational</t>
  </si>
  <si>
    <t>Adopt-a-Soldier Platoon Inc</t>
  </si>
  <si>
    <t>American Nurse Practitioners Foundation</t>
  </si>
  <si>
    <t>American Chestnut Foundation</t>
  </si>
  <si>
    <t>American Society of Safety Engineers</t>
  </si>
  <si>
    <t>Angelman Syndrome Foundation Inc</t>
  </si>
  <si>
    <t>Association of American Indian Physician</t>
  </si>
  <si>
    <t>Autism Science Foundation</t>
  </si>
  <si>
    <t>Best Friends Animal Society</t>
  </si>
  <si>
    <t>Bone Marrow Foundation</t>
  </si>
  <si>
    <t>Break the Cycle</t>
  </si>
  <si>
    <t>Center for Mind-Body Medicine</t>
  </si>
  <si>
    <t>Congressional Sportsmen's Foundation</t>
  </si>
  <si>
    <t>Cosmetic Executive Women Foundation</t>
  </si>
  <si>
    <t>Els for Autism Foundation</t>
  </si>
  <si>
    <t>Engineering World Health</t>
  </si>
  <si>
    <t>Fleet Reserve Association Education</t>
  </si>
  <si>
    <t>Fonkoze USA</t>
  </si>
  <si>
    <t>Foundation for Women's Cancer</t>
  </si>
  <si>
    <t>FosterClub Inc</t>
  </si>
  <si>
    <t>Friends of Hospital Albert Schweitzer</t>
  </si>
  <si>
    <t>Greatest Generations</t>
  </si>
  <si>
    <t>HealthEd Connect</t>
  </si>
  <si>
    <t>Hope for Life International</t>
  </si>
  <si>
    <t>iCivics Inc.</t>
  </si>
  <si>
    <t>Inheritance of Hope</t>
  </si>
  <si>
    <t>International Leadership Foundation</t>
  </si>
  <si>
    <t>Life Unlimited of Virginia Inc</t>
  </si>
  <si>
    <t>Maharishi Foundation USA Inc</t>
  </si>
  <si>
    <t>Margaret McNamara Memorial Fund</t>
  </si>
  <si>
    <t>Marshall Legacy Institute</t>
  </si>
  <si>
    <t>Michael Scott Mater Foundation</t>
  </si>
  <si>
    <t>Migrant Clinicians Network Inc</t>
  </si>
  <si>
    <t>Mission Capodanno</t>
  </si>
  <si>
    <t>Missionary Aviation Repair Center</t>
  </si>
  <si>
    <t>Morehouse College</t>
  </si>
  <si>
    <t>Myelin Repair Foundation</t>
  </si>
  <si>
    <t>National Association of Free &amp;</t>
  </si>
  <si>
    <t>Charitable Clinics</t>
  </si>
  <si>
    <t>National Coalition for Asian Pacific</t>
  </si>
  <si>
    <t>American Community Development</t>
  </si>
  <si>
    <t>National Community Reinvestment</t>
  </si>
  <si>
    <t>National Society of Collegiate Scholars</t>
  </si>
  <si>
    <t>NSHMBA Foundation</t>
  </si>
  <si>
    <t>On Purpose Journey Inc</t>
  </si>
  <si>
    <t>Open Doors Organization for People</t>
  </si>
  <si>
    <t>Operation HOPE Inc</t>
  </si>
  <si>
    <t>Out &amp; Equal</t>
  </si>
  <si>
    <t>Society of Women Engineers</t>
  </si>
  <si>
    <t>Southwestern Association for Indian Arts</t>
  </si>
  <si>
    <t>Tentmakers Youth Ministry</t>
  </si>
  <si>
    <t>That Others May Live Foundation</t>
  </si>
  <si>
    <t>Travis Manion Foundation</t>
  </si>
  <si>
    <t>Center for National Policy</t>
  </si>
  <si>
    <t>Truth Evangelistic Ministry</t>
  </si>
  <si>
    <t>United States International Council</t>
  </si>
  <si>
    <t>on Disabilities</t>
  </si>
  <si>
    <t>University of Maryland Baltimore</t>
  </si>
  <si>
    <t>Woodstock Theological Center</t>
  </si>
  <si>
    <t>Zonta International Foundation</t>
  </si>
  <si>
    <t>Force-Facing Our Risk of Cancer</t>
  </si>
  <si>
    <t>Boston Children's Hospital</t>
  </si>
  <si>
    <t>Children's Hospital of Philadelphia</t>
  </si>
  <si>
    <t>Baptist Discipling Ministries</t>
  </si>
  <si>
    <t>Eye Foundation USA Sankara</t>
  </si>
  <si>
    <t>Hadley School for the Blind</t>
  </si>
  <si>
    <t>Cancer in the Family Relief Fund</t>
  </si>
  <si>
    <t>Neuroendocrine Tumor Research Foundation</t>
  </si>
  <si>
    <t>Stuff The Bus</t>
  </si>
  <si>
    <t>Dogs &amp; Cats Stranded on the Streets</t>
  </si>
  <si>
    <t>Humane League</t>
  </si>
  <si>
    <t>Chickasaw Nations</t>
  </si>
  <si>
    <t>People Helping Horses</t>
  </si>
  <si>
    <t>Let's Cure CP</t>
  </si>
  <si>
    <t>FSG Bank - Athens  0302</t>
  </si>
  <si>
    <t>835 S Congress Parkway</t>
  </si>
  <si>
    <t>Family Equality Council</t>
  </si>
  <si>
    <t>Matthew Shepard Foundation</t>
  </si>
  <si>
    <t>Reconciling Ministries Network</t>
  </si>
  <si>
    <t>Cancer Prevention and Research Fund</t>
  </si>
  <si>
    <t>Feeding Children in America</t>
  </si>
  <si>
    <t>FSG Bank - East Ridge  0103</t>
  </si>
  <si>
    <t>4227 Ringgold Rd</t>
  </si>
  <si>
    <t>FSG Bank - Gunbarrel Rd  0102</t>
  </si>
  <si>
    <t>1740 Gunbarrel Rd</t>
  </si>
  <si>
    <t>FSG Bank - Hixson  0105</t>
  </si>
  <si>
    <t>5188 Hwy 153</t>
  </si>
  <si>
    <t>FSG Bank - Hwy 58  0104</t>
  </si>
  <si>
    <t>4535 Hwy 58</t>
  </si>
  <si>
    <t>FSG Bank - Mouse Creek  0305</t>
  </si>
  <si>
    <t>51 Mouse Creek Rd</t>
  </si>
  <si>
    <t>FSG Bank - Ooltewah  0108</t>
  </si>
  <si>
    <t>9217 Lee Hwy</t>
  </si>
  <si>
    <t>FSG Bank - Signal Mtn  0106</t>
  </si>
  <si>
    <t>820 Ridgeway Ave</t>
  </si>
  <si>
    <t>FSG Bank - Village Green  0304</t>
  </si>
  <si>
    <t>301 Keith St</t>
  </si>
  <si>
    <t>FSG Bank - Cleveland Rd  0402</t>
  </si>
  <si>
    <t>1237 N Glenwood Ave</t>
  </si>
  <si>
    <t>FSG Bank - Dalton Main Office  0401</t>
  </si>
  <si>
    <t>41 S. Thornton Ave</t>
  </si>
  <si>
    <t>FSG Bank - Varnell  0405</t>
  </si>
  <si>
    <t>3895 Cleveland Rd</t>
  </si>
  <si>
    <t>FSG Bank - Walnut Ave  0403</t>
  </si>
  <si>
    <t>2918 East Walnut St</t>
  </si>
  <si>
    <t>FSG Bank - Algood  0504</t>
  </si>
  <si>
    <t>614 W Main St</t>
  </si>
  <si>
    <t>Cookeville, TN 38501</t>
  </si>
  <si>
    <t>Cookeville</t>
  </si>
  <si>
    <t>FSG Bank - Gainesboro  0501</t>
  </si>
  <si>
    <t>307 Hull Ave</t>
  </si>
  <si>
    <t>Gainesboro, TN 38562</t>
  </si>
  <si>
    <t>Gainesboro</t>
  </si>
  <si>
    <t>FSG Bank - Cookeville  0502</t>
  </si>
  <si>
    <t>376 West Jackson St</t>
  </si>
  <si>
    <t>FSG Bank - Jefferson Ave  0503</t>
  </si>
  <si>
    <t>340 South Jefferson Ave</t>
  </si>
  <si>
    <t>FSG Bank - Dandridge  0603</t>
  </si>
  <si>
    <t>1013 S Highway 92</t>
  </si>
  <si>
    <t>Dandridge, TN 37725</t>
  </si>
  <si>
    <t>Dandridge</t>
  </si>
  <si>
    <t>FSG Bank - Jefferson City  0602</t>
  </si>
  <si>
    <t>167 W Broadway Blvd</t>
  </si>
  <si>
    <t>Jefferson City, TN 37760</t>
  </si>
  <si>
    <t>FSG Bank - Maynardville  0601</t>
  </si>
  <si>
    <t>29058 Maynardville Hwy</t>
  </si>
  <si>
    <t>Maynardville, TN 37807</t>
  </si>
  <si>
    <t>Maynardville</t>
  </si>
  <si>
    <t>FSG Bank - Madisonville  0303</t>
  </si>
  <si>
    <t>215 Warren St</t>
  </si>
  <si>
    <t>Madisonville, TN 37354</t>
  </si>
  <si>
    <t>Madisonville</t>
  </si>
  <si>
    <t>FSG Bank - Sweetwater  0301</t>
  </si>
  <si>
    <t>761 New Highway 68</t>
  </si>
  <si>
    <t>Sweetwater, TN 37874</t>
  </si>
  <si>
    <t>Sweetwater</t>
  </si>
  <si>
    <t>FSG Bank - Farragut  0202</t>
  </si>
  <si>
    <t>155 N Campbell Station</t>
  </si>
  <si>
    <t>Knoxville, TN 37922</t>
  </si>
  <si>
    <t>FSG Bank - Lenoir City  0204</t>
  </si>
  <si>
    <t>705 West Broadway</t>
  </si>
  <si>
    <t>Lenoir City, TN 37771</t>
  </si>
  <si>
    <t>FSG Bank - Lovell Rd  0203</t>
  </si>
  <si>
    <t>307 Lovell Rd</t>
  </si>
  <si>
    <t>FSG Bank - Knox Main Office  0201</t>
  </si>
  <si>
    <t>1111 Northshore Dr   P-100</t>
  </si>
  <si>
    <t>Operation: Care and Comfort</t>
  </si>
  <si>
    <t>Child Mind Institute</t>
  </si>
  <si>
    <t>FSG Bank - Ringgold  0109</t>
  </si>
  <si>
    <t>35 Poplar Springs Rd</t>
  </si>
  <si>
    <t>Adoption Center of Washington</t>
  </si>
  <si>
    <t>Childhood Apraxia of Speech Assocaiton</t>
  </si>
  <si>
    <t>National Council on US-Arab Relations</t>
  </si>
  <si>
    <t>Cargo of Dreams Inc</t>
  </si>
  <si>
    <t>East-West Ministries International</t>
  </si>
  <si>
    <t>Global Transformation Network Inc</t>
  </si>
  <si>
    <t>Hope for the Heart</t>
  </si>
  <si>
    <t>Luis Palau Assocation</t>
  </si>
  <si>
    <t>OneHope Inc</t>
  </si>
  <si>
    <t>Open Air Campaigners</t>
  </si>
  <si>
    <t>Shepherd's Call</t>
  </si>
  <si>
    <t>Strength for Service to God and Country</t>
  </si>
  <si>
    <t>Village Missions</t>
  </si>
  <si>
    <t>Dayton Drug &amp;  Wellness</t>
  </si>
  <si>
    <t>6985 Rhea county Hwy.</t>
  </si>
  <si>
    <t>A Jewish Voice for Peace</t>
  </si>
  <si>
    <t>J Street Education Fund Inc</t>
  </si>
  <si>
    <t>Service for Peace</t>
  </si>
  <si>
    <t>Spirit of America Worldwide</t>
  </si>
  <si>
    <t>Alliance for Medical Outreach &amp; Relief</t>
  </si>
  <si>
    <t>Autism Research Center</t>
  </si>
  <si>
    <t>Mended Hearts Inc</t>
  </si>
  <si>
    <t>Eczema, National Association</t>
  </si>
  <si>
    <t>Stem Cell Foundation</t>
  </si>
  <si>
    <t>Hospice Pathways Home Health &amp; Hospice</t>
  </si>
  <si>
    <t>FCD Educational Services</t>
  </si>
  <si>
    <t>Maryland State Boychoir</t>
  </si>
  <si>
    <t>Curing Cancer AIDS &amp; Infectious Diseases</t>
  </si>
  <si>
    <t>Paws4Vets</t>
  </si>
  <si>
    <t>Paws4People, Inc.</t>
  </si>
  <si>
    <t>Breast Cancer Support Services Inc</t>
  </si>
  <si>
    <t>1400 McCallie Ave; Ste. 110</t>
  </si>
  <si>
    <t>Down Syndrome Association of Middle TN</t>
  </si>
  <si>
    <t>High Hopes Inc</t>
  </si>
  <si>
    <t>Susan G. Komen Cancer/ Upper Cumberland</t>
  </si>
  <si>
    <t>Williamson Medical Center Foundation Inc</t>
  </si>
  <si>
    <t>Prevent Child Abuse Tennessee</t>
  </si>
  <si>
    <t>1018 Dallas Rd., Suite 302</t>
  </si>
  <si>
    <t>Advent Home Learning Center</t>
  </si>
  <si>
    <t>Alabama State University Foundation Inc</t>
  </si>
  <si>
    <t>American Red Cross of East Tennessee</t>
  </si>
  <si>
    <t>Angel Airlines for Life Alabama</t>
  </si>
  <si>
    <t>Angel Airlines for Life North Carolina</t>
  </si>
  <si>
    <t>Angel Airlines for Life Tennessee</t>
  </si>
  <si>
    <t>Bradley Initiative for Church/Community</t>
  </si>
  <si>
    <t>Brown Dog Foundation</t>
  </si>
  <si>
    <t>3715 Brighton Rd.</t>
  </si>
  <si>
    <t>Nashville, TN 37205</t>
  </si>
  <si>
    <t>Chattanooga Boys Choir</t>
  </si>
  <si>
    <t>Community Advanced Practice Nurses</t>
  </si>
  <si>
    <t>Community Reconciliation Inc. (VORP)</t>
  </si>
  <si>
    <t>Covenant Care Services Inc</t>
  </si>
  <si>
    <t>Covenant Keypers</t>
  </si>
  <si>
    <t>DeKalb County Children's Advocacy Center</t>
  </si>
  <si>
    <t>Equality Foundation of Georgia</t>
  </si>
  <si>
    <t>Friends of the Zoo</t>
  </si>
  <si>
    <t>Lifeline Inc</t>
  </si>
  <si>
    <t>Raksha Inc</t>
  </si>
  <si>
    <t>Ronald McDonald House Winston-Salem</t>
  </si>
  <si>
    <t>St. Luke the Physician Interfaith Clinic</t>
  </si>
  <si>
    <t>106 3rd St</t>
  </si>
  <si>
    <t>Safe Haven Animal Shelter</t>
  </si>
  <si>
    <t>2209 Fox Run Cir.</t>
  </si>
  <si>
    <t>Sickle Cell Foundation of Georgia Inc</t>
  </si>
  <si>
    <t>2391 Benjamin E. Mays Dr., SW</t>
  </si>
  <si>
    <t>Atlanta, GA 30311</t>
  </si>
  <si>
    <t>TenneSEA Clean Water Project</t>
  </si>
  <si>
    <t>United Way of Cherokee &amp; Clay Counties</t>
  </si>
  <si>
    <t>P O Box 1658</t>
  </si>
  <si>
    <t>NAPA</t>
  </si>
  <si>
    <t>1380 Maley Hollow Rd</t>
  </si>
  <si>
    <t>Money Concepts</t>
  </si>
  <si>
    <t>Lovett Printing co</t>
  </si>
  <si>
    <t>295 Sandy Lane</t>
  </si>
  <si>
    <t>Eagle Exxon</t>
  </si>
  <si>
    <t>9166 Rhea County hwy</t>
  </si>
  <si>
    <t>First Volunteer Bank  Hixson</t>
  </si>
  <si>
    <t>5109 Hixson Pike</t>
  </si>
  <si>
    <t>First Volunteer Bank  Shallowford Rd</t>
  </si>
  <si>
    <t>6825 Shallowford Rd</t>
  </si>
  <si>
    <t>First Volunteer Bank  Gunbarrel Rd</t>
  </si>
  <si>
    <t>1834 Gunbarrel Rd</t>
  </si>
  <si>
    <t>First Volunteer Bank  Highway 58</t>
  </si>
  <si>
    <t>4757 Highway 58</t>
  </si>
  <si>
    <t>First Volunteer Bank  Whitwell</t>
  </si>
  <si>
    <t>13108 Highway 58</t>
  </si>
  <si>
    <t>First Volunteer Bank  South Pittsburg</t>
  </si>
  <si>
    <t>131 South Cedar Ave</t>
  </si>
  <si>
    <t>First Volunteer Bank - Ocoee</t>
  </si>
  <si>
    <t>137 Highway 64</t>
  </si>
  <si>
    <t>Ocoee, TN 37361</t>
  </si>
  <si>
    <t>Ocoee</t>
  </si>
  <si>
    <t>First Volunteer Bank  Ringgold</t>
  </si>
  <si>
    <t>5102 Alabama Highway</t>
  </si>
  <si>
    <t>First Volunteer Bank  Ft Oglethorpe</t>
  </si>
  <si>
    <t>769 Battlefield Parkway</t>
  </si>
  <si>
    <t>First Volunteer Bank  Lafayette</t>
  </si>
  <si>
    <t>2329 North Main St</t>
  </si>
  <si>
    <t>316th EN Co (MAC)</t>
  </si>
  <si>
    <t>6503 Bonny Oaks Dr</t>
  </si>
  <si>
    <t>U S Army Reserve 0591/631 Transportation</t>
  </si>
  <si>
    <t>Value Options Company</t>
  </si>
  <si>
    <t>1 Cameron Hill Circle   4.3 B63</t>
  </si>
  <si>
    <t>HomeServe USA</t>
  </si>
  <si>
    <t>1232 Premier Dr</t>
  </si>
  <si>
    <t>Cards for Causes LLC</t>
  </si>
  <si>
    <t>10667 Turcotte Court</t>
  </si>
  <si>
    <t>Union, KY 41091</t>
  </si>
  <si>
    <t>Chattanooga Seating Systems</t>
  </si>
  <si>
    <t>8005 Volkswagen Dr</t>
  </si>
  <si>
    <t>Gestamp</t>
  </si>
  <si>
    <t>3063 Hickory Valley Rd.</t>
  </si>
  <si>
    <t>Amazon Fulfillment Services</t>
  </si>
  <si>
    <t>7200 Volswagen Dr</t>
  </si>
  <si>
    <t>Honigsberg &amp; Duvel Corporation</t>
  </si>
  <si>
    <t>Aerotek Commercial Staffing</t>
  </si>
  <si>
    <t>8001 Volkswagen Dr    Rm 005A</t>
  </si>
  <si>
    <t>CNP Agency Demo</t>
  </si>
  <si>
    <t>Franklin Wealth Management</t>
  </si>
  <si>
    <t>4700 Hixson Pike</t>
  </si>
  <si>
    <t>P O Box 81</t>
  </si>
  <si>
    <t>HCS Stem School</t>
  </si>
  <si>
    <t>4501 Amnicola Hwy</t>
  </si>
  <si>
    <t>USDA Food Safety Services/Kerr Street</t>
  </si>
  <si>
    <t>My Part D USA</t>
  </si>
  <si>
    <t>413 Franklin Bldg</t>
  </si>
  <si>
    <t>J. D. Frost &amp; Company PLLC</t>
  </si>
  <si>
    <t>412 Georgia Ave. #102</t>
  </si>
  <si>
    <t>Region Bank</t>
  </si>
  <si>
    <t>Ft. Oglethorpe Branch</t>
  </si>
  <si>
    <t>116 Vancleare St</t>
  </si>
  <si>
    <t>The Trust Company</t>
  </si>
  <si>
    <t>832 Georgia Ave #505</t>
  </si>
  <si>
    <t>Truist</t>
  </si>
  <si>
    <t>2201 Wisconsin Ave NW Ste 250</t>
  </si>
  <si>
    <t>Regions Bank</t>
  </si>
  <si>
    <t>N GA</t>
  </si>
  <si>
    <t>832 Battlefield Parkway</t>
  </si>
  <si>
    <t>Florida Power Light</t>
  </si>
  <si>
    <t>Kia of Chattanooga</t>
  </si>
  <si>
    <t>2136 Chapman Rd</t>
  </si>
  <si>
    <t>David Lawson Construction</t>
  </si>
  <si>
    <t>CB Test Demo #2</t>
  </si>
  <si>
    <t>Demo</t>
  </si>
  <si>
    <t>Controlled Products</t>
  </si>
  <si>
    <t>P.O. /bix 1964</t>
  </si>
  <si>
    <t>CCG City Court Judicial</t>
  </si>
  <si>
    <t>CCG Internal Audit</t>
  </si>
  <si>
    <t>1001 Lindsay St.</t>
  </si>
  <si>
    <t>American International Group</t>
  </si>
  <si>
    <t>Wolverine Worldwide</t>
  </si>
  <si>
    <t>BMO Harris Bank</t>
  </si>
  <si>
    <t>Availity LLC</t>
  </si>
  <si>
    <t>PO Box 550857</t>
  </si>
  <si>
    <t>Jacksonville, FL 32255</t>
  </si>
  <si>
    <t>Chattanooga College</t>
  </si>
  <si>
    <t>3805 Brainerd Rd</t>
  </si>
  <si>
    <t>Healthsource *</t>
  </si>
  <si>
    <t>25 Cherokee Blvd   #3-C</t>
  </si>
  <si>
    <t>United Services Automobile Assoc</t>
  </si>
  <si>
    <t>American Bottling Company</t>
  </si>
  <si>
    <t>5301 Legacy Dr</t>
  </si>
  <si>
    <t>P O Box 869077</t>
  </si>
  <si>
    <t>Plano, TX 75086</t>
  </si>
  <si>
    <t>Plano</t>
  </si>
  <si>
    <t>AAA Parking</t>
  </si>
  <si>
    <t>1100 Spring St NW #800</t>
  </si>
  <si>
    <t>Your Cause</t>
  </si>
  <si>
    <t>H. B. Fuller Construction Products, Inc.</t>
  </si>
  <si>
    <t>1706 Kimberly Park Dr.</t>
  </si>
  <si>
    <t>Catoosa Citizens for Animal Care</t>
  </si>
  <si>
    <t>662 Edgeman Rd</t>
  </si>
  <si>
    <t>Joey's Toy Box</t>
  </si>
  <si>
    <t>255 Woodstream Dr</t>
  </si>
  <si>
    <t>Newnan, GA 30265</t>
  </si>
  <si>
    <t>Newnan</t>
  </si>
  <si>
    <t>Little Tennessee Valley Educational Coop</t>
  </si>
  <si>
    <t>1094 Mulberry St</t>
  </si>
  <si>
    <t>Loudon, TN 37774</t>
  </si>
  <si>
    <t>Loudon</t>
  </si>
  <si>
    <t>Medical Foundation of Chattanooga Inc</t>
  </si>
  <si>
    <t>1917 E Third St</t>
  </si>
  <si>
    <t>Mississippi Association of Habitat</t>
  </si>
  <si>
    <t>506 Oakwood Dr   #3</t>
  </si>
  <si>
    <t>Clinton, MS 39056</t>
  </si>
  <si>
    <t>Clinton</t>
  </si>
  <si>
    <t>Mustard Seed Ranch</t>
  </si>
  <si>
    <t>4725 Kuykendall Rd</t>
  </si>
  <si>
    <t>Prevent Child Abuse Gordon County</t>
  </si>
  <si>
    <t>411 Edmond St</t>
  </si>
  <si>
    <t>Ronald McDonald House Durham</t>
  </si>
  <si>
    <t>506 Aleander Ave</t>
  </si>
  <si>
    <t>Spirit Horse at Eagles Rest Ranch</t>
  </si>
  <si>
    <t>690 Eagle Cliff Dr</t>
  </si>
  <si>
    <t>Vision Hospitality Group</t>
  </si>
  <si>
    <t>411 Broad St., Suite 400</t>
  </si>
  <si>
    <t>Woople</t>
  </si>
  <si>
    <t>100 Tremont St</t>
  </si>
  <si>
    <t>HealthSource of Shallowford</t>
  </si>
  <si>
    <t>Chiropractic &amp; Progressive Rehab</t>
  </si>
  <si>
    <t>6102 Shallowford Rd, Suite 103</t>
  </si>
  <si>
    <t>Brewhaus</t>
  </si>
  <si>
    <t>224 Frazier Ave.</t>
  </si>
  <si>
    <t>Blue Ridge Parkway Foundation, Inc.</t>
  </si>
  <si>
    <t>Carolina Mountain Land Conservancy</t>
  </si>
  <si>
    <t>Carolina Raptor Center, Inc.</t>
  </si>
  <si>
    <t>Catawba Riverkeeper Foundation, Inc.</t>
  </si>
  <si>
    <t>Clean Air Carolina</t>
  </si>
  <si>
    <t>Friends of the Mountain to Sea Trail</t>
  </si>
  <si>
    <t>North Carolina Big Sweep, Inc.</t>
  </si>
  <si>
    <t>North Carolina Coastal Federation</t>
  </si>
  <si>
    <t>North Carolina League of Conservation</t>
  </si>
  <si>
    <t>Voters Foundation</t>
  </si>
  <si>
    <t>North Carolina Rail-Trails, Inc.</t>
  </si>
  <si>
    <t>North Carolina Wildlife Federation</t>
  </si>
  <si>
    <t>Pamlico-Tar River Foundation, Inc.</t>
  </si>
  <si>
    <t>Southern Environmental Law Center</t>
  </si>
  <si>
    <t>Western North Carolina Alliance</t>
  </si>
  <si>
    <t>Alabama NonViolent Offender Organization</t>
  </si>
  <si>
    <t>Faith Family Medical Clinic</t>
  </si>
  <si>
    <t>Emerald Youth Foundation</t>
  </si>
  <si>
    <t>Great Schools Partnership</t>
  </si>
  <si>
    <t>Flint Riverkeeper</t>
  </si>
  <si>
    <t>Angel Hearts International, Inc.</t>
  </si>
  <si>
    <t>Cindy Donald Dreams of Recovery</t>
  </si>
  <si>
    <t>Foundation, Inc.</t>
  </si>
  <si>
    <t>FSG Bank - Bryman's Plaza 0404</t>
  </si>
  <si>
    <t>715 S Thornton Avenue</t>
  </si>
  <si>
    <t>FSG Bank - Southside 0107</t>
  </si>
  <si>
    <t>1301 Cowart Street</t>
  </si>
  <si>
    <t>ServiceMasters</t>
  </si>
  <si>
    <t>Boilermakers Local 454</t>
  </si>
  <si>
    <t>301 Frazier Ave</t>
  </si>
  <si>
    <t>Memorial Sloan-Kettering Cancer Center</t>
  </si>
  <si>
    <t>Horses on Death Row</t>
  </si>
  <si>
    <t>Save the Animals</t>
  </si>
  <si>
    <t>Justice At Stake Campaign</t>
  </si>
  <si>
    <t>CWC Office Furnishings</t>
  </si>
  <si>
    <t>631 Broad St., Suite 100</t>
  </si>
  <si>
    <t>Angel Airlines for Life Kentucky</t>
  </si>
  <si>
    <t>Yellow Creek Baptist Church</t>
  </si>
  <si>
    <t>FLW</t>
  </si>
  <si>
    <t>Chuck Colson Center for Christian</t>
  </si>
  <si>
    <t>Worldview (Breakpoint Inc)</t>
  </si>
  <si>
    <t>English Language Institute/China</t>
  </si>
  <si>
    <t>Entrust: Multiplying Leaders for</t>
  </si>
  <si>
    <t>Multiplying Churches</t>
  </si>
  <si>
    <t>I Am Second (E3 Partners Ministry)</t>
  </si>
  <si>
    <t>Orphan's Tree</t>
  </si>
  <si>
    <t>Potter's House Association International</t>
  </si>
  <si>
    <t>World Mission</t>
  </si>
  <si>
    <t>United Steel Workers of America</t>
  </si>
  <si>
    <t>Local 14087</t>
  </si>
  <si>
    <t>544 Old Chattanooga Valley Rd</t>
  </si>
  <si>
    <t>Teamsters Local 519</t>
  </si>
  <si>
    <t>2306 Montclair Ave.</t>
  </si>
  <si>
    <t>Utility Workers of Union of America</t>
  </si>
  <si>
    <t>Local 121</t>
  </si>
  <si>
    <t>12828 Highway 193</t>
  </si>
  <si>
    <t>GCIU Local 179M</t>
  </si>
  <si>
    <t>Local 1-3802</t>
  </si>
  <si>
    <t>2511 Riverside Dr.</t>
  </si>
  <si>
    <t>Chattanooga, TN 37406-3719</t>
  </si>
  <si>
    <t>37406-3719</t>
  </si>
  <si>
    <t>United Steel Workers Local 9-00001</t>
  </si>
  <si>
    <t>PO Box 624</t>
  </si>
  <si>
    <t>Hixson, TN 37343-0624</t>
  </si>
  <si>
    <t>37343-0624</t>
  </si>
  <si>
    <t>OPEIU Local 179</t>
  </si>
  <si>
    <t>2715-A Belle Arbor Ave.</t>
  </si>
  <si>
    <t>USW Local 3115</t>
  </si>
  <si>
    <t>38 Ski Club Rd.</t>
  </si>
  <si>
    <t>USWA Local 362</t>
  </si>
  <si>
    <t>6249 Cooley Rd.</t>
  </si>
  <si>
    <t>Outsource Staffing, LLC</t>
  </si>
  <si>
    <t>701 Cherokee Blvd., Suite 101</t>
  </si>
  <si>
    <t>Express Employment Professionals</t>
  </si>
  <si>
    <t>6043 shallowford Rd., Suite 113</t>
  </si>
  <si>
    <t>United Cancer Support Foundation</t>
  </si>
  <si>
    <t>Stand Up To Cancer</t>
  </si>
  <si>
    <t>(Entertainment Industry Foundation)</t>
  </si>
  <si>
    <t>Tiger Woods Foundation Inc</t>
  </si>
  <si>
    <t>Feed A Child (Hands Giving Hope)</t>
  </si>
  <si>
    <t>Habitats for Dogs &amp; Cats</t>
  </si>
  <si>
    <t>Scripps Research Institute</t>
  </si>
  <si>
    <t>Hispanics in Philanthropy</t>
  </si>
  <si>
    <t>Army Heritage Center Foundation</t>
  </si>
  <si>
    <t>(Military Heritage Foundation)</t>
  </si>
  <si>
    <t>Military Religious Freedom Foundation</t>
  </si>
  <si>
    <t>Wounded Veteran Families</t>
  </si>
  <si>
    <t>Veterans Resource Centers of America</t>
  </si>
  <si>
    <t>(Vietnam Veterans of California Inc)</t>
  </si>
  <si>
    <t>Clubhouse International (International</t>
  </si>
  <si>
    <t>Center for Clubhouse Development Inc)</t>
  </si>
  <si>
    <t>American Historical Society of Germans</t>
  </si>
  <si>
    <t>from Russia</t>
  </si>
  <si>
    <t>Educational Theatre Association</t>
  </si>
  <si>
    <t>A Child's Feeding Fund</t>
  </si>
  <si>
    <t>A Child's Life Saved</t>
  </si>
  <si>
    <t>AIDS Family and Youth Foundation</t>
  </si>
  <si>
    <t>Breast Cancer Charities of America</t>
  </si>
  <si>
    <t>Cancer Prevention Network</t>
  </si>
  <si>
    <t>United Breast Cancer Foundation</t>
  </si>
  <si>
    <t>WorldCause Foundation</t>
  </si>
  <si>
    <t>Freedom Center, National Underground</t>
  </si>
  <si>
    <t>Railroad</t>
  </si>
  <si>
    <t>Elders, Services &amp; Advocacy for</t>
  </si>
  <si>
    <t>Let's Breakthrough</t>
  </si>
  <si>
    <t>Wildlife Alliance</t>
  </si>
  <si>
    <t>Spanish Dance Arts Co.</t>
  </si>
  <si>
    <t>Theater and Education, American Alliance</t>
  </si>
  <si>
    <t>Serve the People</t>
  </si>
  <si>
    <t>Do Something, Inc.</t>
  </si>
  <si>
    <t>Acts of Christian Kindness</t>
  </si>
  <si>
    <t>Habitat for Humanity</t>
  </si>
  <si>
    <t>Empower Impoverished Women: Microenterpr</t>
  </si>
  <si>
    <t>STH &amp; Associates</t>
  </si>
  <si>
    <t>1032 Battlecreek Rd.</t>
  </si>
  <si>
    <t>Forest Stewardship Council-US</t>
  </si>
  <si>
    <t>LightHawk</t>
  </si>
  <si>
    <t>Yellowstone to Yukon Conservation</t>
  </si>
  <si>
    <t>Initiative</t>
  </si>
  <si>
    <t>Army Ranger Lead the Way Fund</t>
  </si>
  <si>
    <t>Gary Sinise Foundation</t>
  </si>
  <si>
    <t>American Friends of the Episcopal</t>
  </si>
  <si>
    <t>Diocese of Jerusalem</t>
  </si>
  <si>
    <t>Global Medical Relief Fund</t>
  </si>
  <si>
    <t>Hope for the Children of Haiti</t>
  </si>
  <si>
    <t>A Child's Refuge</t>
  </si>
  <si>
    <t>Compassionate Care Hospice Foundation</t>
  </si>
  <si>
    <t>Food Allergy Research &amp; Education</t>
  </si>
  <si>
    <t>Children's Autism &amp; Sensory Research</t>
  </si>
  <si>
    <t>Wingard</t>
  </si>
  <si>
    <t>8005 Volkswagen Dr., Ste. 117</t>
  </si>
  <si>
    <t>Hutton Construction, Inc.</t>
  </si>
  <si>
    <t>736 Cherry St.</t>
  </si>
  <si>
    <t>1st Floor</t>
  </si>
  <si>
    <t>Asante Africa Foundation</t>
  </si>
  <si>
    <t>Young Heroes Foundation</t>
  </si>
  <si>
    <t>Haiti Outreach</t>
  </si>
  <si>
    <t>Helps International</t>
  </si>
  <si>
    <t>Afri-Can/International Fund for Africa</t>
  </si>
  <si>
    <t>EcoViva</t>
  </si>
  <si>
    <t>Empower Girls Globally</t>
  </si>
  <si>
    <t>Kiva Micro Funds</t>
  </si>
  <si>
    <t>100X Development Foundation</t>
  </si>
  <si>
    <t>173rd Airborne Brigade Association</t>
  </si>
  <si>
    <t>Aldo Leopold Foundation</t>
  </si>
  <si>
    <t>Alliance for Climate Education</t>
  </si>
  <si>
    <t>American Association for the Study</t>
  </si>
  <si>
    <t>of Liver Diseases</t>
  </si>
  <si>
    <t>American Immigration Council</t>
  </si>
  <si>
    <t>American Society of Naval Engineers</t>
  </si>
  <si>
    <t>Association for the Study of African</t>
  </si>
  <si>
    <t>American Life and History</t>
  </si>
  <si>
    <t>Barbara Bush Foundation for</t>
  </si>
  <si>
    <t>Family Literacy</t>
  </si>
  <si>
    <t>BentProp Project, Limited</t>
  </si>
  <si>
    <t>Bike &amp; Build, Inc.</t>
  </si>
  <si>
    <t>Center for Foodborne Illness</t>
  </si>
  <si>
    <t>Research &amp; Prevention</t>
  </si>
  <si>
    <t>Cherubs-The Association of Congenital</t>
  </si>
  <si>
    <t>Diaphragmatic Hernia Research</t>
  </si>
  <si>
    <t>Comfort Crew for Military Kids</t>
  </si>
  <si>
    <t>Common Ground Communities Inc.</t>
  </si>
  <si>
    <t>Congressional Hispanic Caucus Institute</t>
  </si>
  <si>
    <t>COPD Foundation</t>
  </si>
  <si>
    <t>Creative Learning Inc.</t>
  </si>
  <si>
    <t>Direct Care Alliance</t>
  </si>
  <si>
    <t>Families for Children's Mental Health</t>
  </si>
  <si>
    <t>Family Talk</t>
  </si>
  <si>
    <t>Foundation for Angelman Syndrome</t>
  </si>
  <si>
    <t>Green Beret Foundation</t>
  </si>
  <si>
    <t>Help Our Wounded</t>
  </si>
  <si>
    <t>Human Rights Education Associates</t>
  </si>
  <si>
    <t>Humanity Road</t>
  </si>
  <si>
    <t>InterVarsity Christian Fellowship/USA</t>
  </si>
  <si>
    <t>Jazz at Lincoln Center, Inc.</t>
  </si>
  <si>
    <t>Lackland Gateway Heritage Foundation Inc</t>
  </si>
  <si>
    <t>Luke's Wings</t>
  </si>
  <si>
    <t>Major League Baseball Players</t>
  </si>
  <si>
    <t>Alumni Association</t>
  </si>
  <si>
    <t>MarineParents.com, Inc.</t>
  </si>
  <si>
    <t>Missing in America Veterans Recovery</t>
  </si>
  <si>
    <t>Program</t>
  </si>
  <si>
    <t>National AMBUCS</t>
  </si>
  <si>
    <t>National Association for the Education</t>
  </si>
  <si>
    <t>of Young Children</t>
  </si>
  <si>
    <t>National Center for Creative Aging</t>
  </si>
  <si>
    <t>National Children's Alliance</t>
  </si>
  <si>
    <t>Diapers for Needy Infants &amp; Toddlers</t>
  </si>
  <si>
    <t>National Telecommuting Institute</t>
  </si>
  <si>
    <t>Omega Life Membership Foundation</t>
  </si>
  <si>
    <t>Pat Tillman Foundation</t>
  </si>
  <si>
    <t>Operation Military Embrace, Inc.</t>
  </si>
  <si>
    <t>Orianne Society</t>
  </si>
  <si>
    <t>100 Phoenix Rd.</t>
  </si>
  <si>
    <t>Athens, GA 30605</t>
  </si>
  <si>
    <t>Patriot Guard Riders, Inc.</t>
  </si>
  <si>
    <t>Patriot Outreach, Inc.</t>
  </si>
  <si>
    <t>Pets for Patriots, Inc.</t>
  </si>
  <si>
    <t>Prince Hall Shriners Foundation, Inc.</t>
  </si>
  <si>
    <t>SOS International Inc.</t>
  </si>
  <si>
    <t>Sunlight Foundation</t>
  </si>
  <si>
    <t>Talk About Curing Autism</t>
  </si>
  <si>
    <t>Talladega College</t>
  </si>
  <si>
    <t>Task Force Dagger Foundation</t>
  </si>
  <si>
    <t>Colon Cancer Research &amp; Prevention</t>
  </si>
  <si>
    <t>Tom Joyner Foundation, Inc.</t>
  </si>
  <si>
    <t>and Immigrants</t>
  </si>
  <si>
    <t>Women for Afghan Women</t>
  </si>
  <si>
    <t>World of Children</t>
  </si>
  <si>
    <t>100 Black Men of Chattanooga, Inc.</t>
  </si>
  <si>
    <t>Life Care of Ooltewah</t>
  </si>
  <si>
    <t>5911 Snow Hill Rd.</t>
  </si>
  <si>
    <t>A Child for All Inc. (ACFA Inc.)</t>
  </si>
  <si>
    <t>Africa United States Partnership Fund</t>
  </si>
  <si>
    <t>All Kids Can Learn International, Inc.</t>
  </si>
  <si>
    <t>Asian University for Women-AUW-Support</t>
  </si>
  <si>
    <t>Association of Volunteers in</t>
  </si>
  <si>
    <t>International Service USA Inc.</t>
  </si>
  <si>
    <t>Buddhist Global Relief</t>
  </si>
  <si>
    <t>Citizens Foundation, USA</t>
  </si>
  <si>
    <t>Compatible Technology International</t>
  </si>
  <si>
    <t>Co-partners of Campesinas</t>
  </si>
  <si>
    <t>Executives Without Borders USA</t>
  </si>
  <si>
    <t>Giving Orphans Assistance Humanity</t>
  </si>
  <si>
    <t>Ending Awful Disease Called YAWS</t>
  </si>
  <si>
    <t>Global Partnership for Afghanistan</t>
  </si>
  <si>
    <t>Global Smile Foundation</t>
  </si>
  <si>
    <t>Helping Hand Relief &amp; Development, Inc.</t>
  </si>
  <si>
    <t>Leadership Initiatives</t>
  </si>
  <si>
    <t>Malaria No More Fund</t>
  </si>
  <si>
    <t>MANA Nutritive Aid Products, Inc.</t>
  </si>
  <si>
    <t>Mayan Families</t>
  </si>
  <si>
    <t>Partners for Development</t>
  </si>
  <si>
    <t>PET International, Inc.</t>
  </si>
  <si>
    <t>Seeding Labs</t>
  </si>
  <si>
    <t>Trekking for Kids</t>
  </si>
  <si>
    <t>Village Health Works</t>
  </si>
  <si>
    <t>Vital Voices Global Partnership Inc.</t>
  </si>
  <si>
    <t>Christian Aid USA</t>
  </si>
  <si>
    <t>(Christian Federation Inc)</t>
  </si>
  <si>
    <t>Alfalit International</t>
  </si>
  <si>
    <t>Asian Hope</t>
  </si>
  <si>
    <t>Center for Parent/Youth Understanding</t>
  </si>
  <si>
    <t>Center of Hope, Inc.</t>
  </si>
  <si>
    <t>Haiti Project, Colorado</t>
  </si>
  <si>
    <t>Global Orphan Project</t>
  </si>
  <si>
    <t>HIS House Inc</t>
  </si>
  <si>
    <t>Lifesong for Orphans</t>
  </si>
  <si>
    <t>Little Children of the World</t>
  </si>
  <si>
    <t>OrphaNetwork, The</t>
  </si>
  <si>
    <t>Vision Africa</t>
  </si>
  <si>
    <t>SMILES</t>
  </si>
  <si>
    <t>104 Battle Creek Rd</t>
  </si>
  <si>
    <t>Cargill Sweeteners</t>
  </si>
  <si>
    <t>1 C Riverside Ln.</t>
  </si>
  <si>
    <t>Farm Animal Rescue, Adoption &amp; Sanctuary</t>
  </si>
  <si>
    <t>Woodbridge Chattanooga Formed Plastics</t>
  </si>
  <si>
    <t>51 Lost Mound Dr.</t>
  </si>
  <si>
    <t>Chattanooga Girls Leadership Academy</t>
  </si>
  <si>
    <t>1802 Bailey Ave.</t>
  </si>
  <si>
    <t>JMD Group LLC</t>
  </si>
  <si>
    <t>720 Walnut St.</t>
  </si>
  <si>
    <t>CCG General Services/Golf</t>
  </si>
  <si>
    <t>406 Brown Rd.</t>
  </si>
  <si>
    <t>CCG Civic Facilities</t>
  </si>
  <si>
    <t>399 McCallie Ave.</t>
  </si>
  <si>
    <t>Full Media</t>
  </si>
  <si>
    <t>13 W Kent St. #201</t>
  </si>
  <si>
    <t>Pinnacle Bank - Cleveland</t>
  </si>
  <si>
    <t>10 Church Street</t>
  </si>
  <si>
    <t>Pinnacle Bank - Knoxville</t>
  </si>
  <si>
    <t>551 Main Street</t>
  </si>
  <si>
    <t>Pinnacle Bank - Oak Ridge</t>
  </si>
  <si>
    <t>231 Jackson Square</t>
  </si>
  <si>
    <t>Oak Ridge, TN 37830</t>
  </si>
  <si>
    <t>Dayton Chamber of Commerce</t>
  </si>
  <si>
    <t>Fish the Chick Fun &amp; Fish co.</t>
  </si>
  <si>
    <t>Dayton Boat Dock</t>
  </si>
  <si>
    <t>TVA-IT Golf Tournament</t>
  </si>
  <si>
    <t>North Georgia Golf Tournament</t>
  </si>
  <si>
    <t>Shop-Rite</t>
  </si>
  <si>
    <t>55 Hanah Way</t>
  </si>
  <si>
    <t>LJT Steel</t>
  </si>
  <si>
    <t>600 River Terminal Rd.</t>
  </si>
  <si>
    <t>HCS School Improvement I-Zone Grant</t>
  </si>
  <si>
    <t>307 Hickory Valley Rd.</t>
  </si>
  <si>
    <t>UW Community Partners</t>
  </si>
  <si>
    <t>Broad Street Ventures, LLC</t>
  </si>
  <si>
    <t>USIS</t>
  </si>
  <si>
    <t>779 Leesburg Pike Ste 400 S</t>
  </si>
  <si>
    <t>Falls Church, VA 22043</t>
  </si>
  <si>
    <t>University Surgery Group</t>
  </si>
  <si>
    <t>Omega Psi Phi Fraternity</t>
  </si>
  <si>
    <t>1400 Shawhan Terr.</t>
  </si>
  <si>
    <t>Emerging Leaders</t>
  </si>
  <si>
    <t>Razoo Foundation</t>
  </si>
  <si>
    <t>1020 19th St NW  #800</t>
  </si>
  <si>
    <t>University of Memphis</t>
  </si>
  <si>
    <t>275 Adminstration Bldg</t>
  </si>
  <si>
    <t>Memphis, TN 38152</t>
  </si>
  <si>
    <t>Stanley Black &amp; Decker - Chattanooga TN</t>
  </si>
  <si>
    <t>Engineered Floors</t>
  </si>
  <si>
    <t>PO Box 2207</t>
  </si>
  <si>
    <t>Peyton's Southeastern</t>
  </si>
  <si>
    <t>Kroger</t>
  </si>
  <si>
    <t>153 Refreshment Ln SE</t>
  </si>
  <si>
    <t>Office Furniture Warehouse</t>
  </si>
  <si>
    <t>2700 Riverside Dr.</t>
  </si>
  <si>
    <t>The Company Lab</t>
  </si>
  <si>
    <t>55 E Main St.</t>
  </si>
  <si>
    <t>Scottrade Investment Svc</t>
  </si>
  <si>
    <t>1919 Gunbarrel Rd</t>
  </si>
  <si>
    <t>CFC - Smoky Mountain Region</t>
  </si>
  <si>
    <t>P. O. Box 4027</t>
  </si>
  <si>
    <t>Physicians Care</t>
  </si>
  <si>
    <t>6170 Shallowford Rd., Suite 101</t>
  </si>
  <si>
    <t>Keller Williams Realty</t>
  </si>
  <si>
    <t>202 Manufacturers Rd.</t>
  </si>
  <si>
    <t>Einstein Brothers Bagels</t>
  </si>
  <si>
    <t>7731 E. Brainerd Rd.</t>
  </si>
  <si>
    <t>Steel Warehouse</t>
  </si>
  <si>
    <t>600 River Terminal</t>
  </si>
  <si>
    <t>Mobile Phones</t>
  </si>
  <si>
    <t>Red Bank Police &amp; Fire</t>
  </si>
  <si>
    <t>Ruth's Chris Steak House</t>
  </si>
  <si>
    <t>2321 Lifestyle Way</t>
  </si>
  <si>
    <t>Rock Tenn Retail Solutions</t>
  </si>
  <si>
    <t>WNA American Plastic Industries</t>
  </si>
  <si>
    <t>5930 Quintus Loop</t>
  </si>
  <si>
    <t>Hawker Powersource, Inc.</t>
  </si>
  <si>
    <t>Tennessee Rand Co., Inc.</t>
  </si>
  <si>
    <t>702 Moccasin Bend Rd.</t>
  </si>
  <si>
    <t>Green Real Estate Group</t>
  </si>
  <si>
    <t>800 Market St., Suite 215</t>
  </si>
  <si>
    <t>ThyssenKrupp Automotive Systems</t>
  </si>
  <si>
    <t>of America, LLC</t>
  </si>
  <si>
    <t>8005 Volkswagen Dr., Suite 101</t>
  </si>
  <si>
    <t>Wallenius Wilhelmsen Logistics</t>
  </si>
  <si>
    <t>7675 Volkswagen Dr.</t>
  </si>
  <si>
    <t>248 Rollins Industrial Ct.</t>
  </si>
  <si>
    <t>HCS Child Care</t>
  </si>
  <si>
    <t>4606 Oakwood Dr.</t>
  </si>
  <si>
    <t>The Next Door</t>
  </si>
  <si>
    <t>Koch Foods, LLC</t>
  </si>
  <si>
    <t>Nourishing Children of Catoosa County</t>
  </si>
  <si>
    <t>c/o Ringgold United Methodist Church</t>
  </si>
  <si>
    <t>U S Bank</t>
  </si>
  <si>
    <t>800 Nicollet Mall</t>
  </si>
  <si>
    <t>Minneapolis, MN 55402</t>
  </si>
  <si>
    <t>Family Promise of Greater Chattanooga</t>
  </si>
  <si>
    <t>1184 Baldwin St.</t>
  </si>
  <si>
    <t>Citizens Savings &amp; Loan #01</t>
  </si>
  <si>
    <t>Downtown</t>
  </si>
  <si>
    <t>500 Chestnut St.</t>
  </si>
  <si>
    <t>Citizens Savings &amp; Loan #02</t>
  </si>
  <si>
    <t>3736 Ringgold Rd.</t>
  </si>
  <si>
    <t>Citizens Savings &amp; Loan #03</t>
  </si>
  <si>
    <t>5004 Austin Rd.</t>
  </si>
  <si>
    <t>Citizens Savings &amp; Loan #04</t>
  </si>
  <si>
    <t>Bristol</t>
  </si>
  <si>
    <t>1145 Volunteer Pwky, Suite 2</t>
  </si>
  <si>
    <t>Bristol, TN 37620</t>
  </si>
  <si>
    <t>Citizens Savings &amp; Loan #05</t>
  </si>
  <si>
    <t>East Brainerd</t>
  </si>
  <si>
    <t>6231 Perimeter Dr., Suite 139</t>
  </si>
  <si>
    <t>Citizens Savings &amp; Loan #06</t>
  </si>
  <si>
    <t>315 Kimball Crossing</t>
  </si>
  <si>
    <t>Citizens Savings &amp; Loan #07</t>
  </si>
  <si>
    <t>3368 Keith St. NW</t>
  </si>
  <si>
    <t>Citizens Savings &amp; Loan #08</t>
  </si>
  <si>
    <t>455 Chickamauga Dr.</t>
  </si>
  <si>
    <t>Citizens Savings &amp; Loan #09</t>
  </si>
  <si>
    <t>3104 Bristol Hwy, Suite A</t>
  </si>
  <si>
    <t>Johnson City, TN 37601</t>
  </si>
  <si>
    <t>Citizens Savings &amp; Loan #10</t>
  </si>
  <si>
    <t>Knoxville West</t>
  </si>
  <si>
    <t>8078 Kingston Pike, Suite 159</t>
  </si>
  <si>
    <t>Citizens Savings &amp; Loan #11</t>
  </si>
  <si>
    <t>2705 Old Fort Pkwy, Suite D</t>
  </si>
  <si>
    <t>Murfreesboro, TN 37128</t>
  </si>
  <si>
    <t>Citizens Savings &amp; Loan #12</t>
  </si>
  <si>
    <t>Knoxville North</t>
  </si>
  <si>
    <t>2605 Adair Dr., Suite D</t>
  </si>
  <si>
    <t>Citizens Savings &amp; Loan #13</t>
  </si>
  <si>
    <t>Franklin</t>
  </si>
  <si>
    <t>1113 Murfreesboro Rd., Suite 112</t>
  </si>
  <si>
    <t>Franklin, TN 37064</t>
  </si>
  <si>
    <t>Citizens Savings &amp; Loan #14</t>
  </si>
  <si>
    <t>Kingsport</t>
  </si>
  <si>
    <t>1649 E. Stone Dr., Suite 111</t>
  </si>
  <si>
    <t>Kingsport, TN 37660</t>
  </si>
  <si>
    <t>Citizens Savings &amp; Loan #15</t>
  </si>
  <si>
    <t>572 Footfills Plaza, Suite E</t>
  </si>
  <si>
    <t>Maryville, TN 37801</t>
  </si>
  <si>
    <t>Citizens Savings &amp; Loan #16</t>
  </si>
  <si>
    <t>1028 W. Main St.</t>
  </si>
  <si>
    <t>Citizens Savings &amp; Loan #40</t>
  </si>
  <si>
    <t>Fort Oglethorpe</t>
  </si>
  <si>
    <t>1899 Battlefield Pkwy.</t>
  </si>
  <si>
    <t>Fort Oglethorpe, GA 30742</t>
  </si>
  <si>
    <t>Areva, Inc.</t>
  </si>
  <si>
    <t>631 Broad St., Suite 300</t>
  </si>
  <si>
    <t>Shady Grove Harbor</t>
  </si>
  <si>
    <t>Erwin Marina</t>
  </si>
  <si>
    <t>Citizens Savings &amp; Loan #17 Springfield</t>
  </si>
  <si>
    <t>2012-C Memorial Blvd.</t>
  </si>
  <si>
    <t>Springfield, TN 37172</t>
  </si>
  <si>
    <t>Logans Family Med. Center</t>
  </si>
  <si>
    <t>8845  Rhea County Hwy.</t>
  </si>
  <si>
    <t>WCS Saddle Ridge K-8</t>
  </si>
  <si>
    <t>9858 N Hwy 27</t>
  </si>
  <si>
    <t>Silicon Valley Community Fdn</t>
  </si>
  <si>
    <t>Bluewter Campground</t>
  </si>
  <si>
    <t>220 Bluewater campground rd</t>
  </si>
  <si>
    <t>Chattanooga Hourly Employees</t>
  </si>
  <si>
    <t>Volkswagen Drive</t>
  </si>
  <si>
    <t>Publix Supermarket North Chattanooga</t>
  </si>
  <si>
    <t>#1460</t>
  </si>
  <si>
    <t>400 N Market St.</t>
  </si>
  <si>
    <t>Chicken Salad Chick</t>
  </si>
  <si>
    <t>Professional Therapy</t>
  </si>
  <si>
    <t>Cottonport Marina</t>
  </si>
  <si>
    <t>Alabama Kidney Foundation, Inc.</t>
  </si>
  <si>
    <t>Autism Resource Foundation</t>
  </si>
  <si>
    <t>Care Center</t>
  </si>
  <si>
    <t>Share the Dream Foundation, Inc.</t>
  </si>
  <si>
    <t>Southeastern Horticultural Society, Inc.</t>
  </si>
  <si>
    <t>Great Smoky Mountain Council</t>
  </si>
  <si>
    <t>Family Promise of Knoxville</t>
  </si>
  <si>
    <t>Knox County Schools Clothing Center PTA</t>
  </si>
  <si>
    <t>Metropolitan Drug Commission</t>
  </si>
  <si>
    <t>Carolina Tiger Rescue</t>
  </si>
  <si>
    <t>Conservation Trust for North Carolina</t>
  </si>
  <si>
    <t>North Carolina Coastal Land Trust</t>
  </si>
  <si>
    <t>Triangle Land Conservancy, Inc.</t>
  </si>
  <si>
    <t>AID Gwinnet, Inc.</t>
  </si>
  <si>
    <t>American Red Cross Alabama Lakes Chapter</t>
  </si>
  <si>
    <t>Cullman-Blount-Winston Chapter</t>
  </si>
  <si>
    <t>Etowah-Cherokee Chapter</t>
  </si>
  <si>
    <t>Morgan-Lawrence Chapter</t>
  </si>
  <si>
    <t>Atlanta Lesbian Health Initiative, Inc.</t>
  </si>
  <si>
    <t>Black United Fund of Tennessee</t>
  </si>
  <si>
    <t>Charis Circle, Inc.</t>
  </si>
  <si>
    <t>Chattanooga National Memorial</t>
  </si>
  <si>
    <t>for the Unborn</t>
  </si>
  <si>
    <t>Citizens for Animal Rights &amp; Education</t>
  </si>
  <si>
    <t>C.A.R.E</t>
  </si>
  <si>
    <t>Emily's Power for a Cure</t>
  </si>
  <si>
    <t>Feminist Women's Health Center</t>
  </si>
  <si>
    <t>Greenspaces</t>
  </si>
  <si>
    <t>63 E Main St.</t>
  </si>
  <si>
    <t>Helping Our Veterans, Inc.</t>
  </si>
  <si>
    <t>Men Stopping Violence</t>
  </si>
  <si>
    <t>Next Door</t>
  </si>
  <si>
    <t>Southeastern Climbers Coalition, Inc.</t>
  </si>
  <si>
    <t>Women's Resource Center</t>
  </si>
  <si>
    <t>to End Domestic Violence</t>
  </si>
  <si>
    <t>Pearlpoint Cancer Support, Inc.</t>
  </si>
  <si>
    <t>Alzheimer's Association Eastern TN</t>
  </si>
  <si>
    <t>East Center</t>
  </si>
  <si>
    <t>Eno River Association</t>
  </si>
  <si>
    <t>Neuse Riverkeeper Foundation</t>
  </si>
  <si>
    <t>North Carolina Conservation Network</t>
  </si>
  <si>
    <t>North Carolina Sustainable Energy Assoc</t>
  </si>
  <si>
    <t>Piedmont Land Conservancy</t>
  </si>
  <si>
    <t>Tar River Land Conservancy</t>
  </si>
  <si>
    <t>Aid to Distressed Families</t>
  </si>
  <si>
    <t>of Appalachian Counties (ADFAC)</t>
  </si>
  <si>
    <t>Airline Angels for Life Virginia</t>
  </si>
  <si>
    <t>American Red Cross - Mountain Empire</t>
  </si>
  <si>
    <t>American Red Cross NE Tennessee</t>
  </si>
  <si>
    <t>AnimalKind, Inc.</t>
  </si>
  <si>
    <t>ARC Anderson County</t>
  </si>
  <si>
    <t>CASA for Kids, Inc.</t>
  </si>
  <si>
    <t>CASA of the Tennessee Heartland</t>
  </si>
  <si>
    <t>Commonwealth Catholic Charities</t>
  </si>
  <si>
    <t>Contact Care Line</t>
  </si>
  <si>
    <t>Crutcher Memorial Youth Enrichment Cente</t>
  </si>
  <si>
    <t>Douglas Cooperative, Inc.</t>
  </si>
  <si>
    <t>Emory Valley Center, Inc.</t>
  </si>
  <si>
    <t>Evergreen Presbyterian Ministries, Inc.</t>
  </si>
  <si>
    <t>Fallen Soldiers March</t>
  </si>
  <si>
    <t>FISH of Knox County</t>
  </si>
  <si>
    <t>Friends of Great Smoky Mountain</t>
  </si>
  <si>
    <t>National Park</t>
  </si>
  <si>
    <t>Green Fence Conservation Trust</t>
  </si>
  <si>
    <t>Yoke Youth Ministries</t>
  </si>
  <si>
    <t>WDVX-FM Radio</t>
  </si>
  <si>
    <t>Support Our Troops - N Carolina Chapter</t>
  </si>
  <si>
    <t>Hope of East Tennessee, Inc.</t>
  </si>
  <si>
    <t>Hope Resource Center</t>
  </si>
  <si>
    <t>HopeTree Family Services</t>
  </si>
  <si>
    <t>Joy of Music Youth Music School</t>
  </si>
  <si>
    <t>Kentucky National Guard Memorial Fund</t>
  </si>
  <si>
    <t>Knox Area Rescue Missions (KARM)</t>
  </si>
  <si>
    <t>HomeSource East Tennessee</t>
  </si>
  <si>
    <t>Knoxville Track &amp; Field Club</t>
  </si>
  <si>
    <t>Road Runners Club of America</t>
  </si>
  <si>
    <t>Legal Aid of North Carolina</t>
  </si>
  <si>
    <t>National Capital Lyme Disease Associ</t>
  </si>
  <si>
    <t>Oldies But Goodies Cocker Rescue, Inc.</t>
  </si>
  <si>
    <t>Prevent Child Abuse Kentucky</t>
  </si>
  <si>
    <t>Roanoke Valley Horse Rescue</t>
  </si>
  <si>
    <t>Ronald McDonald Knoxville</t>
  </si>
  <si>
    <t>SafeSpace, Inc.</t>
  </si>
  <si>
    <t>Second Harvest NE Tennessee</t>
  </si>
  <si>
    <t>Seymour Volunteeer Fire Department</t>
  </si>
  <si>
    <t>Shangri La Therapeutic Academy of Riding</t>
  </si>
  <si>
    <t>SW Virginia 4H Educational Center, Inc.</t>
  </si>
  <si>
    <t>WCS Advancing Education Center</t>
  </si>
  <si>
    <t>925 Osburn Rd.</t>
  </si>
  <si>
    <t>FISH Hospitality Pantries</t>
  </si>
  <si>
    <t>TVA-Bull Run Fossil Plant</t>
  </si>
  <si>
    <t>1265 Edgemoor Road</t>
  </si>
  <si>
    <t>Clinton, TN 37716</t>
  </si>
  <si>
    <t>TVA-John Sevier Fossil Plant</t>
  </si>
  <si>
    <t>611 Old Hwy 70 S</t>
  </si>
  <si>
    <t>Rogersville, TN 37857</t>
  </si>
  <si>
    <t>Rogersville</t>
  </si>
  <si>
    <t>TVA-Kingston Fossil Plant</t>
  </si>
  <si>
    <t>714 Swan Pond Road</t>
  </si>
  <si>
    <t>TVA-Cherokee Hydro Plant</t>
  </si>
  <si>
    <t>450 Power House Road</t>
  </si>
  <si>
    <t>Rutledge, TN 37861</t>
  </si>
  <si>
    <t>Rutledge</t>
  </si>
  <si>
    <t>Natural Allure LLC</t>
  </si>
  <si>
    <t>271 Northgate Mall</t>
  </si>
  <si>
    <t>Atmospheric Turbulence and</t>
  </si>
  <si>
    <t>Diffusion Division</t>
  </si>
  <si>
    <t>456 South Illinois Avenue</t>
  </si>
  <si>
    <t>Drug Enforcement Administration</t>
  </si>
  <si>
    <t>1721 Midpark Road</t>
  </si>
  <si>
    <t>Knoxville, TN 37921</t>
  </si>
  <si>
    <t>F.D.I.C.</t>
  </si>
  <si>
    <t>508 Ebenezer Road</t>
  </si>
  <si>
    <t>Knoxville, TN 37923</t>
  </si>
  <si>
    <t>Food and Drug Administration</t>
  </si>
  <si>
    <t>412 N Cedar Bluff Road</t>
  </si>
  <si>
    <t>Great Smoky Mountain National Park</t>
  </si>
  <si>
    <t>107 Park Headquarters Road</t>
  </si>
  <si>
    <t>Gatlinburg, TN 37738</t>
  </si>
  <si>
    <t>Gatlinburg</t>
  </si>
  <si>
    <t>Knoxville Military Entrance Processing</t>
  </si>
  <si>
    <t>9745 Parkside Drive</t>
  </si>
  <si>
    <t>NNSA Federal Agent Eastern Command</t>
  </si>
  <si>
    <t>P. O. Box 2050</t>
  </si>
  <si>
    <t>NPO Y-12</t>
  </si>
  <si>
    <t>NNSA Production Office Y-12</t>
  </si>
  <si>
    <t>301 Bear Creek Road</t>
  </si>
  <si>
    <t>P O Box 2050</t>
  </si>
  <si>
    <t>Office of Field Solicitor</t>
  </si>
  <si>
    <t>530 Gay Street</t>
  </si>
  <si>
    <t>Suite 308</t>
  </si>
  <si>
    <t>Office of Inspector General</t>
  </si>
  <si>
    <t>312 Rosa L. Parks Avenue</t>
  </si>
  <si>
    <t>20th Floor Tennessee Tower</t>
  </si>
  <si>
    <t>Office of Scientific and Technical</t>
  </si>
  <si>
    <t>Information</t>
  </si>
  <si>
    <t>Senator Alexander's Office</t>
  </si>
  <si>
    <t>800 Market St., Suite 112</t>
  </si>
  <si>
    <t>Social Security Administration</t>
  </si>
  <si>
    <t>Greeneville Office</t>
  </si>
  <si>
    <t>1618 Old Tusculum Road</t>
  </si>
  <si>
    <t>Greeneville, TN 37745</t>
  </si>
  <si>
    <t>Greeneville</t>
  </si>
  <si>
    <t>Maryville Office</t>
  </si>
  <si>
    <t>222 Keller Lane</t>
  </si>
  <si>
    <t>Kingsport Office</t>
  </si>
  <si>
    <t>2401 South Wilcox Drive</t>
  </si>
  <si>
    <t>Morristown Office</t>
  </si>
  <si>
    <t>3112 Millers Point Drive</t>
  </si>
  <si>
    <t>Morristown, TN 37813</t>
  </si>
  <si>
    <t>Knoxville Office</t>
  </si>
  <si>
    <t>8530 Kingston Pike</t>
  </si>
  <si>
    <t>Social Security Administration Office</t>
  </si>
  <si>
    <t>of Disability, Adjudication and Review</t>
  </si>
  <si>
    <t>135 Circle Lane</t>
  </si>
  <si>
    <t>Tennessee Air National Guard - Knoxville</t>
  </si>
  <si>
    <t>134th Air Refueling Wing</t>
  </si>
  <si>
    <t>134 Briscoe Drive</t>
  </si>
  <si>
    <t>McGhee Tyson ANG Base</t>
  </si>
  <si>
    <t>Louisville, TN 37777</t>
  </si>
  <si>
    <t>I.G. Brown Training and Education Center</t>
  </si>
  <si>
    <t>400 I G Brown Drive</t>
  </si>
  <si>
    <t>Transportation Security Administration -</t>
  </si>
  <si>
    <t>Alcoa Office</t>
  </si>
  <si>
    <t>3401 Russ Circle</t>
  </si>
  <si>
    <t>Suite G</t>
  </si>
  <si>
    <t>Alcoa, TN 37701</t>
  </si>
  <si>
    <t>Alcoa</t>
  </si>
  <si>
    <t>U S Alcohol, Tobacco, Firearms</t>
  </si>
  <si>
    <t>220 West Depot Street</t>
  </si>
  <si>
    <t>Greeneville, TN 37743</t>
  </si>
  <si>
    <t>U S Army Corps of Engineers</t>
  </si>
  <si>
    <t>Eastern Regulatory Field Office</t>
  </si>
  <si>
    <t>Ft. Loudon Lock</t>
  </si>
  <si>
    <t>6699 Highway 321 South</t>
  </si>
  <si>
    <t>U S Army Recruiting Company - Knoxville</t>
  </si>
  <si>
    <t>5308 Washington Pike</t>
  </si>
  <si>
    <t>U S Bankruptcy Court - Greeneville</t>
  </si>
  <si>
    <t>Suite 218</t>
  </si>
  <si>
    <t>U S Department of Agriculture</t>
  </si>
  <si>
    <t>4730 New Harvest Lane</t>
  </si>
  <si>
    <t>U S Department of Commerce</t>
  </si>
  <si>
    <t>17 Market Square</t>
  </si>
  <si>
    <t>Suite 201</t>
  </si>
  <si>
    <t>U S Department of Customs</t>
  </si>
  <si>
    <t>710 Locust Street</t>
  </si>
  <si>
    <t>Suite 435</t>
  </si>
  <si>
    <t>U S Department of Energy</t>
  </si>
  <si>
    <t>Oak Ridge Office</t>
  </si>
  <si>
    <t>P. O. Box 2001</t>
  </si>
  <si>
    <t>U S Department of Labor, Mine Safety &amp;</t>
  </si>
  <si>
    <t>Health Administration</t>
  </si>
  <si>
    <t>4700 Rutledge Pike</t>
  </si>
  <si>
    <t>Knoxville, TN 37914</t>
  </si>
  <si>
    <t>U S Dept. of Labor Wage Hour Div.</t>
  </si>
  <si>
    <t>710 Locust St., Ste 135</t>
  </si>
  <si>
    <t>U S District Court - Greeneville</t>
  </si>
  <si>
    <t>U S District Court</t>
  </si>
  <si>
    <t>800 Market St., Suite 130</t>
  </si>
  <si>
    <t>U S DOE Contractor Human Resources</t>
  </si>
  <si>
    <t>197 Administration Road</t>
  </si>
  <si>
    <t>Oak Ridge, TN 37827</t>
  </si>
  <si>
    <t>U S DOE Diversity Programs and Employee</t>
  </si>
  <si>
    <t>Concerns Manager</t>
  </si>
  <si>
    <t>U S DOE Environmental Management</t>
  </si>
  <si>
    <t>Oak Ridge Site Office</t>
  </si>
  <si>
    <t>U S DOE Asst Manager for</t>
  </si>
  <si>
    <t>Administration</t>
  </si>
  <si>
    <t>200 Administration Road</t>
  </si>
  <si>
    <t>Financial Mgmt/CFO</t>
  </si>
  <si>
    <t>U S DOE Office of AsstMgr for Safegaurd,</t>
  </si>
  <si>
    <t>Security &amp; Emergency Mgmt.</t>
  </si>
  <si>
    <t>U S DOE HR Training and Development</t>
  </si>
  <si>
    <t>Group</t>
  </si>
  <si>
    <t>U S DOE Human Resources Division*</t>
  </si>
  <si>
    <t>U S DOE Nuclear Energy Oak Ridge</t>
  </si>
  <si>
    <t>Site Office</t>
  </si>
  <si>
    <t>U S DOE Oak Ridge Financial</t>
  </si>
  <si>
    <t>Service Center</t>
  </si>
  <si>
    <t>U S DOE Office of Chief Counsel</t>
  </si>
  <si>
    <t>U S DOE Office Asst Mgr for Financial</t>
  </si>
  <si>
    <t>Management/CFO</t>
  </si>
  <si>
    <t>200 Administration Rd.</t>
  </si>
  <si>
    <t>U S DOE ORNL Site Office</t>
  </si>
  <si>
    <t>U S DOE Planning and Budget Division</t>
  </si>
  <si>
    <t>U S DOE Procurement and Contracts</t>
  </si>
  <si>
    <t>Division</t>
  </si>
  <si>
    <t>U S DOE Public Affairs Office</t>
  </si>
  <si>
    <t>U S DOE Special Events</t>
  </si>
  <si>
    <t>U S Federal Aviation</t>
  </si>
  <si>
    <t>2207 Airbase Road</t>
  </si>
  <si>
    <t>U S Federal Bureau of Investigation</t>
  </si>
  <si>
    <t>1501 Dowell Springs Boulevard</t>
  </si>
  <si>
    <t>Knoxville, TN 37909</t>
  </si>
  <si>
    <t>U S Forest Service*</t>
  </si>
  <si>
    <t>4700 Old Kingston Pike</t>
  </si>
  <si>
    <t>U S Geologic Survey</t>
  </si>
  <si>
    <t>U S Housing and Urban Development</t>
  </si>
  <si>
    <t>Suite 312</t>
  </si>
  <si>
    <t>U S IRS Collections Division</t>
  </si>
  <si>
    <t>U S Marshall's Office</t>
  </si>
  <si>
    <t>800 Market St., Suite 320</t>
  </si>
  <si>
    <t>U S Marshall's Service</t>
  </si>
  <si>
    <t>U S Mine Safety &amp; Health</t>
  </si>
  <si>
    <t>U S National Weather Service</t>
  </si>
  <si>
    <t>5974 Commerce Boulevard</t>
  </si>
  <si>
    <t>Morristown, TN 37814</t>
  </si>
  <si>
    <t>U S Naval &amp; Marine Corps Reserve Center</t>
  </si>
  <si>
    <t>2101 Alcoa Highway</t>
  </si>
  <si>
    <t>U S Office of Surface Mining</t>
  </si>
  <si>
    <t>Department of Interior</t>
  </si>
  <si>
    <t>710 Locust St., 2nd Floor</t>
  </si>
  <si>
    <t>U S Postal Service-Alcoa</t>
  </si>
  <si>
    <t>108 S Hall Road</t>
  </si>
  <si>
    <t>U S Postal Service-Bluff City</t>
  </si>
  <si>
    <t>4326 Bluff City Highway</t>
  </si>
  <si>
    <t>Bluff City, TN 37618</t>
  </si>
  <si>
    <t>Bluff City</t>
  </si>
  <si>
    <t>U S Postal Service-Brentwood</t>
  </si>
  <si>
    <t>8011 Brooks Chapel Road</t>
  </si>
  <si>
    <t>U S Postal Service-Burlington</t>
  </si>
  <si>
    <t>300 Macedonia Lane</t>
  </si>
  <si>
    <t>U S Postal Service-Caryville</t>
  </si>
  <si>
    <t>107 Hill Lane</t>
  </si>
  <si>
    <t>Caryville, TN 37714</t>
  </si>
  <si>
    <t>Caryville</t>
  </si>
  <si>
    <t>U S Postal Service-Cedar Bluff</t>
  </si>
  <si>
    <t>9039 Cross Park Drive</t>
  </si>
  <si>
    <t>U S Postal Service-Cleveland</t>
  </si>
  <si>
    <t>1981 Keith Street NW</t>
  </si>
  <si>
    <t>U S Postal Service-Clinton</t>
  </si>
  <si>
    <t>1121 N Charles G Seivers Blvd</t>
  </si>
  <si>
    <t>U S Postal Service-Concoroad</t>
  </si>
  <si>
    <t>124 Huxley Road</t>
  </si>
  <si>
    <t>U S Postal Service-Cordova</t>
  </si>
  <si>
    <t>8255 Macon Road</t>
  </si>
  <si>
    <t>Cordova, TN 38018</t>
  </si>
  <si>
    <t>Cordova</t>
  </si>
  <si>
    <t>U S Postal Service-Corryton</t>
  </si>
  <si>
    <t>7713 Corryton Road</t>
  </si>
  <si>
    <t>Corryton, TN 37721</t>
  </si>
  <si>
    <t>Corryton</t>
  </si>
  <si>
    <t>U S Postal Service-Dandridge</t>
  </si>
  <si>
    <t>1130 Academy Circle</t>
  </si>
  <si>
    <t>U S Postal Service-Downtown Knoxville*</t>
  </si>
  <si>
    <t>501 W Main Street</t>
  </si>
  <si>
    <t>U S Postal Service-Farragut</t>
  </si>
  <si>
    <t>11409 Municipal Center Drive</t>
  </si>
  <si>
    <t>U S Postal Service-Flag Pond</t>
  </si>
  <si>
    <t>1305 Rice Creek Road</t>
  </si>
  <si>
    <t>Flag Pond, TN 37657</t>
  </si>
  <si>
    <t>Flag Pond</t>
  </si>
  <si>
    <t>U S Postal Service-Fountain City</t>
  </si>
  <si>
    <t>131 Lynnwood Drive</t>
  </si>
  <si>
    <t>U S Postal Service-Franklin</t>
  </si>
  <si>
    <t>810 Oak Meadow Drive</t>
  </si>
  <si>
    <t>U S Postal Service-Friendsville</t>
  </si>
  <si>
    <t>105 S Morgan Street</t>
  </si>
  <si>
    <t>Friendsville, TN 37737</t>
  </si>
  <si>
    <t>Friendsville</t>
  </si>
  <si>
    <t>U S Postal Service-Gallatin</t>
  </si>
  <si>
    <t>380 Maple Street</t>
  </si>
  <si>
    <t>Gallatin, TN 37066</t>
  </si>
  <si>
    <t>Gallatin</t>
  </si>
  <si>
    <t>U S Postal Service-Germantown</t>
  </si>
  <si>
    <t>7776 Farmington Blvd</t>
  </si>
  <si>
    <t>Germantown, TN 38138</t>
  </si>
  <si>
    <t>Germantown</t>
  </si>
  <si>
    <t>U S Postal Service-Greenback</t>
  </si>
  <si>
    <t>6726 Morganton Road</t>
  </si>
  <si>
    <t>Greenback, TN 37742</t>
  </si>
  <si>
    <t>Greenback</t>
  </si>
  <si>
    <t>U S Postal Service-Halls Station</t>
  </si>
  <si>
    <t>7450 Maynardville Pike</t>
  </si>
  <si>
    <t>Knoxville, TN 37938</t>
  </si>
  <si>
    <t>U S Postal Service-Hendersonville</t>
  </si>
  <si>
    <t>105 Imperial Blvd</t>
  </si>
  <si>
    <t>Hendersonville, TN 37075</t>
  </si>
  <si>
    <t>U S Postal Service-Hixson</t>
  </si>
  <si>
    <t>302 Northgate Mall Drive</t>
  </si>
  <si>
    <t>U S Postal Service-Jacksboro</t>
  </si>
  <si>
    <t>424 Main Street</t>
  </si>
  <si>
    <t>Jacksboro, TN 37757</t>
  </si>
  <si>
    <t>Jacksboro</t>
  </si>
  <si>
    <t>U S Postal Service-Jackson</t>
  </si>
  <si>
    <t>161 W University Pkwy</t>
  </si>
  <si>
    <t>Jackson, TN 38305</t>
  </si>
  <si>
    <t>U S Postal Service-Jefferson City</t>
  </si>
  <si>
    <t>101 E Old Andrew Johnson Hwy</t>
  </si>
  <si>
    <t>U S Postal Service-Johnson City</t>
  </si>
  <si>
    <t>530 E Main Street</t>
  </si>
  <si>
    <t>U S Postal Service-Kingston</t>
  </si>
  <si>
    <t>424 N Kentucky Street</t>
  </si>
  <si>
    <t>Kingston, TN 37763</t>
  </si>
  <si>
    <t>Kingston</t>
  </si>
  <si>
    <t>U S Postal Service-Knoxville</t>
  </si>
  <si>
    <t>U S Postal Service-Knoxville Main</t>
  </si>
  <si>
    <t>1237 E Weisgarber Road</t>
  </si>
  <si>
    <t>Knoxville, TN 37950</t>
  </si>
  <si>
    <t>U S Postal Service-Kodak</t>
  </si>
  <si>
    <t>2849 Winfield Dunn Pkwy</t>
  </si>
  <si>
    <t>Kodak, TN 37764</t>
  </si>
  <si>
    <t>Kodak</t>
  </si>
  <si>
    <t>U S Postal Service-LaFollette</t>
  </si>
  <si>
    <t>1221 E Central Avenue</t>
  </si>
  <si>
    <t>LaFollette, TN 37766</t>
  </si>
  <si>
    <t>LaFollette</t>
  </si>
  <si>
    <t>U S Postal Service-Lebanon</t>
  </si>
  <si>
    <t>226 E Gay Street</t>
  </si>
  <si>
    <t>U S Postal Service-Lenoir City</t>
  </si>
  <si>
    <t>217 E Broadway Street</t>
  </si>
  <si>
    <t>U S Postal Service-Loudon</t>
  </si>
  <si>
    <t>100 Green Street</t>
  </si>
  <si>
    <t>U S Postal Service-Louisville</t>
  </si>
  <si>
    <t>2948 Topside Road</t>
  </si>
  <si>
    <t>U S Postal Service-Luttrell</t>
  </si>
  <si>
    <t>3333 Highway 61 E</t>
  </si>
  <si>
    <t>Luttrell, TN 37779</t>
  </si>
  <si>
    <t>Luttrell</t>
  </si>
  <si>
    <t>U S Postal Service-Maryville</t>
  </si>
  <si>
    <t>226 Keller Lane</t>
  </si>
  <si>
    <t>U S Postal Service-Maynardville</t>
  </si>
  <si>
    <t>3009 Maynardville Highway</t>
  </si>
  <si>
    <t>U S Postal Service-Mohawk</t>
  </si>
  <si>
    <t>2250 Phillipi Road</t>
  </si>
  <si>
    <t>Mohawk, TN 37810</t>
  </si>
  <si>
    <t>Mohawk</t>
  </si>
  <si>
    <t>U S Postal Service-Murfreesboro</t>
  </si>
  <si>
    <t>2255 Memorial Blvd</t>
  </si>
  <si>
    <t>Murfreesboro, TN 37129</t>
  </si>
  <si>
    <t>U S Postal Service-Nashville</t>
  </si>
  <si>
    <t>1718 Church Street</t>
  </si>
  <si>
    <t>U S Postal Service-New Market</t>
  </si>
  <si>
    <t>911 W Highway 11E</t>
  </si>
  <si>
    <t>New Market, TN 37820</t>
  </si>
  <si>
    <t>New Market</t>
  </si>
  <si>
    <t>U S Postal Service-North Knoxville</t>
  </si>
  <si>
    <t>2600 N Broadway Street</t>
  </si>
  <si>
    <t>U S Postal Service-Northwest Annex</t>
  </si>
  <si>
    <t>4334 Middlebrook Pike</t>
  </si>
  <si>
    <t>U S Postal Service-Norwood</t>
  </si>
  <si>
    <t>5727 Clinton Highway</t>
  </si>
  <si>
    <t>U S Postal Service-Jackson Square</t>
  </si>
  <si>
    <t>108 Administration Road</t>
  </si>
  <si>
    <t>U S Postal Service-Oak Ridge</t>
  </si>
  <si>
    <t>301 S Tulane Avenue</t>
  </si>
  <si>
    <t>U S Postal Service-Oliver Springs</t>
  </si>
  <si>
    <t>200 W Spring Street</t>
  </si>
  <si>
    <t>Oliver Springs, TN 37840</t>
  </si>
  <si>
    <t>Oliver Springs</t>
  </si>
  <si>
    <t>U S Postal Service-Pigeon Forge</t>
  </si>
  <si>
    <t>3235 Rena Street</t>
  </si>
  <si>
    <t>Pigeon Forge, TN 37863</t>
  </si>
  <si>
    <t>Pigeon Forge</t>
  </si>
  <si>
    <t>U S Postal Service-Powell</t>
  </si>
  <si>
    <t>3239 Shropshire Blvd</t>
  </si>
  <si>
    <t>Powell, TN 37849</t>
  </si>
  <si>
    <t>Powell</t>
  </si>
  <si>
    <t>U S Postal Service-Rockford</t>
  </si>
  <si>
    <t>3902 Little River Road</t>
  </si>
  <si>
    <t>Rockford, TN 37853</t>
  </si>
  <si>
    <t>Rockford</t>
  </si>
  <si>
    <t>U S Postal Service-Sevierville</t>
  </si>
  <si>
    <t>711 Dolly Parton Pkwy</t>
  </si>
  <si>
    <t>Sevierville, TN 37862</t>
  </si>
  <si>
    <t>Sevierville</t>
  </si>
  <si>
    <t>U S Postal Service-Seymour</t>
  </si>
  <si>
    <t>10615 Chapman Highway</t>
  </si>
  <si>
    <t>Seymour, TN 37865</t>
  </si>
  <si>
    <t>Seymour</t>
  </si>
  <si>
    <t>U S Postal Service-Sharps Chapel</t>
  </si>
  <si>
    <t>111 Dr Davis Road</t>
  </si>
  <si>
    <t>Sharps Chapel, TN 37866</t>
  </si>
  <si>
    <t>Sharps Chapel</t>
  </si>
  <si>
    <t>U S Postal Service-Smyrna</t>
  </si>
  <si>
    <t>250 Mayfield Drive</t>
  </si>
  <si>
    <t>U S Postal Service-South Knoxville</t>
  </si>
  <si>
    <t>137 E Young High Pike</t>
  </si>
  <si>
    <t>U S Postal Service-Strawberry Plains</t>
  </si>
  <si>
    <t>2704 W Highway 11E</t>
  </si>
  <si>
    <t>Strawberry Plains, TN 37871</t>
  </si>
  <si>
    <t>Strawberry Plains</t>
  </si>
  <si>
    <t>U S Postal Service-Townsend</t>
  </si>
  <si>
    <t>118 Town Square Drive</t>
  </si>
  <si>
    <t>Townsend, TN 37882</t>
  </si>
  <si>
    <t>Townsend</t>
  </si>
  <si>
    <t>U S Postal Service-Walland</t>
  </si>
  <si>
    <t>5319 E Lamar Alexander Pkwy</t>
  </si>
  <si>
    <t>Walland, TN 37886</t>
  </si>
  <si>
    <t>Walland</t>
  </si>
  <si>
    <t>U S Postal Service-Westreet Knoxville</t>
  </si>
  <si>
    <t>4434 Sutherland Avenue</t>
  </si>
  <si>
    <t>U S Probation Office - Greeneville</t>
  </si>
  <si>
    <t>U S Secret Service</t>
  </si>
  <si>
    <t>Suite 517</t>
  </si>
  <si>
    <t>U S Trustees Office</t>
  </si>
  <si>
    <t>800 Market St., Suite 114</t>
  </si>
  <si>
    <t>U S Veterans Affairs</t>
  </si>
  <si>
    <t>8033 Ray Mears Blvd.</t>
  </si>
  <si>
    <t>USDA-FSIS-OFO</t>
  </si>
  <si>
    <t>123 South Fairmont Avenue</t>
  </si>
  <si>
    <t>UT ROTC</t>
  </si>
  <si>
    <t>1400 Cumberland Avenue</t>
  </si>
  <si>
    <t>U S Alcohol, Tobacco, Firearms -</t>
  </si>
  <si>
    <t>Suite 514</t>
  </si>
  <si>
    <t>U S Attorney's Office - Knoxville</t>
  </si>
  <si>
    <t>800 Market St., Suite 211</t>
  </si>
  <si>
    <t>U S Postal Service-Knoxville Sutherland</t>
  </si>
  <si>
    <t>U S Postal Service-Lenoir City Annex</t>
  </si>
  <si>
    <t>Carrier Annex</t>
  </si>
  <si>
    <t>501 Adessa Parkway</t>
  </si>
  <si>
    <t>Suite 240</t>
  </si>
  <si>
    <t>U S Postal Service-Murfreesboro 37130</t>
  </si>
  <si>
    <t>825 S Church Street</t>
  </si>
  <si>
    <t>Murfreesboro, TN 37130</t>
  </si>
  <si>
    <t>U S Postal Service-Nashville 37205</t>
  </si>
  <si>
    <t>5421 Highway 100</t>
  </si>
  <si>
    <t>U S Postal Service-Nashville 37202</t>
  </si>
  <si>
    <t>901 Broadway</t>
  </si>
  <si>
    <t>Nashville, TN 37202</t>
  </si>
  <si>
    <t>Canine Wounded Heroes</t>
  </si>
  <si>
    <t>GuideStar USA, Inc.</t>
  </si>
  <si>
    <t>National Association of Drug Court</t>
  </si>
  <si>
    <t>Professionals</t>
  </si>
  <si>
    <t>National Black Justice Coalition</t>
  </si>
  <si>
    <t>Victim Rights Law Center</t>
  </si>
  <si>
    <t>Bible Givers International</t>
  </si>
  <si>
    <t>Catholic Distance University</t>
  </si>
  <si>
    <t>Ignatian Volunteer Corps</t>
  </si>
  <si>
    <t>A World Fit for Kids</t>
  </si>
  <si>
    <t>Action for Healthy Kids</t>
  </si>
  <si>
    <t>Alliance for Biking &amp; Walking</t>
  </si>
  <si>
    <t>American Society of Nephrology</t>
  </si>
  <si>
    <t>Barton Center for Diabetes Education</t>
  </si>
  <si>
    <t>Childhood Obesity &amp; Diabetes Prevention</t>
  </si>
  <si>
    <t>through Sports</t>
  </si>
  <si>
    <t>Children's Hospital at Montefiore</t>
  </si>
  <si>
    <t>Children's Health Care</t>
  </si>
  <si>
    <t>Cures Within Reach</t>
  </si>
  <si>
    <t>Diabetes Center at the Maryland</t>
  </si>
  <si>
    <t>Metabolic Institute</t>
  </si>
  <si>
    <t>Diabetes Cure, Spring Point Project</t>
  </si>
  <si>
    <t>Prevention Institute</t>
  </si>
  <si>
    <t>Good Sports</t>
  </si>
  <si>
    <t>Healthy Native Communities Partnership</t>
  </si>
  <si>
    <t>Insulindependence</t>
  </si>
  <si>
    <t>Lancaster General Health Diabetes</t>
  </si>
  <si>
    <t>and Nutrition Center</t>
  </si>
  <si>
    <t>Center for Livable Communities</t>
  </si>
  <si>
    <t>Mills-Peninsula Health Services</t>
  </si>
  <si>
    <t>PolicyLink</t>
  </si>
  <si>
    <t>Southwestern Diabetic Foundation</t>
  </si>
  <si>
    <t>St Luke's Children's Hospital</t>
  </si>
  <si>
    <t>Taking Control of Your Diabetes</t>
  </si>
  <si>
    <t>Wake Forest University Health Sciences</t>
  </si>
  <si>
    <t>Western Tribal Diabetes Project</t>
  </si>
  <si>
    <t>Africa Foundation USA</t>
  </si>
  <si>
    <t>Surgicorps International</t>
  </si>
  <si>
    <t>Weikert Center for YPQA</t>
  </si>
  <si>
    <t>Charles Stewart Mott Foundation</t>
  </si>
  <si>
    <t>Mott Foundation Building</t>
  </si>
  <si>
    <t>503 S. Saginaw St., Suite 1200</t>
  </si>
  <si>
    <t>Flint, MI 48502-1851</t>
  </si>
  <si>
    <t>Flint</t>
  </si>
  <si>
    <t>48502-1851</t>
  </si>
  <si>
    <t>Principal Leadership Academy - Grant</t>
  </si>
  <si>
    <t>Hamilton Co Board of Education - Grant</t>
  </si>
  <si>
    <t>3074 Hickory Valley Road</t>
  </si>
  <si>
    <t>Marion County Community Ministries</t>
  </si>
  <si>
    <t>P.O. Box 681</t>
  </si>
  <si>
    <t>Sequatchie, TN 37374</t>
  </si>
  <si>
    <t>Sequatchie</t>
  </si>
  <si>
    <t>U S Postal Service-Trade</t>
  </si>
  <si>
    <t>164 Hwy 67 N.</t>
  </si>
  <si>
    <t>Trade, TN 37691</t>
  </si>
  <si>
    <t>Trade</t>
  </si>
  <si>
    <t xml:space="preserve"> - Downtown</t>
  </si>
  <si>
    <t>505 Riverfront Pkwy</t>
  </si>
  <si>
    <t xml:space="preserve"> - Hixson</t>
  </si>
  <si>
    <t xml:space="preserve"> - North Georgia</t>
  </si>
  <si>
    <t>3089 Battlefield Pkwy</t>
  </si>
  <si>
    <t>NextEra Energy</t>
  </si>
  <si>
    <t>P O Box 14000</t>
  </si>
  <si>
    <t>Juno Beach, FL 33408</t>
  </si>
  <si>
    <t>Juno Beach</t>
  </si>
  <si>
    <t xml:space="preserve"> - Signal Mountain</t>
  </si>
  <si>
    <t>1315 Taft Highway</t>
  </si>
  <si>
    <t>RE/MAX Real Estate Center Plus</t>
  </si>
  <si>
    <t>2613 Broad St</t>
  </si>
  <si>
    <t>RE/MAX Real Estate Center</t>
  </si>
  <si>
    <t>1442 Battlefield Pkwy</t>
  </si>
  <si>
    <t>RE/MAX Properties</t>
  </si>
  <si>
    <t>6024 Shallowford Rd., Suite 100</t>
  </si>
  <si>
    <t>RE/MAX Renaissance</t>
  </si>
  <si>
    <t>201 Cherokee Blvd, Suite 101</t>
  </si>
  <si>
    <t>RE/MAX Renaissance - Ooltewah</t>
  </si>
  <si>
    <t>5958 Snow Hill Rd., Suite 156</t>
  </si>
  <si>
    <t>Catholic Diocese of Knoxville</t>
  </si>
  <si>
    <t>805 S Northshore Dr</t>
  </si>
  <si>
    <t>American Home Patient</t>
  </si>
  <si>
    <t>7693 Rhea county hwy</t>
  </si>
  <si>
    <t>Legacy Funeral Home</t>
  </si>
  <si>
    <t>8911 Dallas Hollow Rd.</t>
  </si>
  <si>
    <t>Wann Funeral Home</t>
  </si>
  <si>
    <t>4000 Tennessee Ave.</t>
  </si>
  <si>
    <t>Harding Bishop &amp; Airendale</t>
  </si>
  <si>
    <t>1040 Wiliam Way NW</t>
  </si>
  <si>
    <t>La Paz</t>
  </si>
  <si>
    <t>Ambition</t>
  </si>
  <si>
    <t>800 Market St., Suite 200</t>
  </si>
  <si>
    <t>Catch a Lift</t>
  </si>
  <si>
    <t>Christopher Coffland Memorial Fund Inc.</t>
  </si>
  <si>
    <t>PTSD Foundation of America</t>
  </si>
  <si>
    <t>Airnet</t>
  </si>
  <si>
    <t>Brooks, Moore and Associates, Inc.</t>
  </si>
  <si>
    <t>3905 St. Elmo Ave.</t>
  </si>
  <si>
    <t>K9s for Warriors</t>
  </si>
  <si>
    <t>American Breast Cancer Foundation</t>
  </si>
  <si>
    <t>Pursuing Purpose Ministries</t>
  </si>
  <si>
    <t>3712 Ringgold Rd</t>
  </si>
  <si>
    <t>Box #199</t>
  </si>
  <si>
    <t>4 Paws Pantry</t>
  </si>
  <si>
    <t>3906 Dayton Blvd.</t>
  </si>
  <si>
    <t>A Step Ahead Foundation Chattanooga</t>
  </si>
  <si>
    <t>PO Box 4212</t>
  </si>
  <si>
    <t>Association of Fundraising</t>
  </si>
  <si>
    <t>PO Box 4486</t>
  </si>
  <si>
    <t>Bachman (Community) Center Council</t>
  </si>
  <si>
    <t>2815 Anderson Pike</t>
  </si>
  <si>
    <t>PO Box 2156</t>
  </si>
  <si>
    <t>Bowen Theory Education Center, Inc.</t>
  </si>
  <si>
    <t>500 South Crest Road</t>
  </si>
  <si>
    <t>Bradley Initiative Credit Union</t>
  </si>
  <si>
    <t>1075 Blythe Avenue SE</t>
  </si>
  <si>
    <t>Bradley/Cleveland Public Ed Fnd</t>
  </si>
  <si>
    <t>5005 North Lee Highway</t>
  </si>
  <si>
    <t>Bridge City Community</t>
  </si>
  <si>
    <t>2800 McCallie Avenue</t>
  </si>
  <si>
    <t>Caring Place</t>
  </si>
  <si>
    <t>130 Wildwood Avenue SE</t>
  </si>
  <si>
    <t>Chalmers Center Development</t>
  </si>
  <si>
    <t>507 McFarland Road</t>
  </si>
  <si>
    <t>Chattanooga Area Brain</t>
  </si>
  <si>
    <t>Injury Association</t>
  </si>
  <si>
    <t>Chattanooga Area Veterans Shelter</t>
  </si>
  <si>
    <t>PO Box 91254</t>
  </si>
  <si>
    <t>Chattanooga Audubon Society</t>
  </si>
  <si>
    <t>900 North Sanctuary Road</t>
  </si>
  <si>
    <t>Chattanooga Chapter Hearing</t>
  </si>
  <si>
    <t>Loss Association America</t>
  </si>
  <si>
    <t>PO Box 25254</t>
  </si>
  <si>
    <t>Chattanooga Christian Women's</t>
  </si>
  <si>
    <t>Job Corps</t>
  </si>
  <si>
    <t>Chattanooga Down Syndrome Society</t>
  </si>
  <si>
    <t>PO Box 4891</t>
  </si>
  <si>
    <t>Chattanooga Music Resource Center</t>
  </si>
  <si>
    <t>400 East Main Street</t>
  </si>
  <si>
    <t>Chattanooga Reg Homeless Coalition</t>
  </si>
  <si>
    <t>PO Box 3690</t>
  </si>
  <si>
    <t>Chattanooga Scenic City Sickle</t>
  </si>
  <si>
    <t>Cell Corp</t>
  </si>
  <si>
    <t>651 East 4th Street</t>
  </si>
  <si>
    <t>Chattanooga Surgical Foundation</t>
  </si>
  <si>
    <t>979 East 3rd Street</t>
  </si>
  <si>
    <t>Suite 401</t>
  </si>
  <si>
    <t>Chattanooga Technology Council</t>
  </si>
  <si>
    <t>100 Cherokee Blvd.</t>
  </si>
  <si>
    <t>Suite103</t>
  </si>
  <si>
    <t>Chattanooga Women's Leadership</t>
  </si>
  <si>
    <t>Institute</t>
  </si>
  <si>
    <t>2444 Broad Street</t>
  </si>
  <si>
    <t>Chattanooga Writer's Guild</t>
  </si>
  <si>
    <t>2288 Gunbarrel Rd., Ste. 154-251</t>
  </si>
  <si>
    <t>Chattanooga-Hamilton County Medical</t>
  </si>
  <si>
    <t>Society &amp; Medical Foundation</t>
  </si>
  <si>
    <t>1917 East Third Street</t>
  </si>
  <si>
    <t>Kids First Child Advocacy Center of the</t>
  </si>
  <si>
    <t>9th Judicial District</t>
  </si>
  <si>
    <t>PO Box 928</t>
  </si>
  <si>
    <t>City of Chattanooga-Foster Grandparent</t>
  </si>
  <si>
    <t>100 East 11th Street</t>
  </si>
  <si>
    <t>Suite 427</t>
  </si>
  <si>
    <t>City of Chattanooga - Neighborhood Svc</t>
  </si>
  <si>
    <t>Suite 200</t>
  </si>
  <si>
    <t>City of Chattanooga - MultiCultural</t>
  </si>
  <si>
    <t>Room 101</t>
  </si>
  <si>
    <t>City of Chattanooga- Parks &amp; Rec</t>
  </si>
  <si>
    <t>1102 South Watkins Street</t>
  </si>
  <si>
    <t>Common CENTS</t>
  </si>
  <si>
    <t>111 Forest Avenue</t>
  </si>
  <si>
    <t>Copper Basin Learning Center</t>
  </si>
  <si>
    <t>300 Cougar Drive</t>
  </si>
  <si>
    <t>Copperhill, TN 37317</t>
  </si>
  <si>
    <t>Copperhill</t>
  </si>
  <si>
    <t>Develop CENTS</t>
  </si>
  <si>
    <t>3617 12th Avenue</t>
  </si>
  <si>
    <t>DOC UP (United for People)</t>
  </si>
  <si>
    <t>100 W. Gordon Street</t>
  </si>
  <si>
    <t>DuBose Conference Center</t>
  </si>
  <si>
    <t>PO Box 339</t>
  </si>
  <si>
    <t>East TN Alliance for Animals</t>
  </si>
  <si>
    <t>5251-C Highway 153</t>
  </si>
  <si>
    <t>PMB #119</t>
  </si>
  <si>
    <t>Excellerate!</t>
  </si>
  <si>
    <t>1716 Bream Lane</t>
  </si>
  <si>
    <t>Family Fit Together</t>
  </si>
  <si>
    <t>4295 Cromwell Road</t>
  </si>
  <si>
    <t>Suite 418</t>
  </si>
  <si>
    <t>Friends of S Cumberland</t>
  </si>
  <si>
    <t>PO Box 816</t>
  </si>
  <si>
    <t>Friends of the Cumberland Trail</t>
  </si>
  <si>
    <t>220 Park Road</t>
  </si>
  <si>
    <t>Glass House Collective</t>
  </si>
  <si>
    <t>2523 Glass Street</t>
  </si>
  <si>
    <t>Global Players</t>
  </si>
  <si>
    <t>500 Dodds Avenue</t>
  </si>
  <si>
    <t>Good Neighbors, Inc.</t>
  </si>
  <si>
    <t>737 East 10th Street</t>
  </si>
  <si>
    <t>Hosanna Community</t>
  </si>
  <si>
    <t>Hungry Howie's</t>
  </si>
  <si>
    <t>4345 Ringgold Road</t>
  </si>
  <si>
    <t>Imagine New, Inc.</t>
  </si>
  <si>
    <t>PO Box 293098</t>
  </si>
  <si>
    <t>Independent Youth Services</t>
  </si>
  <si>
    <t>Foundation Inc</t>
  </si>
  <si>
    <t>PO Box 80751</t>
  </si>
  <si>
    <t>International Towing &amp; Recovery Museum</t>
  </si>
  <si>
    <t>3315 Broad St.</t>
  </si>
  <si>
    <t>Jimmy Simpson Foundation</t>
  </si>
  <si>
    <t>PO Box 69</t>
  </si>
  <si>
    <t>Jordan Thomas Foundation</t>
  </si>
  <si>
    <t>PO Box 22764</t>
  </si>
  <si>
    <t>Kingdom Majesty Int'l Ministries, Inc.</t>
  </si>
  <si>
    <t>3712 Ringgold Road</t>
  </si>
  <si>
    <t>Suite 193</t>
  </si>
  <si>
    <t>LAUNCH</t>
  </si>
  <si>
    <t>200 West 38th Street</t>
  </si>
  <si>
    <t>Lawrence, Jean-Marie (Access U)</t>
  </si>
  <si>
    <t>PO Box 16746</t>
  </si>
  <si>
    <t>Love Without Reason</t>
  </si>
  <si>
    <t>PO Box 21009</t>
  </si>
  <si>
    <t>Mark Making</t>
  </si>
  <si>
    <t>2510 N Chamberlain Ave</t>
  </si>
  <si>
    <t>Mary Ellen Locher Foundation</t>
  </si>
  <si>
    <t>PO Box 4032</t>
  </si>
  <si>
    <t>MCR Foundation</t>
  </si>
  <si>
    <t>1400 McCallie Avenue</t>
  </si>
  <si>
    <t>Suite 114</t>
  </si>
  <si>
    <t>Memorial Health Care System/Foundation</t>
  </si>
  <si>
    <t>PO Box 636000</t>
  </si>
  <si>
    <t>Littleton, CO 80163</t>
  </si>
  <si>
    <t>Littleton</t>
  </si>
  <si>
    <t>Metropolitan Ministries, Inc.</t>
  </si>
  <si>
    <t>1112 McCallie Avenue</t>
  </si>
  <si>
    <t>Mid South Sculpture Alliance</t>
  </si>
  <si>
    <t>218 Eveningside Dr</t>
  </si>
  <si>
    <t>Montessori School</t>
  </si>
  <si>
    <t>300 Montessori Way</t>
  </si>
  <si>
    <t>Mountain Arts Community Center</t>
  </si>
  <si>
    <t>809 Kentucky Avenue</t>
  </si>
  <si>
    <t>Mustard Tree Ministry</t>
  </si>
  <si>
    <t>PO Box 4002</t>
  </si>
  <si>
    <t>NACA - Fort Bluff Camp</t>
  </si>
  <si>
    <t>370 Fort Bluff Camp Road</t>
  </si>
  <si>
    <t>Charles H. Coolidge Medal of Honor</t>
  </si>
  <si>
    <t>Heritage Center</t>
  </si>
  <si>
    <t>PO Box 11467</t>
  </si>
  <si>
    <t>Network 7 Media Center</t>
  </si>
  <si>
    <t>9129 Lee Hwy.</t>
  </si>
  <si>
    <t>Nickels for Nepal</t>
  </si>
  <si>
    <t>2100 Ashley Lane</t>
  </si>
  <si>
    <t>Our United Outreach of the</t>
  </si>
  <si>
    <t>Cumberland Presbyterian Church</t>
  </si>
  <si>
    <t>4782 Waverly Court</t>
  </si>
  <si>
    <t>Palliative Care Services, LLC</t>
  </si>
  <si>
    <t>4413 Oakwood Drive</t>
  </si>
  <si>
    <t>People for Care &amp; Learning</t>
  </si>
  <si>
    <t>4235 TL Rogers Street NE</t>
  </si>
  <si>
    <t>Performing Arts League</t>
  </si>
  <si>
    <t>PO Box 4389</t>
  </si>
  <si>
    <t>Psi Chi</t>
  </si>
  <si>
    <t>651 East 4th Street, Suite 600</t>
  </si>
  <si>
    <t>Relevant Hope</t>
  </si>
  <si>
    <t>Suite 154, #230</t>
  </si>
  <si>
    <t>RiverCity Market  &amp; Music Works, Inc.</t>
  </si>
  <si>
    <t>PO Box 8576</t>
  </si>
  <si>
    <t>Roane County Cooperative Ministries</t>
  </si>
  <si>
    <t>733 East Race Street</t>
  </si>
  <si>
    <t>Rossi LLP</t>
  </si>
  <si>
    <t>400 Oceangate</t>
  </si>
  <si>
    <t>Suite 1000</t>
  </si>
  <si>
    <t>Long Beach, CA 90802</t>
  </si>
  <si>
    <t>Long Beach</t>
  </si>
  <si>
    <t>SCORE</t>
  </si>
  <si>
    <t>5726 Marlin Road</t>
  </si>
  <si>
    <t>Suite 515</t>
  </si>
  <si>
    <t>SE TN Resource Conservation &amp;</t>
  </si>
  <si>
    <t>Development Council</t>
  </si>
  <si>
    <t>113 East Madison Avenue</t>
  </si>
  <si>
    <t>Shelley &amp; Sherrell, Inc.</t>
  </si>
  <si>
    <t>4513 Hixson Pike</t>
  </si>
  <si>
    <t>Suite 105</t>
  </si>
  <si>
    <t>Signal Mountain Social Services</t>
  </si>
  <si>
    <t>PO Box 294</t>
  </si>
  <si>
    <t>Small Steps International</t>
  </si>
  <si>
    <t>404 Signal Mtn. Blvd.</t>
  </si>
  <si>
    <t>Southern Lit Alliance</t>
  </si>
  <si>
    <t>301 E 11th Street</t>
  </si>
  <si>
    <t>Suite 301</t>
  </si>
  <si>
    <t>TN Men's Health Network</t>
  </si>
  <si>
    <t>601 West Summit Hill Drive</t>
  </si>
  <si>
    <t>Suite B-200</t>
  </si>
  <si>
    <t>TN Scleroderma - Chattanooga Chapter</t>
  </si>
  <si>
    <t>PO Box 413</t>
  </si>
  <si>
    <t>TN Wesleyan University</t>
  </si>
  <si>
    <t>204 East College Street</t>
  </si>
  <si>
    <t>Trousdale School</t>
  </si>
  <si>
    <t>3171 Hewitt Street SE</t>
  </si>
  <si>
    <t>True You</t>
  </si>
  <si>
    <t>3314 Harrison Pike</t>
  </si>
  <si>
    <t>VetForce1</t>
  </si>
  <si>
    <t>633 Chestnut Street, Suite 600</t>
  </si>
  <si>
    <t>Welcome Home Chattanooga</t>
  </si>
  <si>
    <t>PO Box 4247</t>
  </si>
  <si>
    <t>YoungandWiser, Inc.</t>
  </si>
  <si>
    <t>2021 Ashmore Avenue</t>
  </si>
  <si>
    <t>Artcrafters</t>
  </si>
  <si>
    <t>Walgreen Co.</t>
  </si>
  <si>
    <t>6160 Shallowford Rd., Suite 1300</t>
  </si>
  <si>
    <t>Walgreens</t>
  </si>
  <si>
    <t>8714 E Brainerd Rd.</t>
  </si>
  <si>
    <t>C &amp; D Recycling, LLC</t>
  </si>
  <si>
    <t>745 19th St</t>
  </si>
  <si>
    <t>Baker Courthouse</t>
  </si>
  <si>
    <t>800 Market Square</t>
  </si>
  <si>
    <t>Scottsboro Coca-Cola Bottling Company</t>
  </si>
  <si>
    <t>26921 John T Reid Parkway</t>
  </si>
  <si>
    <t>Magellan Midstream Partners, LP</t>
  </si>
  <si>
    <t>One Williams Ctr</t>
  </si>
  <si>
    <t>P O Box 22186</t>
  </si>
  <si>
    <t>Tulsa, OK 74121</t>
  </si>
  <si>
    <t>State Farm Insurance Company</t>
  </si>
  <si>
    <t>3705 Main St</t>
  </si>
  <si>
    <t>PO Box 250</t>
  </si>
  <si>
    <t>KMT Creative Group, Inc</t>
  </si>
  <si>
    <t>P O Box 4286</t>
  </si>
  <si>
    <t>Big South Fork National</t>
  </si>
  <si>
    <t>River &amp; Recreation Area</t>
  </si>
  <si>
    <t>4564 Leatherwood Road</t>
  </si>
  <si>
    <t>Oneida, TN 37841</t>
  </si>
  <si>
    <t>Oneida</t>
  </si>
  <si>
    <t>U S Postal Service-Mountain City</t>
  </si>
  <si>
    <t>216 College Street</t>
  </si>
  <si>
    <t>Mountain City, TN 37683</t>
  </si>
  <si>
    <t>Mountain City</t>
  </si>
  <si>
    <t>U S Postal Service-Jellico</t>
  </si>
  <si>
    <t>368 North Main Street</t>
  </si>
  <si>
    <t>Jellico, TN 37762</t>
  </si>
  <si>
    <t>Jellico</t>
  </si>
  <si>
    <t>U S Postal Service-Harriman</t>
  </si>
  <si>
    <t>214 Montcrest Drive</t>
  </si>
  <si>
    <t>U S Postal Service-Oneida</t>
  </si>
  <si>
    <t>103 East 2nd Avenue</t>
  </si>
  <si>
    <t>U S Postal Service-Rogersville</t>
  </si>
  <si>
    <t>203 West Main Street</t>
  </si>
  <si>
    <t>U S Postal Service-Rockwood</t>
  </si>
  <si>
    <t>340 West Rockwood Street</t>
  </si>
  <si>
    <t>Rockwood, TN 37854</t>
  </si>
  <si>
    <t>Rockwood</t>
  </si>
  <si>
    <t>U S Postal Service-Chuckey</t>
  </si>
  <si>
    <t>8140 East Andrew Johnson Highway</t>
  </si>
  <si>
    <t>Chuckey, TN 37641</t>
  </si>
  <si>
    <t>Chuckey</t>
  </si>
  <si>
    <t>TVA-Norris Hydro Plan</t>
  </si>
  <si>
    <t>300 PowerHouse Way</t>
  </si>
  <si>
    <t>Norris, TN 37828</t>
  </si>
  <si>
    <t>Norris</t>
  </si>
  <si>
    <t>Honda of Cleveland</t>
  </si>
  <si>
    <t>2701 S Lee Hwy</t>
  </si>
  <si>
    <t>Harrison Bank of America</t>
  </si>
  <si>
    <t>Mexiville Restaurant</t>
  </si>
  <si>
    <t>809 Market Street</t>
  </si>
  <si>
    <t>Elks Lodge</t>
  </si>
  <si>
    <t>Chattanooga Lodge #91</t>
  </si>
  <si>
    <t>1067 Graysville Rd</t>
  </si>
  <si>
    <t>Torch</t>
  </si>
  <si>
    <t>835 Georgia Ave., Suite 302</t>
  </si>
  <si>
    <t>Social Security Adm/ODAR</t>
  </si>
  <si>
    <t>2405 S Wilcox Dr</t>
  </si>
  <si>
    <t>JGroupChattanooga</t>
  </si>
  <si>
    <t>3422 Dayton Blvd.</t>
  </si>
  <si>
    <t>County RX Card LLC</t>
  </si>
  <si>
    <t>1102 A1A N, Ste. 202</t>
  </si>
  <si>
    <t>Ponte Vedra Beach, FL 32082</t>
  </si>
  <si>
    <t>Ponte Vedra Beach</t>
  </si>
  <si>
    <t>Consumers Choice Health Ins</t>
  </si>
  <si>
    <t>4995 Lacross Rd</t>
  </si>
  <si>
    <t>N Charleston, SC 29406</t>
  </si>
  <si>
    <t>N Charleston</t>
  </si>
  <si>
    <t>Community Health Alliance Mutual</t>
  </si>
  <si>
    <t>PO BOx 59017</t>
  </si>
  <si>
    <t>445 Gay St</t>
  </si>
  <si>
    <t>Pediatric Emergency Medicine Associates</t>
  </si>
  <si>
    <t>Coyote Logistics</t>
  </si>
  <si>
    <t>1110 Market St., Suite 315</t>
  </si>
  <si>
    <t>Lake Region Medical</t>
  </si>
  <si>
    <t>13024 N. Main St.</t>
  </si>
  <si>
    <t>PO Box 39</t>
  </si>
  <si>
    <t>U S Penitentiary -- Lee, Va.</t>
  </si>
  <si>
    <t>PO Box 900</t>
  </si>
  <si>
    <t>Jonesville, VA 24263</t>
  </si>
  <si>
    <t>Jonesville</t>
  </si>
  <si>
    <t>Bancorp South</t>
  </si>
  <si>
    <t>5217 Maryland Way</t>
  </si>
  <si>
    <t>Comdata Corp</t>
  </si>
  <si>
    <t>5301 Maryland Way</t>
  </si>
  <si>
    <t>Community Health Systems</t>
  </si>
  <si>
    <t>P O Box 6890207</t>
  </si>
  <si>
    <t>Franklin, TN 37067</t>
  </si>
  <si>
    <t>Quorum Health Resources</t>
  </si>
  <si>
    <t>105 Continental Pl</t>
  </si>
  <si>
    <t>Tractor Supply Co</t>
  </si>
  <si>
    <t>5401 Virginia Way</t>
  </si>
  <si>
    <t>League of Women Voters in Tennessee</t>
  </si>
  <si>
    <t>1244 Window Rock Rd</t>
  </si>
  <si>
    <t>Con-way Freight</t>
  </si>
  <si>
    <t>210 Shipp Avenue</t>
  </si>
  <si>
    <t>Women's Fund of Greater Chattanooga</t>
  </si>
  <si>
    <t>801 N Holtzclaw Ave., Suite 125</t>
  </si>
  <si>
    <t>Apache Mills, Inc</t>
  </si>
  <si>
    <t>PO Box 907</t>
  </si>
  <si>
    <t>Ball Corporation</t>
  </si>
  <si>
    <t>74 Raccoon Run</t>
  </si>
  <si>
    <t>Fortson, GA 31808</t>
  </si>
  <si>
    <t>Fortson</t>
  </si>
  <si>
    <t>BP Construction</t>
  </si>
  <si>
    <t>9453 Bradmore Lane., Suite 201</t>
  </si>
  <si>
    <t>Bridgestone Tire</t>
  </si>
  <si>
    <t>1417 Westhaven Blvd.</t>
  </si>
  <si>
    <t>Integrity Buick/GMC/Cadillac</t>
  </si>
  <si>
    <t>2110 chapman Rd.</t>
  </si>
  <si>
    <t>JP Morgan Chase &amp; Company</t>
  </si>
  <si>
    <t>Liberty Tower, 5th Floor</t>
  </si>
  <si>
    <t>605 Chestnut Street</t>
  </si>
  <si>
    <t>NovaCopy</t>
  </si>
  <si>
    <t>BelFlex Staffing Network</t>
  </si>
  <si>
    <t>Blue Monarch</t>
  </si>
  <si>
    <t>Momentum Network</t>
  </si>
  <si>
    <t>Folk School of Chattanooga</t>
  </si>
  <si>
    <t>1200 Mountain Creek Rd., #130</t>
  </si>
  <si>
    <t>Causeway, Inc.</t>
  </si>
  <si>
    <t>16 Patton Pkwy</t>
  </si>
  <si>
    <t>Flying Squirrel</t>
  </si>
  <si>
    <t>55 Johnson St.</t>
  </si>
  <si>
    <t>Waterdogs Swim Team</t>
  </si>
  <si>
    <t>291 Engish Oaks Dr NE</t>
  </si>
  <si>
    <t>Karis Dental Clinic</t>
  </si>
  <si>
    <t>254 Broad St SW</t>
  </si>
  <si>
    <t>Cumberland Trail Conference</t>
  </si>
  <si>
    <t>409 Thurman Ave, Suite 102</t>
  </si>
  <si>
    <t>Family Cornerstones, Inc.</t>
  </si>
  <si>
    <t>The Walls Group</t>
  </si>
  <si>
    <t>401 Chestnut St #200</t>
  </si>
  <si>
    <t>LifeSpring Community Health</t>
  </si>
  <si>
    <t>2507 McCallie Ave</t>
  </si>
  <si>
    <t>UnifiEd</t>
  </si>
  <si>
    <t>1609 McCallie Avenue</t>
  </si>
  <si>
    <t>Home Builders Association</t>
  </si>
  <si>
    <t>of Greater Chattanooga</t>
  </si>
  <si>
    <t>3221 Harrison Pike</t>
  </si>
  <si>
    <t>Southeastern Cave Conservancy, Inc.</t>
  </si>
  <si>
    <t>4311 7th Avenue</t>
  </si>
  <si>
    <t>Republic Parking System</t>
  </si>
  <si>
    <t>611 Chestnut St. #150</t>
  </si>
  <si>
    <t>ITW Warehouse Automation</t>
  </si>
  <si>
    <t>611 Vista Blvd</t>
  </si>
  <si>
    <t>Arden, NC 28704</t>
  </si>
  <si>
    <t>Arden</t>
  </si>
  <si>
    <t>American Rapid Access</t>
  </si>
  <si>
    <t>6612 Water View Lane</t>
  </si>
  <si>
    <t>Bloomerang</t>
  </si>
  <si>
    <t>5724 Birtz Road</t>
  </si>
  <si>
    <t>Indianapolis, IN 46216</t>
  </si>
  <si>
    <t>Blueprint for Men, Inc.</t>
  </si>
  <si>
    <t>10316 Conifer Ridge</t>
  </si>
  <si>
    <t>Bowen &amp; Bowen LLC</t>
  </si>
  <si>
    <t>200 Manufacturers Road #310</t>
  </si>
  <si>
    <t>Joyful Christian Ministries</t>
  </si>
  <si>
    <t>4009 Sherlin Drive</t>
  </si>
  <si>
    <t>Chattanooga History Center</t>
  </si>
  <si>
    <t>2 West Aquarium Way</t>
  </si>
  <si>
    <t>Chattanooga Sports Ministries</t>
  </si>
  <si>
    <t>2412 East 4th Street</t>
  </si>
  <si>
    <t>Tech Town Foundation</t>
  </si>
  <si>
    <t>325 Market Street</t>
  </si>
  <si>
    <t>The First Tee of Chattanooga</t>
  </si>
  <si>
    <t>2453 Hickory Valley Road</t>
  </si>
  <si>
    <t>Cystic Fibrosis Foundation</t>
  </si>
  <si>
    <t>6931 Arlington Road</t>
  </si>
  <si>
    <t>Garuda Screenprinting, Inc.</t>
  </si>
  <si>
    <t>2801 Dodds Avenue</t>
  </si>
  <si>
    <t>Main St Farmers Market</t>
  </si>
  <si>
    <t>Naomi Project</t>
  </si>
  <si>
    <t>701 Mississippi Avenue</t>
  </si>
  <si>
    <t>Neopost Southeast</t>
  </si>
  <si>
    <t>912 Mississippi Avenue</t>
  </si>
  <si>
    <t>Open Arms Care</t>
  </si>
  <si>
    <t>6711 Mtn View Rd Suite 111</t>
  </si>
  <si>
    <t>Rising Fawn Printing Services LLC</t>
  </si>
  <si>
    <t>414 North Moore Road</t>
  </si>
  <si>
    <t>Ronnie Greene Ministries</t>
  </si>
  <si>
    <t>The Science Zone Corporation</t>
  </si>
  <si>
    <t>27 Winter Lane</t>
  </si>
  <si>
    <t>Sculpture Fields at Montague Park</t>
  </si>
  <si>
    <t>1100 E. 16th Street</t>
  </si>
  <si>
    <t>Twenty Two Six, Incorporated</t>
  </si>
  <si>
    <t>1340 B Stratton Place Dr.</t>
  </si>
  <si>
    <t>Wild Trails</t>
  </si>
  <si>
    <t>Appalachian Rural Poverty Institute</t>
  </si>
  <si>
    <t>1205 Cinderella Road</t>
  </si>
  <si>
    <t>Bessie Smith Cultural Center</t>
  </si>
  <si>
    <t>200 E Martin Luther King Blvd</t>
  </si>
  <si>
    <t>Center for Mindful Living</t>
  </si>
  <si>
    <t>400 E Main St., Ste. 150</t>
  </si>
  <si>
    <t>Chattanooga Autism Center</t>
  </si>
  <si>
    <t>1400 McCallie Ave. Suite 100</t>
  </si>
  <si>
    <t>Contemporary Performing Arts</t>
  </si>
  <si>
    <t>of Chattanooga</t>
  </si>
  <si>
    <t>1322 Dodds Avenue</t>
  </si>
  <si>
    <t>Deltas Serving Together Inc. (DeSTI)</t>
  </si>
  <si>
    <t>J.O.Y. School</t>
  </si>
  <si>
    <t>433 North Ocoee Street</t>
  </si>
  <si>
    <t>Tennessee Men's Health Network</t>
  </si>
  <si>
    <t>601 W Summit Dr., Ste. B-200</t>
  </si>
  <si>
    <t>New Beginning House of Restoration</t>
  </si>
  <si>
    <t>and Transformation (NBHORT)</t>
  </si>
  <si>
    <t>1513 Bennett Ave</t>
  </si>
  <si>
    <t>Springleaf Finance Management Corp</t>
  </si>
  <si>
    <t>1925 Gunbarrel Rd</t>
  </si>
  <si>
    <t>Let My People Hear</t>
  </si>
  <si>
    <t>222 Eveningside Dr.</t>
  </si>
  <si>
    <t>Friends of the Chickamauga &amp; Chattanooga</t>
  </si>
  <si>
    <t>National Military Park</t>
  </si>
  <si>
    <t>T.A.S.K. - J. Foundation</t>
  </si>
  <si>
    <t>7481 Preston Circle</t>
  </si>
  <si>
    <t>Edfinancial</t>
  </si>
  <si>
    <t>State Farm -Hugh Walker</t>
  </si>
  <si>
    <t>188 Old Mouse Creek Rd.</t>
  </si>
  <si>
    <t>Harting,Bishop &amp; Arrendale</t>
  </si>
  <si>
    <t>1040 William Way NW</t>
  </si>
  <si>
    <t>Tom Bovine MD</t>
  </si>
  <si>
    <t>7794 Rhea County Highway Auite 101</t>
  </si>
  <si>
    <t>CenturyLink Clarke M. Williams Fdn</t>
  </si>
  <si>
    <t>Kristy LaCroix</t>
  </si>
  <si>
    <t>100 CenturyLink Dr</t>
  </si>
  <si>
    <t>Monroe, LA 71203</t>
  </si>
  <si>
    <t>Monroe</t>
  </si>
  <si>
    <t>z_test_Cats *</t>
  </si>
  <si>
    <t>Top 5 Call Types for 211</t>
  </si>
  <si>
    <t>z_test_Cats</t>
  </si>
  <si>
    <t>Electric Service Payment</t>
  </si>
  <si>
    <t>Food Vouchers</t>
  </si>
  <si>
    <t>Food Pantries</t>
  </si>
  <si>
    <t>Rent Payments</t>
  </si>
  <si>
    <t>Information &amp; Referral</t>
  </si>
  <si>
    <t>Other</t>
  </si>
  <si>
    <t>Totals</t>
  </si>
  <si>
    <t>CFC Retirees - Smoky Mountain Region</t>
  </si>
  <si>
    <t>800 West Summit Hill Drive</t>
  </si>
  <si>
    <t>ClearOptionsHR</t>
  </si>
  <si>
    <t>633 Chestnut St., Suite 600</t>
  </si>
  <si>
    <t>Center for Bold Action</t>
  </si>
  <si>
    <t>5936 Browntown Rd</t>
  </si>
  <si>
    <t>Child Scholars</t>
  </si>
  <si>
    <t>1804 Bown Ave., NW</t>
  </si>
  <si>
    <t>Ensemble Theatre of Chattanooga</t>
  </si>
  <si>
    <t>3840 Lightfoot Mill Rd.</t>
  </si>
  <si>
    <t>Father to the Fatherless</t>
  </si>
  <si>
    <t>7 North Tuxedo Ave.</t>
  </si>
  <si>
    <t>ROVER</t>
  </si>
  <si>
    <t>Morning Pointe Foundation</t>
  </si>
  <si>
    <t>6020 Arbury Way</t>
  </si>
  <si>
    <t>Renaissance Red Bank Corporation</t>
  </si>
  <si>
    <t>4105 Fitehaven Dr.</t>
  </si>
  <si>
    <t>Metanoia Ministries</t>
  </si>
  <si>
    <t>GRAAB Coalition</t>
  </si>
  <si>
    <t>220 Urbane Road, NE</t>
  </si>
  <si>
    <t>Purser Insurance</t>
  </si>
  <si>
    <t>Northwest Georgia Healthcare Partnership</t>
  </si>
  <si>
    <t>Grassroots midTown</t>
  </si>
  <si>
    <t>5896 Brainerd Road</t>
  </si>
  <si>
    <t>Staples Foundation</t>
  </si>
  <si>
    <t>Front Porch Alliance</t>
  </si>
  <si>
    <t>4719 Brainerd Rd., Suite 125</t>
  </si>
  <si>
    <t>HDR, Inc.</t>
  </si>
  <si>
    <t>8404 Indian Hills Dr.</t>
  </si>
  <si>
    <t>US Alcohol, Tobacco &amp; Firearms</t>
  </si>
  <si>
    <t>710 Locust St., Ste. 514</t>
  </si>
  <si>
    <t>General Services Administration</t>
  </si>
  <si>
    <t>U S Probation Office - Knoxville</t>
  </si>
  <si>
    <t>800 Market St., Suite 311</t>
  </si>
  <si>
    <t>U S Bankruptcy Court - Knoxville</t>
  </si>
  <si>
    <t>800 Market St., Suite 330</t>
  </si>
  <si>
    <t>Congressman Duncan's Office</t>
  </si>
  <si>
    <t>800 Market St.</t>
  </si>
  <si>
    <t>Scenic City Women's Network</t>
  </si>
  <si>
    <t>Friends of Moccasin Bend Park</t>
  </si>
  <si>
    <t>Texas EzPawn, L.P.</t>
  </si>
  <si>
    <t>EZCORP, Inc</t>
  </si>
  <si>
    <t>1901 Capital Pkwy</t>
  </si>
  <si>
    <t>Austin, TX 78746</t>
  </si>
  <si>
    <t>The Holy Ghost Connection</t>
  </si>
  <si>
    <t>Outreach Ministry, Inc.</t>
  </si>
  <si>
    <t>528 New Deal Road</t>
  </si>
  <si>
    <t>Redemption Point Church</t>
  </si>
  <si>
    <t>3831 Ooltewah Ringgold Rd.</t>
  </si>
  <si>
    <t>Anand-Martin Foundation</t>
  </si>
  <si>
    <t>6130 Preservation Drive</t>
  </si>
  <si>
    <t>Hamilton County Master Gardeners</t>
  </si>
  <si>
    <t>Diagnostic Pathology Services, PC</t>
  </si>
  <si>
    <t>Walker County Chamber of Commerce</t>
  </si>
  <si>
    <t>Hudson Cook, LLP</t>
  </si>
  <si>
    <t>9431 Bradmore Ln., Suite 201</t>
  </si>
  <si>
    <t>AmazonSmile Foundation</t>
  </si>
  <si>
    <t>410 Terry Ave. North</t>
  </si>
  <si>
    <t>Adecco Engineering &amp; Technology</t>
  </si>
  <si>
    <t>2115 Stein Dr Ste 208</t>
  </si>
  <si>
    <t>HR Business Solutions, LLC</t>
  </si>
  <si>
    <t>108 Baxter Street</t>
  </si>
  <si>
    <t>Albert B. Sabin Vaccine Institute, Inc.</t>
  </si>
  <si>
    <t>American Society of Hematology</t>
  </si>
  <si>
    <t>DRI Research Foundation</t>
  </si>
  <si>
    <t>Handicap International</t>
  </si>
  <si>
    <t>Pact</t>
  </si>
  <si>
    <t>Sight Savers International</t>
  </si>
  <si>
    <t>Steiger International LTD</t>
  </si>
  <si>
    <t>Stop Hunger Now, Inc.</t>
  </si>
  <si>
    <t>Go Campaign</t>
  </si>
  <si>
    <t>Cats and Dogs, Alliance for Contraceptio</t>
  </si>
  <si>
    <t>Choice Humanitarian</t>
  </si>
  <si>
    <t>Gleaning for the World, Inc.</t>
  </si>
  <si>
    <t>National Veterans Legal Services Program</t>
  </si>
  <si>
    <t>ICE Foundation</t>
  </si>
  <si>
    <t>Angel Airlines International</t>
  </si>
  <si>
    <t>Mercy Medical Airlift</t>
  </si>
  <si>
    <t>Humane Society International</t>
  </si>
  <si>
    <t>Batwa Pygmy Preservation &amp; Education</t>
  </si>
  <si>
    <t>Waterstep (Edge Outreach Inc)</t>
  </si>
  <si>
    <t>Working Capital for Community Needs, Inc</t>
  </si>
  <si>
    <t>Kiewit Power Construction</t>
  </si>
  <si>
    <t>2510 Racoon Mtn.</t>
  </si>
  <si>
    <t>A Child's Hope International, Inc</t>
  </si>
  <si>
    <t>AfricAid, Inc</t>
  </si>
  <si>
    <t>AMAR International Charitable Fdn USA</t>
  </si>
  <si>
    <t>Bethania Foundation</t>
  </si>
  <si>
    <t>Brain Camp International</t>
  </si>
  <si>
    <t>Christian Friends of Korea</t>
  </si>
  <si>
    <t>Empower International Ministries</t>
  </si>
  <si>
    <t>Ephraim Orphan Foundation</t>
  </si>
  <si>
    <t>Franciscan Foundation for the Holy Land</t>
  </si>
  <si>
    <t>Friends of the Isreal Defense Forces</t>
  </si>
  <si>
    <t>Global Hope Network International</t>
  </si>
  <si>
    <t>Global Vision 2020, Inc</t>
  </si>
  <si>
    <t>God's Littlest Angels</t>
  </si>
  <si>
    <t>Hope Abides</t>
  </si>
  <si>
    <t>International Research &amp; Exchanges Board</t>
  </si>
  <si>
    <t>Kids Kicking Cancer, inc</t>
  </si>
  <si>
    <t>Life Change Ministries International</t>
  </si>
  <si>
    <t>Lion Guardians U.S. (Wildlife Guardians)</t>
  </si>
  <si>
    <t>Manna Project International</t>
  </si>
  <si>
    <t>Promundo-US</t>
  </si>
  <si>
    <t>Reach Initiative International</t>
  </si>
  <si>
    <t>Restore a Child, Inc.</t>
  </si>
  <si>
    <t>Safe Water Network</t>
  </si>
  <si>
    <t>Self Help International</t>
  </si>
  <si>
    <t>Solidarity Bridge</t>
  </si>
  <si>
    <t>Sustainable Innovations, Inc.</t>
  </si>
  <si>
    <t>UNITE Foundation</t>
  </si>
  <si>
    <t>ZOE Ministry</t>
  </si>
  <si>
    <t>Tennessee Valley Fed Cr Union/Ringgold</t>
  </si>
  <si>
    <t>Advancing Girls' Education in Africa</t>
  </si>
  <si>
    <t>African Food and Peace Fdn</t>
  </si>
  <si>
    <t>African Rural Development &amp; Sustainablit</t>
  </si>
  <si>
    <t>Water to Thrive</t>
  </si>
  <si>
    <t>Bridge2Rwanda Inc</t>
  </si>
  <si>
    <t>Heal Africa USA</t>
  </si>
  <si>
    <t>Indego Africa Project</t>
  </si>
  <si>
    <t>Last Mile Health</t>
  </si>
  <si>
    <t>Miraclefeet</t>
  </si>
  <si>
    <t>Asian Youth Ministries</t>
  </si>
  <si>
    <t>Cruden Foundation</t>
  </si>
  <si>
    <t>Danita's Children</t>
  </si>
  <si>
    <t>(Hope for Haiti Childrens Ctr)</t>
  </si>
  <si>
    <t>Haiti Teen Challenge</t>
  </si>
  <si>
    <t>HELP (Haitian Education &amp; Leadership)</t>
  </si>
  <si>
    <t>Promise for Haiti</t>
  </si>
  <si>
    <t>Smiles, Inc</t>
  </si>
  <si>
    <t>Unity Dance Troupe</t>
  </si>
  <si>
    <t>ASISTA Immigrant Assistence</t>
  </si>
  <si>
    <t>Carter County Humane Society</t>
  </si>
  <si>
    <t>Equal Justice USA</t>
  </si>
  <si>
    <t>Henderson Settlement, Inc.</t>
  </si>
  <si>
    <t>Religious Institute</t>
  </si>
  <si>
    <t>JDRF International - East TN Chapter</t>
  </si>
  <si>
    <t>Legacy Parks Foundation</t>
  </si>
  <si>
    <t>Center for Education Reform</t>
  </si>
  <si>
    <t>National Alliance for Public Charter Sch</t>
  </si>
  <si>
    <t>Raising a Reader</t>
  </si>
  <si>
    <t>Venture for America</t>
  </si>
  <si>
    <t>Evangelical Catholic</t>
  </si>
  <si>
    <t>Global Ministry, Lutheran Partners</t>
  </si>
  <si>
    <t>Marion Medical Mision</t>
  </si>
  <si>
    <t>The ORPHANetwork</t>
  </si>
  <si>
    <t>Active Heroes, Inc.</t>
  </si>
  <si>
    <t>Adult Congenital Heart Association</t>
  </si>
  <si>
    <t>American Atheists, Inc.</t>
  </si>
  <si>
    <t>American Indian Alaska Native</t>
  </si>
  <si>
    <t>Tourism Association</t>
  </si>
  <si>
    <t>American Institute of Physics</t>
  </si>
  <si>
    <t>American Numismatic Association</t>
  </si>
  <si>
    <t>The AOPA Foundation, Inc.</t>
  </si>
  <si>
    <t>Association for Research &amp; Enlightenment</t>
  </si>
  <si>
    <t>Backcountry Hunters &amp; Anglers</t>
  </si>
  <si>
    <t>Camp Kesem National</t>
  </si>
  <si>
    <t>Catholic University of America</t>
  </si>
  <si>
    <t>Center for Responsive Politics</t>
  </si>
  <si>
    <t>Centerstone Military Services, Inc.</t>
  </si>
  <si>
    <t>Chiari &amp; Syringomyelia Foundation</t>
  </si>
  <si>
    <t>Christian Resources International</t>
  </si>
  <si>
    <t>CIA Officers Memorial Foundation</t>
  </si>
  <si>
    <t>Courage Worldwide, Inc.</t>
  </si>
  <si>
    <t>Cure Duchenne</t>
  </si>
  <si>
    <t>Dravet Syndrome Foundation</t>
  </si>
  <si>
    <t>Edesia, Inc.</t>
  </si>
  <si>
    <t>Emmaus Bible College</t>
  </si>
  <si>
    <t>Family Lives On Foundatoin</t>
  </si>
  <si>
    <t>Farm Journal Agricultural Foundation</t>
  </si>
  <si>
    <t>Feeding America's Indian Children</t>
  </si>
  <si>
    <t>Final Salute, Inc.</t>
  </si>
  <si>
    <t>FIRST</t>
  </si>
  <si>
    <t>Foundation for the Malcolm Baldrige</t>
  </si>
  <si>
    <t>National Quality Award</t>
  </si>
  <si>
    <t>Foundation of the International</t>
  </si>
  <si>
    <t>Association of Admin Professionals</t>
  </si>
  <si>
    <t>Fourth World Movement</t>
  </si>
  <si>
    <t>GreenPath, Inc.</t>
  </si>
  <si>
    <t>Heroes on the Water</t>
  </si>
  <si>
    <t>Hire Heroes USA</t>
  </si>
  <si>
    <t>Honor Flight Chicago Corp.</t>
  </si>
  <si>
    <t>Hunt of a Lifetime</t>
  </si>
  <si>
    <t>IDSA Education &amp; Research Foundation</t>
  </si>
  <si>
    <t>In Our Backyards, Inc.</t>
  </si>
  <si>
    <t>INROADS, Inc.</t>
  </si>
  <si>
    <t>ISC2 Charitable &amp; Educational Foundation</t>
  </si>
  <si>
    <t>Keeping Identities Safe</t>
  </si>
  <si>
    <t>Liberty Institute</t>
  </si>
  <si>
    <t>Materials Research Society</t>
  </si>
  <si>
    <t>Melanoma Research Alliance Foundation</t>
  </si>
  <si>
    <t>Mezu International Foundation, Inc.</t>
  </si>
  <si>
    <t>Middlebury Institute of International</t>
  </si>
  <si>
    <t>Morning Star Development</t>
  </si>
  <si>
    <t>Multidisciplinary Assocation for</t>
  </si>
  <si>
    <t>Psychedelic Studies</t>
  </si>
  <si>
    <t>National Alliance for Partnerships in</t>
  </si>
  <si>
    <t>Equity Education Foundation</t>
  </si>
  <si>
    <t>National Anti-Vivisection Society</t>
  </si>
  <si>
    <t>National Health Law Program</t>
  </si>
  <si>
    <t>National Organization for Albinism &amp;</t>
  </si>
  <si>
    <t>Hypopigmentation</t>
  </si>
  <si>
    <t>National PKU Alliance</t>
  </si>
  <si>
    <t>National Tuberculosis Controllers</t>
  </si>
  <si>
    <t>Association</t>
  </si>
  <si>
    <t>No Greater Sacrifice Foundation</t>
  </si>
  <si>
    <t>North American Bear Center</t>
  </si>
  <si>
    <t>EVOLVE Adoption &amp; Family Service</t>
  </si>
  <si>
    <t>Food for Orphans, Inc</t>
  </si>
  <si>
    <t>Gift of Life International, Inc</t>
  </si>
  <si>
    <t>Bibles to Nations</t>
  </si>
  <si>
    <t>Change the Life of A Child</t>
  </si>
  <si>
    <t>Christian World Outreach</t>
  </si>
  <si>
    <t>Community Bible Study</t>
  </si>
  <si>
    <t>Global Aid Network</t>
  </si>
  <si>
    <t>Global Disciples</t>
  </si>
  <si>
    <t>Hosanna</t>
  </si>
  <si>
    <t>Joy To The World Foundation</t>
  </si>
  <si>
    <t>Operation Restored Warrior Project</t>
  </si>
  <si>
    <t>Our Daily Bread</t>
  </si>
  <si>
    <t>Upward Unlimited</t>
  </si>
  <si>
    <t>Roever Evangelistic Association, Inc.</t>
  </si>
  <si>
    <t>San Diego Family Justice Center</t>
  </si>
  <si>
    <t>Secular Student Alliance</t>
  </si>
  <si>
    <t>Society for Advancement of Chicanos</t>
  </si>
  <si>
    <t>and Native Americans in Science</t>
  </si>
  <si>
    <t>Society of American Indian Government</t>
  </si>
  <si>
    <t>Employees</t>
  </si>
  <si>
    <t>Stronger Families</t>
  </si>
  <si>
    <t>Students for Sensible Drug Policy</t>
  </si>
  <si>
    <t>Students Today Leaders Forever</t>
  </si>
  <si>
    <t>Team Red, White and Blue, Inc.</t>
  </si>
  <si>
    <t>Team River Runner, Inc.</t>
  </si>
  <si>
    <t>The First Tee</t>
  </si>
  <si>
    <t>(World Golf Foundation, Inc.)</t>
  </si>
  <si>
    <t>Tony Hawk Foundation</t>
  </si>
  <si>
    <t>United States Rowing Association</t>
  </si>
  <si>
    <t>Universities Allied for Essential</t>
  </si>
  <si>
    <t>Medications</t>
  </si>
  <si>
    <t>Veterans Campaign</t>
  </si>
  <si>
    <t>Virginia Repertory Theatre</t>
  </si>
  <si>
    <t>World T.E.A.M. Sports</t>
  </si>
  <si>
    <t>Worldreader.org</t>
  </si>
  <si>
    <t>City Parks Alliance, Inc.</t>
  </si>
  <si>
    <t>Environmental Integrity Project</t>
  </si>
  <si>
    <t>Wild Dolphin Project, Inc.</t>
  </si>
  <si>
    <t>The AIDS Institute</t>
  </si>
  <si>
    <t>Children's Cardiomyopaty Foundation</t>
  </si>
  <si>
    <t>Cure JM Foundation</t>
  </si>
  <si>
    <t>VisionTrust International</t>
  </si>
  <si>
    <t>American Diabetes Aid &amp; Prevention</t>
  </si>
  <si>
    <t>Americans Against Cancer</t>
  </si>
  <si>
    <t>Cervical Cancer Prevention and</t>
  </si>
  <si>
    <t>Assistance</t>
  </si>
  <si>
    <t>Diabetes Fund of America</t>
  </si>
  <si>
    <t>American Indian Diabetes Fund</t>
  </si>
  <si>
    <t>Philippine Children's Hunger Fund</t>
  </si>
  <si>
    <t>American Freedom Law Center, Inc.</t>
  </si>
  <si>
    <t>Esperanza (Nueva Esperanza)</t>
  </si>
  <si>
    <t>Good Neighbors USA</t>
  </si>
  <si>
    <t>Healthcare Chaplaincy</t>
  </si>
  <si>
    <t>National Adaptive Sports Center</t>
  </si>
  <si>
    <t>Liver &amp; Bile Duct Disease Research &amp;</t>
  </si>
  <si>
    <t>Education Foundation</t>
  </si>
  <si>
    <t>Menninger Clinic</t>
  </si>
  <si>
    <t>Rx Outreach</t>
  </si>
  <si>
    <t>Stop Foodborne Illness, Inc.</t>
  </si>
  <si>
    <t>Addiction Medicine, American Society of</t>
  </si>
  <si>
    <t>University of Chicago</t>
  </si>
  <si>
    <t>Families for Depression Awareness</t>
  </si>
  <si>
    <t>Intn'l  Society for Bipolar Disorder</t>
  </si>
  <si>
    <t>Regufee Children's Fund</t>
  </si>
  <si>
    <t>American Diabetes Association Research</t>
  </si>
  <si>
    <t>Asian &amp; Pacific Islander American Health</t>
  </si>
  <si>
    <t>Forum</t>
  </si>
  <si>
    <t>ASN Foundation for Kidney Research</t>
  </si>
  <si>
    <t>Benaroya Research Institute at Virginia</t>
  </si>
  <si>
    <t>Mason</t>
  </si>
  <si>
    <t>USA Triathlon of Colorado</t>
  </si>
  <si>
    <t>Valley Children's Hospital</t>
  </si>
  <si>
    <t>The Cleveland Clinic Foundation</t>
  </si>
  <si>
    <t>Diabetes Education &amp; Camping Association</t>
  </si>
  <si>
    <t>Healthy Schools Campaign</t>
  </si>
  <si>
    <t>Johns Hopkins Hospital</t>
  </si>
  <si>
    <t>Public Health Institute</t>
  </si>
  <si>
    <t>Rhode Island Hospital</t>
  </si>
  <si>
    <t>School Nutrition Foundation</t>
  </si>
  <si>
    <t>Hazelden Betty Ford Foundation</t>
  </si>
  <si>
    <t>St Jude Children's Research Hospital</t>
  </si>
  <si>
    <t>America for Animals</t>
  </si>
  <si>
    <t>American Veterinary Medical Foundation</t>
  </si>
  <si>
    <t>House Rabbit Society</t>
  </si>
  <si>
    <t>Tigers in America</t>
  </si>
  <si>
    <t>AmpleHarvest.org</t>
  </si>
  <si>
    <t>Live Laugh Love Give, Inc.</t>
  </si>
  <si>
    <t>National Council on Crime &amp; Delinquency</t>
  </si>
  <si>
    <t>Omid Foundation USA</t>
  </si>
  <si>
    <t>In God We Trust Foundation</t>
  </si>
  <si>
    <t>Get Your Rear in Gear</t>
  </si>
  <si>
    <t>Project AWARE Foundation</t>
  </si>
  <si>
    <t>Wolf Conservation Center</t>
  </si>
  <si>
    <t>Atheists in Foxholes: Military</t>
  </si>
  <si>
    <t>Association of Atheists &amp; Freethinkers</t>
  </si>
  <si>
    <t>Blue Star Families</t>
  </si>
  <si>
    <t>Boulder Crest Retreat for Military &amp;</t>
  </si>
  <si>
    <t>Veteran Wellness</t>
  </si>
  <si>
    <t>HEROES Care, Inc.</t>
  </si>
  <si>
    <t>Hearts of America, Inc.</t>
  </si>
  <si>
    <t>Higher Ground Sun Valley, Inc.</t>
  </si>
  <si>
    <t>Hire America's Heroes</t>
  </si>
  <si>
    <t>Special Forces Charitable Trust</t>
  </si>
  <si>
    <t>TroopsDirect</t>
  </si>
  <si>
    <t>Charity Partners Fdn</t>
  </si>
  <si>
    <t>99 Black Falcon Ave # 188</t>
  </si>
  <si>
    <t>Boston, MA 2210</t>
  </si>
  <si>
    <t>The Patten Group</t>
  </si>
  <si>
    <t>832 Georgia Ave., Suite 360</t>
  </si>
  <si>
    <t>Shaw Industries, Inc. EG</t>
  </si>
  <si>
    <t>418 Cotter St.</t>
  </si>
  <si>
    <t>The Connor Pullen Foundation</t>
  </si>
  <si>
    <t>345 Frazier Ave., Suite 206</t>
  </si>
  <si>
    <t>Elder's Ace Hardware - N Broadway</t>
  </si>
  <si>
    <t>Store 15762</t>
  </si>
  <si>
    <t>2027 North Broadway</t>
  </si>
  <si>
    <t>Burlington Coat Factory</t>
  </si>
  <si>
    <t>345 North Gate Mall</t>
  </si>
  <si>
    <t>Harrison County YMCA, Inc.</t>
  </si>
  <si>
    <t>Omni Youth Program</t>
  </si>
  <si>
    <t>Salvation Army Laredo TX</t>
  </si>
  <si>
    <t>408 Matamoros St.</t>
  </si>
  <si>
    <t>Laredo, TX 78040</t>
  </si>
  <si>
    <t>Laredo</t>
  </si>
  <si>
    <t>Joe Johnson Tennis Foundation</t>
  </si>
  <si>
    <t>Bridge Scholars of Chattanooga</t>
  </si>
  <si>
    <t>Bethany Christian Services E Tennessee</t>
  </si>
  <si>
    <t>Ronald McDonald Memphis</t>
  </si>
  <si>
    <t>Eagle Ranch, Inc.</t>
  </si>
  <si>
    <t>The Volunteer Center of Durham</t>
  </si>
  <si>
    <t>Athens/Limestone County</t>
  </si>
  <si>
    <t>4 Paws Rescue Team, Inc.</t>
  </si>
  <si>
    <t>24/7 Gateway Homeless Services Center</t>
  </si>
  <si>
    <t>Daily Bread Ministries</t>
  </si>
  <si>
    <t>Junior Achievement of Washington</t>
  </si>
  <si>
    <t>Ronald McDonald Bismarck</t>
  </si>
  <si>
    <t>Hospice of Limestone County, Inc.</t>
  </si>
  <si>
    <t>Hospice Savannah, Inc.</t>
  </si>
  <si>
    <t>555 Able Soldier &amp; Family Fund</t>
  </si>
  <si>
    <t>Arthritis Foundation SE Region</t>
  </si>
  <si>
    <t>4 Girls Foundation</t>
  </si>
  <si>
    <t>Disabled Veterans Rehabilitation Fund</t>
  </si>
  <si>
    <t>ALS Association,</t>
  </si>
  <si>
    <t>Upstate New York Chapter</t>
  </si>
  <si>
    <t>Shriners Hospital for Children</t>
  </si>
  <si>
    <t>Veterans Bio-Medical Research Institute</t>
  </si>
  <si>
    <t>Eye Care for Kids Foundation</t>
  </si>
  <si>
    <t>Agape Child &amp; Family Services</t>
  </si>
  <si>
    <t>Ronald McDonald Nashville</t>
  </si>
  <si>
    <t>Music for Life</t>
  </si>
  <si>
    <t>Children's Hospital of Alabama</t>
  </si>
  <si>
    <t>Ronald McDonald House Mobile</t>
  </si>
  <si>
    <t>Metropolitan Ministries</t>
  </si>
  <si>
    <t>Pets for Vets, Inc.</t>
  </si>
  <si>
    <t>Turner Industries Group</t>
  </si>
  <si>
    <t>P O Box 2750</t>
  </si>
  <si>
    <t>Baton Rouge, LA 70821</t>
  </si>
  <si>
    <t>Baton Rouge</t>
  </si>
  <si>
    <t>HCG Delinquent Collections</t>
  </si>
  <si>
    <t>Make-A-Wish Middle Tennessee</t>
  </si>
  <si>
    <t>WinXnet</t>
  </si>
  <si>
    <t>6711 Mountain View Rd., Suite 123</t>
  </si>
  <si>
    <t>Jasper Highlands</t>
  </si>
  <si>
    <t>210 Battlecreek Rd.</t>
  </si>
  <si>
    <t>Kimball, TN 37380</t>
  </si>
  <si>
    <t>CFC-SM Interest Income</t>
  </si>
  <si>
    <t>Food City, Inc.</t>
  </si>
  <si>
    <t>201 Trigg St.</t>
  </si>
  <si>
    <t>Abingdon, VA 24210</t>
  </si>
  <si>
    <t>Abingdon</t>
  </si>
  <si>
    <t>Day &amp; Zimmerman Group</t>
  </si>
  <si>
    <t>Test</t>
  </si>
  <si>
    <t>TFP</t>
  </si>
  <si>
    <t>Journey Educational Services, Inc.</t>
  </si>
  <si>
    <t>1400 McCallie Ave., Ste 200</t>
  </si>
  <si>
    <t>HCS Innovative Programs</t>
  </si>
  <si>
    <t>1N3</t>
  </si>
  <si>
    <t>2288 Gunbarrel Rd.</t>
  </si>
  <si>
    <t>Suite 154-158</t>
  </si>
  <si>
    <t>Radix Broadcasting Inc</t>
  </si>
  <si>
    <t>WQCH</t>
  </si>
  <si>
    <t>P O Box 746</t>
  </si>
  <si>
    <t>Neediest Cases Fund</t>
  </si>
  <si>
    <t>Decosimo Corporate Finance, LLC</t>
  </si>
  <si>
    <t>819 Broad St.</t>
  </si>
  <si>
    <t>Center for the Visually Impaired</t>
  </si>
  <si>
    <t>Free to Live, Inc.</t>
  </si>
  <si>
    <t>Odyssey Family Counseling Center Corp</t>
  </si>
  <si>
    <t>MobileCause, Inc.</t>
  </si>
  <si>
    <t>27001 Agoura Rd., Suite 350A</t>
  </si>
  <si>
    <t>Friday Morning Study Club</t>
  </si>
  <si>
    <t>971 Lynnstone Dr.</t>
  </si>
  <si>
    <t>Scenic City Friends, Inc.</t>
  </si>
  <si>
    <t>Jackson County CASA</t>
  </si>
  <si>
    <t>The McKenzie Foundation</t>
  </si>
  <si>
    <t>735 Broad St Ste 1108</t>
  </si>
  <si>
    <t>North Carolina Chapter</t>
  </si>
  <si>
    <t>Ladies of Philoptochos</t>
  </si>
  <si>
    <t>722 Glenwood Dr.</t>
  </si>
  <si>
    <t>Combustion &amp; Control Solutions, Inc.</t>
  </si>
  <si>
    <t>4016 Industry Dr.</t>
  </si>
  <si>
    <t>Raccoon Mountain Project</t>
  </si>
  <si>
    <t>2510 Raccoon Mountain Rd.</t>
  </si>
  <si>
    <t>Virginia League for Planned Parenthood</t>
  </si>
  <si>
    <t>Paducah Cooperative Ministry</t>
  </si>
  <si>
    <t>Alzheimer's Association GA Chapter</t>
  </si>
  <si>
    <t>Room at the Inn</t>
  </si>
  <si>
    <t>Alabama Baptist Children's Home and</t>
  </si>
  <si>
    <t>Family Ministries</t>
  </si>
  <si>
    <t>Veterans Assistance Foundation</t>
  </si>
  <si>
    <t>Sheltering Arms Children &amp;</t>
  </si>
  <si>
    <t>Family Services</t>
  </si>
  <si>
    <t>Veterans Outreach Center, Inc.</t>
  </si>
  <si>
    <t>Big Brothers Big Sisters of the Shoals</t>
  </si>
  <si>
    <t>Homeless Veterans Fellowship</t>
  </si>
  <si>
    <t>Catholic Charities</t>
  </si>
  <si>
    <t>Army Family Action Plan</t>
  </si>
  <si>
    <t>SPCA of Upstate New York, Inc.</t>
  </si>
  <si>
    <t>Community Kitchen, Inc.</t>
  </si>
  <si>
    <t>Special Olympics Kentucky</t>
  </si>
  <si>
    <t>Drug Prevention Resources, Inc.</t>
  </si>
  <si>
    <t>South Carolina State University</t>
  </si>
  <si>
    <t>SoundCorps</t>
  </si>
  <si>
    <t>301 E. 11th St., Ste. 300</t>
  </si>
  <si>
    <t>Cystic Fibrosis GA Chapter</t>
  </si>
  <si>
    <t>Hospice &amp; Palliative Care</t>
  </si>
  <si>
    <t>Charlotte Region</t>
  </si>
  <si>
    <t>Community Action Stops Abuse</t>
  </si>
  <si>
    <t>Women Against Abuse</t>
  </si>
  <si>
    <t>Air Force Museum Foundation, Inc.</t>
  </si>
  <si>
    <t>Special Olympics Maryland</t>
  </si>
  <si>
    <t>Wishes &amp; More</t>
  </si>
  <si>
    <t>Susan G Komen Central Florida Affiliate</t>
  </si>
  <si>
    <t>Alzheimer  &amp; Dementia Resource Center</t>
  </si>
  <si>
    <t>Wounded Warrior Homes, Inc.</t>
  </si>
  <si>
    <t>Wounded Heroes of America</t>
  </si>
  <si>
    <t>Chicago Coalition for the Homeless</t>
  </si>
  <si>
    <t>United States Coast Guard Academy Alumni</t>
  </si>
  <si>
    <t>SE Ohio Foodbank &amp; Kitchen</t>
  </si>
  <si>
    <t>Abused &amp; Homeless Children's Refuge</t>
  </si>
  <si>
    <t>A Caring Place Child Advocacy Center</t>
  </si>
  <si>
    <t>Licking County Aging Program, Inc.</t>
  </si>
  <si>
    <t>Salvation Army Texarkana</t>
  </si>
  <si>
    <t>Salvation Army Gr Columbus Area</t>
  </si>
  <si>
    <t>Pathways of Central Ohio</t>
  </si>
  <si>
    <t>Christian Homes of Abilene</t>
  </si>
  <si>
    <t>Equine 808 Horse Rescue</t>
  </si>
  <si>
    <t>Heritage Christian Academy</t>
  </si>
  <si>
    <t>Dog Days Adoption Events, Inc.</t>
  </si>
  <si>
    <t>St. Alexius Outreach Ministries</t>
  </si>
  <si>
    <t>250 E. 10th Street</t>
  </si>
  <si>
    <t>Bethlehem Center Jackson MS</t>
  </si>
  <si>
    <t>Christians in Action</t>
  </si>
  <si>
    <t>Horse Feathers Equine Rescue</t>
  </si>
  <si>
    <t>Lesbian, Gay, Bisexual &amp;</t>
  </si>
  <si>
    <t>Transgender Community Center, The</t>
  </si>
  <si>
    <t>Fisher House - Andrews AFB</t>
  </si>
  <si>
    <t>CASA</t>
  </si>
  <si>
    <t>de Tulare County</t>
  </si>
  <si>
    <t>Second Harvest Inland Northwest</t>
  </si>
  <si>
    <t>YWCA of Steubenville Ohio</t>
  </si>
  <si>
    <t>Habitat for Humanity Knox County</t>
  </si>
  <si>
    <t>Fisher House - Ft Belvoir</t>
  </si>
  <si>
    <t>U S Postal Service-Norris</t>
  </si>
  <si>
    <t>11 West Norris Rod.</t>
  </si>
  <si>
    <t>U S Postal Service-Surgoinsville</t>
  </si>
  <si>
    <t>111 Bellamy Ave.</t>
  </si>
  <si>
    <t>Surgoinsville, TN 37873</t>
  </si>
  <si>
    <t>Surgoinsville</t>
  </si>
  <si>
    <t>Skye Strategies</t>
  </si>
  <si>
    <t>Mental Fitness Education</t>
  </si>
  <si>
    <t>Open Door Mission</t>
  </si>
  <si>
    <t>Fifth Third Bank</t>
  </si>
  <si>
    <t>Wild Animal Sanctuary</t>
  </si>
  <si>
    <t>Special Kids, Inc.</t>
  </si>
  <si>
    <t>Mental Health Resource Center</t>
  </si>
  <si>
    <t>Arapahoe Douglas Mental Health Network</t>
  </si>
  <si>
    <t>American Cancer Research Center</t>
  </si>
  <si>
    <t>and Foundation</t>
  </si>
  <si>
    <t>Love's Arm Outreach Ministries</t>
  </si>
  <si>
    <t>162 Rolling Ridge Ct.</t>
  </si>
  <si>
    <t>JC Penneys</t>
  </si>
  <si>
    <t>Center for Community Alternatives</t>
  </si>
  <si>
    <t>Adopt A Pet at Edwards Team Rescue</t>
  </si>
  <si>
    <t>&amp; Kennels, Inc.</t>
  </si>
  <si>
    <t>Special Needs Vision Clinic</t>
  </si>
  <si>
    <t>Children's Advocacy Center of the</t>
  </si>
  <si>
    <t>Lookout Mountain Judicial Circuit</t>
  </si>
  <si>
    <t>510 N Thomas Road</t>
  </si>
  <si>
    <t>Shoals Sav-A-Life Inc.</t>
  </si>
  <si>
    <t>Planned Parenthood Health Systems</t>
  </si>
  <si>
    <t>Women &amp; Children First:</t>
  </si>
  <si>
    <t>The Center Against Family Violence</t>
  </si>
  <si>
    <t>A Special Wish Foundation</t>
  </si>
  <si>
    <t>Angel Eyes</t>
  </si>
  <si>
    <t>Austin Hatcher Foundation</t>
  </si>
  <si>
    <t>for Pediatric Cancer</t>
  </si>
  <si>
    <t>232 E 11th St., Suite 100</t>
  </si>
  <si>
    <t>Burns &amp; McDonnell Engineering</t>
  </si>
  <si>
    <t>811 Broad St. #300</t>
  </si>
  <si>
    <t>Russ Blakely &amp; Associates</t>
  </si>
  <si>
    <t>Exact Science Corp</t>
  </si>
  <si>
    <t>AIM</t>
  </si>
  <si>
    <t>100 Tremont Street</t>
  </si>
  <si>
    <t>MARC - Marion Animal Resource Connection</t>
  </si>
  <si>
    <t>Best One Tire of Chattanooga</t>
  </si>
  <si>
    <t>2348 Rossville Blvd.</t>
  </si>
  <si>
    <t>CASA of Bradley County</t>
  </si>
  <si>
    <t>170 N. Ocoee Street</t>
  </si>
  <si>
    <t>Craigmiles Hall</t>
  </si>
  <si>
    <t>Teklinks</t>
  </si>
  <si>
    <t>2030 Hamilton Pl. Blvd.</t>
  </si>
  <si>
    <t>The Douglas Fund</t>
  </si>
  <si>
    <t>4519 Cloverdale Loop</t>
  </si>
  <si>
    <t>Warren &amp; Griffin, P.C.</t>
  </si>
  <si>
    <t>736 Georgia Ave., Suite 600</t>
  </si>
  <si>
    <t>`</t>
  </si>
  <si>
    <t>Smyrna Baptist Church</t>
  </si>
  <si>
    <t>Rhea Economic And Tourism</t>
  </si>
  <si>
    <t>Main St</t>
  </si>
  <si>
    <t>Eastern Star</t>
  </si>
  <si>
    <t>Consolidated Nuclear Security</t>
  </si>
  <si>
    <t>301 Bear Creek Rd</t>
  </si>
  <si>
    <t>JB Griffins Auto</t>
  </si>
  <si>
    <t>Dayton Flower Box</t>
  </si>
  <si>
    <t>Benevity Coummunity Impact Fund</t>
  </si>
  <si>
    <t>1521 Georgetown Rd</t>
  </si>
  <si>
    <t>Hudson, OH 44236</t>
  </si>
  <si>
    <t>Hudson</t>
  </si>
  <si>
    <t>Dollywood Foundation</t>
  </si>
  <si>
    <t>1020 Dollywood Ln</t>
  </si>
  <si>
    <t>Reliance Partners</t>
  </si>
  <si>
    <t>835 Georgia Ave, Suite 301</t>
  </si>
  <si>
    <t>MR Floor Covering</t>
  </si>
  <si>
    <t>2242 Old Washington Highway</t>
  </si>
  <si>
    <t>Transcard Payments LLC</t>
  </si>
  <si>
    <t>1301 Riverfront Pkwy, Suite 112</t>
  </si>
  <si>
    <t>Clinica Medicos</t>
  </si>
  <si>
    <t>1300 E 23rd St.</t>
  </si>
  <si>
    <t>Give Back Foundation</t>
  </si>
  <si>
    <t>PO Box 8692</t>
  </si>
  <si>
    <t>Madison, WI 53708</t>
  </si>
  <si>
    <t>KPMG</t>
  </si>
  <si>
    <t>Boyce Station Neighborhood Association</t>
  </si>
  <si>
    <t>3109 Taylor Street</t>
  </si>
  <si>
    <t>Volstate</t>
  </si>
  <si>
    <t>278 1st ave.</t>
  </si>
  <si>
    <t>New Union Church</t>
  </si>
  <si>
    <t>Bright Beginnings Daycare</t>
  </si>
  <si>
    <t>Expressions Hair</t>
  </si>
  <si>
    <t>Tennessee Valley Clinic of Chiropractic</t>
  </si>
  <si>
    <t>301 1 st ave.</t>
  </si>
  <si>
    <t>Coulter garrison Funeral Home</t>
  </si>
  <si>
    <t>Market St.</t>
  </si>
  <si>
    <t>Greer &amp; Swafford Attorney</t>
  </si>
  <si>
    <t>379 Second Ave. Ste. 2</t>
  </si>
  <si>
    <t>Single Mom's Care Network</t>
  </si>
  <si>
    <t>Southern Insurance Associates</t>
  </si>
  <si>
    <t>4525 Hixson Pke</t>
  </si>
  <si>
    <t>Animal Disaster Relief, Emergency</t>
  </si>
  <si>
    <t>Assistance and More, Inc. (A.D.R.E.A.M.)</t>
  </si>
  <si>
    <t>Keener Marketing</t>
  </si>
  <si>
    <t>Mian st</t>
  </si>
  <si>
    <t>Patriot Foundation Trust</t>
  </si>
  <si>
    <t>820 Scenic Highway</t>
  </si>
  <si>
    <t>Rhea County Community Center RC3</t>
  </si>
  <si>
    <t>4th ave.</t>
  </si>
  <si>
    <t>Silverdale Baptist Academy</t>
  </si>
  <si>
    <t>7236 Bonny Oaks Dr.</t>
  </si>
  <si>
    <t>HelpMeSee, Inc.</t>
  </si>
  <si>
    <t>Health, Prosperity, Leadership Institute</t>
  </si>
  <si>
    <t>NAASO, The Obesity Society</t>
  </si>
  <si>
    <t>Africa Network for Animal Welfare - USA</t>
  </si>
  <si>
    <t>Animals Awakening Compassion in Youth</t>
  </si>
  <si>
    <t>Paws for Purple Hearts</t>
  </si>
  <si>
    <t>Therapy Pets Unlimited, Inc.</t>
  </si>
  <si>
    <t>Reece's Rainbow Down Syndrome Adoption</t>
  </si>
  <si>
    <t>Grant Foundation</t>
  </si>
  <si>
    <t>Kids V Cancer</t>
  </si>
  <si>
    <t>Elephants, Lions &amp; Rhinos:</t>
  </si>
  <si>
    <t>Rangers Defending Wildlife &amp; Habitat</t>
  </si>
  <si>
    <t>Turtle Island Restoration Network</t>
  </si>
  <si>
    <t>Purple Heart Service Foundation, Inc.</t>
  </si>
  <si>
    <t>African Girl Equity, Inc.</t>
  </si>
  <si>
    <t>American Association for the Study of</t>
  </si>
  <si>
    <t>Liver Diseases Foundation</t>
  </si>
  <si>
    <t>American Indian Cancer Foundation</t>
  </si>
  <si>
    <t>American Industrial Hygiene Assocation</t>
  </si>
  <si>
    <t>Foundatoin</t>
  </si>
  <si>
    <t>Anglicans for Life</t>
  </si>
  <si>
    <t>Camp Corral</t>
  </si>
  <si>
    <t>CFIRE Christine Fundamentalist Internal</t>
  </si>
  <si>
    <t>Revenue Employees</t>
  </si>
  <si>
    <t>Child Care Aware of America</t>
  </si>
  <si>
    <t>Conservation Lands Foundation</t>
  </si>
  <si>
    <t>Curing Kids Cancer, Inc.</t>
  </si>
  <si>
    <t>Diabetes National Institute Inc</t>
  </si>
  <si>
    <t>Elton John AIDS Foundation</t>
  </si>
  <si>
    <t>Equal Justice America, Inc.</t>
  </si>
  <si>
    <t>Fauna &amp; Flora International Inc</t>
  </si>
  <si>
    <t>Firehouse Subs Public Safety Foundation</t>
  </si>
  <si>
    <t>Foundation for Sarcoidosis Research</t>
  </si>
  <si>
    <t>Gen Youth Foundation</t>
  </si>
  <si>
    <t>Youth Improved Inc</t>
  </si>
  <si>
    <t>Hemophilia Federation of America</t>
  </si>
  <si>
    <t>ICNA Relief USA Programs</t>
  </si>
  <si>
    <t>Kenyon College</t>
  </si>
  <si>
    <t>National Energy Education Development</t>
  </si>
  <si>
    <t>(NEED) Project</t>
  </si>
  <si>
    <t>Salute to Military Golf Assocation, Inc.</t>
  </si>
  <si>
    <t>Stephen Siller Tunnel to Towers Fdn</t>
  </si>
  <si>
    <t>Stop Soldier Suicide, Inc.</t>
  </si>
  <si>
    <t>350.org</t>
  </si>
  <si>
    <t>Tribal Law and Policy Institute</t>
  </si>
  <si>
    <t>Working Group</t>
  </si>
  <si>
    <t>Wounded Warrior Amputee Softball Team</t>
  </si>
  <si>
    <t>Living Faith Church</t>
  </si>
  <si>
    <t>Amigos for Christ</t>
  </si>
  <si>
    <t>African Leadership &amp; Reconciliation</t>
  </si>
  <si>
    <t>Ministries of Texas</t>
  </si>
  <si>
    <t>Life in Abundance International</t>
  </si>
  <si>
    <t>Diabetes &amp; Chronic Disease Institute</t>
  </si>
  <si>
    <t>Pelvic Floor Disorders Research Fdn</t>
  </si>
  <si>
    <t>Foundation for the National Institutes</t>
  </si>
  <si>
    <t>of Health</t>
  </si>
  <si>
    <t>Children's Leukemia Research Association</t>
  </si>
  <si>
    <t>Hispanic Access Foundation</t>
  </si>
  <si>
    <t>Aga Khan Foundation USA</t>
  </si>
  <si>
    <t>American International Health Alliance</t>
  </si>
  <si>
    <t>Care 2 Communities</t>
  </si>
  <si>
    <t>Center for Entrepreneurship in</t>
  </si>
  <si>
    <t>International Health &amp; Development</t>
  </si>
  <si>
    <t>Children's Hospital of Orange County</t>
  </si>
  <si>
    <t>GlobeMed, NFP</t>
  </si>
  <si>
    <t>Justice &amp; Mercy International</t>
  </si>
  <si>
    <t>LEAP Global Missions</t>
  </si>
  <si>
    <t>Live Beyond</t>
  </si>
  <si>
    <t>Mobile Medical Disaster Relief</t>
  </si>
  <si>
    <t>Nationwide Children's Hospital</t>
  </si>
  <si>
    <t>Phoenix Children's Hospital</t>
  </si>
  <si>
    <t>Techbridge, Inc.</t>
  </si>
  <si>
    <t>The St. Luke Foundation for Haiti</t>
  </si>
  <si>
    <t>World Rehabilitation Fund</t>
  </si>
  <si>
    <t>Yale-New Haven Hospital</t>
  </si>
  <si>
    <t>National Juvenile Defender Center</t>
  </si>
  <si>
    <t>Philippine International Aid</t>
  </si>
  <si>
    <t>Rescuing the Handicapped Children</t>
  </si>
  <si>
    <t>Children's Environmental Health Network</t>
  </si>
  <si>
    <t>Awana Lifeline Prison Ministries</t>
  </si>
  <si>
    <t>Grace International, Inc.</t>
  </si>
  <si>
    <t>Operation Mobilization USA</t>
  </si>
  <si>
    <t>Robert Morrison Project</t>
  </si>
  <si>
    <t>Step uP Chattanooga</t>
  </si>
  <si>
    <t>1904 Red Fox Lane</t>
  </si>
  <si>
    <t>AATS Graham Foundation</t>
  </si>
  <si>
    <t>Konbit Sante Cap-Haitien Health</t>
  </si>
  <si>
    <t>Partnership</t>
  </si>
  <si>
    <t>Simon's Fund</t>
  </si>
  <si>
    <t>Act Beyond</t>
  </si>
  <si>
    <t>Wlrdwide Lighthouse Missions, Inc.</t>
  </si>
  <si>
    <t>Forward Together</t>
  </si>
  <si>
    <t>Vera Institute of Justice</t>
  </si>
  <si>
    <t>Mexican Museum</t>
  </si>
  <si>
    <t>Saving Children's Lives</t>
  </si>
  <si>
    <t>Wild Animal Preservation Fund</t>
  </si>
  <si>
    <t>Asian and Pacific Islander Wellness Ctr</t>
  </si>
  <si>
    <t>Dignity USA</t>
  </si>
  <si>
    <t>Horizons Foundation</t>
  </si>
  <si>
    <t>Organization for Refuge, Asylum &amp;</t>
  </si>
  <si>
    <t>Migration (ORAM)</t>
  </si>
  <si>
    <t>Made in a Free World, Inc.</t>
  </si>
  <si>
    <t>Management Sciences for Health, Inc.</t>
  </si>
  <si>
    <t>Variety - the Children's Charity Intl</t>
  </si>
  <si>
    <t>Building for a Better Tomorrow</t>
  </si>
  <si>
    <t>Children of Armenia Fund (COAF)</t>
  </si>
  <si>
    <t>Cultural Survival, Inc.</t>
  </si>
  <si>
    <t>Diabetic Partners, Inc.</t>
  </si>
  <si>
    <t>Diocese of Norwich Outreach to Haiti</t>
  </si>
  <si>
    <t>Fund for Global Human Rights</t>
  </si>
  <si>
    <t>Hands Across the Sea, Inc.</t>
  </si>
  <si>
    <t>International Book Bank</t>
  </si>
  <si>
    <t>International Center for Missing &amp;</t>
  </si>
  <si>
    <t>Exploited Children</t>
  </si>
  <si>
    <t>International Foundation for Electoral</t>
  </si>
  <si>
    <t>Systems</t>
  </si>
  <si>
    <t>Lawyers Without Borders</t>
  </si>
  <si>
    <t>The Luke Commission</t>
  </si>
  <si>
    <t>Medical Education Cooperative with Cuba</t>
  </si>
  <si>
    <t>North Country Mission of Hope</t>
  </si>
  <si>
    <t>Pro Mujer Inc.</t>
  </si>
  <si>
    <t>ServeHAITI Inc</t>
  </si>
  <si>
    <t>Education for All Children</t>
  </si>
  <si>
    <t>Solar Sister, Inc.</t>
  </si>
  <si>
    <t>Child Trafficking Search and Rescue</t>
  </si>
  <si>
    <t>(Exodus Road)</t>
  </si>
  <si>
    <t>Habitat for Humanity International</t>
  </si>
  <si>
    <t>Princeton in Africa</t>
  </si>
  <si>
    <t>Haiti Partners</t>
  </si>
  <si>
    <t>Haiti Projects</t>
  </si>
  <si>
    <t>Hearts with Haiti</t>
  </si>
  <si>
    <t>Helping Haitian Angels</t>
  </si>
  <si>
    <t>Restore Haiti (Hope Restored)</t>
  </si>
  <si>
    <t>Howard Johnsons</t>
  </si>
  <si>
    <t>22500 Rhea County hwy</t>
  </si>
  <si>
    <t>Dayton Plastic</t>
  </si>
  <si>
    <t>121 Industrial Annex Dr.</t>
  </si>
  <si>
    <t>RCCH Healthcare Partners</t>
  </si>
  <si>
    <t>CBL - Regional Rollup *</t>
  </si>
  <si>
    <t>CBL - Berkshire Mall</t>
  </si>
  <si>
    <t>655 Cheshire Rd.</t>
  </si>
  <si>
    <t>Box 1-3</t>
  </si>
  <si>
    <t>Lanesborough, MA 1237</t>
  </si>
  <si>
    <t>Lanesborough</t>
  </si>
  <si>
    <t>CBL - Hanover Mall</t>
  </si>
  <si>
    <t>1775 Washington St.</t>
  </si>
  <si>
    <t>Hanover, MA 2339</t>
  </si>
  <si>
    <t>Hanover</t>
  </si>
  <si>
    <t>CBL - Monroeville Mall</t>
  </si>
  <si>
    <t>200 Mall Office Complex</t>
  </si>
  <si>
    <t>Monroeville, PA 15146</t>
  </si>
  <si>
    <t>Monroeville</t>
  </si>
  <si>
    <t>CBL - Westmoreland Mall</t>
  </si>
  <si>
    <t>5256 Route 30</t>
  </si>
  <si>
    <t>Suite #190</t>
  </si>
  <si>
    <t>Greensburg, PA 15601</t>
  </si>
  <si>
    <t>Greensburg</t>
  </si>
  <si>
    <t>CBL - York Galleria</t>
  </si>
  <si>
    <t>One York Galleria</t>
  </si>
  <si>
    <t>York, PA 17402</t>
  </si>
  <si>
    <t>York</t>
  </si>
  <si>
    <t>CBL - Stroud Mall</t>
  </si>
  <si>
    <t>454 Stroud Mall</t>
  </si>
  <si>
    <t>Stroudsburg, PA 18360</t>
  </si>
  <si>
    <t>Stroudsburg</t>
  </si>
  <si>
    <t>CBL - Harford Mall</t>
  </si>
  <si>
    <t>696A  Bel Air Rd.</t>
  </si>
  <si>
    <t>Bel Air, MD 21014</t>
  </si>
  <si>
    <t>Bel Air</t>
  </si>
  <si>
    <t>CBL - Greenbrier Mall</t>
  </si>
  <si>
    <t>1401 Greenbrier Pkwy. South</t>
  </si>
  <si>
    <t>CBL - Southpark Mall</t>
  </si>
  <si>
    <t>230 Southpark Cir.</t>
  </si>
  <si>
    <t>Colonial Heights, VA 23834</t>
  </si>
  <si>
    <t>Colonial Heights</t>
  </si>
  <si>
    <t>CBL - Valley View Mall</t>
  </si>
  <si>
    <t>4802 Valley View Boulevard NW</t>
  </si>
  <si>
    <t>Roanoke, VA 24012</t>
  </si>
  <si>
    <t>CBL - New River Valley Mall</t>
  </si>
  <si>
    <t>782 New River Valley Rd.</t>
  </si>
  <si>
    <t>Christiansburg, VA 24073</t>
  </si>
  <si>
    <t>Christiansburg</t>
  </si>
  <si>
    <t>CBL - River Ridge Mall</t>
  </si>
  <si>
    <t>3405 Candlers Mountain Rd.</t>
  </si>
  <si>
    <t>Lynchburg, VA 24502</t>
  </si>
  <si>
    <t>Lynchburg</t>
  </si>
  <si>
    <t>CBL - Hanes Mall</t>
  </si>
  <si>
    <t>3320 Silas Creek Pkwy.</t>
  </si>
  <si>
    <t>Suite #264</t>
  </si>
  <si>
    <t>Winston-Salem, NC 27103</t>
  </si>
  <si>
    <t>CBL - Randolph Mall</t>
  </si>
  <si>
    <t>345 Randolph Mall</t>
  </si>
  <si>
    <t>Asheboro, NC 27203</t>
  </si>
  <si>
    <t>Asheboro</t>
  </si>
  <si>
    <t>CBL - Alamance Crossing</t>
  </si>
  <si>
    <t>1080 Pipe Ln.</t>
  </si>
  <si>
    <t>Burlington, NC 27215</t>
  </si>
  <si>
    <t>CBL - Friendly Center</t>
  </si>
  <si>
    <t>600 Green Valley Rd.</t>
  </si>
  <si>
    <t>Greensboro, NC 27408</t>
  </si>
  <si>
    <t>Greensboro</t>
  </si>
  <si>
    <t>CBL - Cary Towne Center</t>
  </si>
  <si>
    <t>1105 Walnut St.</t>
  </si>
  <si>
    <t>Cary, NC 27511</t>
  </si>
  <si>
    <t>CBL - Triangle Town Center</t>
  </si>
  <si>
    <t>5959 Triangle Town Blvd.</t>
  </si>
  <si>
    <t>Suite #CU2072</t>
  </si>
  <si>
    <t>Raleigh, NC 27616</t>
  </si>
  <si>
    <t>CBL - Cross Creek Mall</t>
  </si>
  <si>
    <t>419 Cross Creek Mall</t>
  </si>
  <si>
    <t>Fayetteville, NC 28303</t>
  </si>
  <si>
    <t>Fayetteville</t>
  </si>
  <si>
    <t>CBL - Mayfaire Town Center</t>
  </si>
  <si>
    <t>6835 Conservation Way</t>
  </si>
  <si>
    <t>Wilmington, NC 28405</t>
  </si>
  <si>
    <t>Wilmington</t>
  </si>
  <si>
    <t>CBL - Asheville</t>
  </si>
  <si>
    <t>3 South Tunnel Rd.</t>
  </si>
  <si>
    <t>Asheville, NC 28805</t>
  </si>
  <si>
    <t>Asheville</t>
  </si>
  <si>
    <t>CBL - Westgate Mall</t>
  </si>
  <si>
    <t>205 West Blackstock Rd.</t>
  </si>
  <si>
    <t>Suite #1</t>
  </si>
  <si>
    <t>Spartanburg, SC 29301</t>
  </si>
  <si>
    <t>Spartanburg</t>
  </si>
  <si>
    <t>CBL - Northwoods Mall</t>
  </si>
  <si>
    <t>2150 Northwoods Blvd.</t>
  </si>
  <si>
    <t>Suite #60</t>
  </si>
  <si>
    <t>N. Charleston, SC 29406</t>
  </si>
  <si>
    <t>N. Charleston</t>
  </si>
  <si>
    <t>CBL - Coastal Grand Mall</t>
  </si>
  <si>
    <t>2000 Coastal Grand Cir.</t>
  </si>
  <si>
    <t>Myrtle Beach, SC 29577</t>
  </si>
  <si>
    <t>Myrtle Beach</t>
  </si>
  <si>
    <t>CBL - Arbor Place</t>
  </si>
  <si>
    <t>6700 Douglas Blvd.</t>
  </si>
  <si>
    <t>Douglasville, GA 30135</t>
  </si>
  <si>
    <t>Douglasville</t>
  </si>
  <si>
    <t>CBL - Lakeshore Mall</t>
  </si>
  <si>
    <t>150 Pearl Nix Pkwy.</t>
  </si>
  <si>
    <t>CBL - Walnut Square</t>
  </si>
  <si>
    <t>2150 East Walnut Ave.</t>
  </si>
  <si>
    <t>CBL - Valdosta Mall</t>
  </si>
  <si>
    <t>1700 Norman Dr.</t>
  </si>
  <si>
    <t>Valdosta, GA 31601</t>
  </si>
  <si>
    <t>CBL - Volusia Mall</t>
  </si>
  <si>
    <t>1700 West International Speedway Blvd.</t>
  </si>
  <si>
    <t>Daytona Beach, FL 32114</t>
  </si>
  <si>
    <t>CBL - Parkway Place</t>
  </si>
  <si>
    <t>2801 Memorial Pkwy.</t>
  </si>
  <si>
    <t>South</t>
  </si>
  <si>
    <t>CBL - Gadsden Mall</t>
  </si>
  <si>
    <t>1001 Rainbow Dr.</t>
  </si>
  <si>
    <t>Suite #51</t>
  </si>
  <si>
    <t>Gadsden, AL 35901</t>
  </si>
  <si>
    <t>Gadsden</t>
  </si>
  <si>
    <t>CBL - Wiregrass Commons</t>
  </si>
  <si>
    <t>900 Commons Dr.</t>
  </si>
  <si>
    <t>Suite #414</t>
  </si>
  <si>
    <t>Dothan, AL 36303</t>
  </si>
  <si>
    <t>Dothan</t>
  </si>
  <si>
    <t>CBL - CoolSprings Galleria</t>
  </si>
  <si>
    <t>1800 Galleria Blvd.</t>
  </si>
  <si>
    <t>Suite #2075</t>
  </si>
  <si>
    <t>CBL - Northgate Mall</t>
  </si>
  <si>
    <t>271 Northgate Mall Dr.</t>
  </si>
  <si>
    <t>CBL - Hamilton Place</t>
  </si>
  <si>
    <t>CBL - Foothills Mall</t>
  </si>
  <si>
    <t>197 Foothills Mall Dr.</t>
  </si>
  <si>
    <t>CBL - College Square</t>
  </si>
  <si>
    <t>2550 East Morris Blvd.</t>
  </si>
  <si>
    <t>CBL - Old Hickory Mall</t>
  </si>
  <si>
    <t>2021 N. Highland Ave.</t>
  </si>
  <si>
    <t>CBL - Turtle Creek</t>
  </si>
  <si>
    <t>1000 Turtle Creek Dr.</t>
  </si>
  <si>
    <t>Suite #290</t>
  </si>
  <si>
    <t>Hattiesburg, MS 39402</t>
  </si>
  <si>
    <t>Hattiesburg</t>
  </si>
  <si>
    <t>CBL - Jefferson Mall</t>
  </si>
  <si>
    <t>4801/302 Outer Loop</t>
  </si>
  <si>
    <t>Louisville, KY 40219</t>
  </si>
  <si>
    <t>CBL - Fayette Mall</t>
  </si>
  <si>
    <t>3401 Nicholasville Rd.</t>
  </si>
  <si>
    <t>Suite #303</t>
  </si>
  <si>
    <t>Lexington, KY 40503</t>
  </si>
  <si>
    <t>Lexington</t>
  </si>
  <si>
    <t>CBL - Eastgate Mall</t>
  </si>
  <si>
    <t>4601/200 Eastgate Blvd.</t>
  </si>
  <si>
    <t>Cincinnati, OH 45245</t>
  </si>
  <si>
    <t>CBL - Green Tree Mall</t>
  </si>
  <si>
    <t>757 E. Lewis and Clark Pkwy.</t>
  </si>
  <si>
    <t>Clarksville, IN 47129</t>
  </si>
  <si>
    <t>Clarksville</t>
  </si>
  <si>
    <t>CBL - Honey Creek Mall</t>
  </si>
  <si>
    <t>3401 South U.S. Hwy 41</t>
  </si>
  <si>
    <t>Suite #J27</t>
  </si>
  <si>
    <t>Terre Haute, IN 47802</t>
  </si>
  <si>
    <t>Terre Haute</t>
  </si>
  <si>
    <t>CBL - Laurel Park Place</t>
  </si>
  <si>
    <t>37700 West Six Mile Rd.</t>
  </si>
  <si>
    <t>CBL - Midland Mall</t>
  </si>
  <si>
    <t>6800 Eastman Ave.</t>
  </si>
  <si>
    <t>Suite #6800</t>
  </si>
  <si>
    <t>Midland, MI 48642</t>
  </si>
  <si>
    <t>Midland</t>
  </si>
  <si>
    <t>CBL - Meridian Mall</t>
  </si>
  <si>
    <t>1982  West Grand River Ave.</t>
  </si>
  <si>
    <t>CBL - Brookfield Square</t>
  </si>
  <si>
    <t>95 North Moorland Rd.</t>
  </si>
  <si>
    <t>Suite #A-17</t>
  </si>
  <si>
    <t>Brookfield, WI 53005</t>
  </si>
  <si>
    <t>Brookfield</t>
  </si>
  <si>
    <t>CBL - Regency Mall</t>
  </si>
  <si>
    <t>5538 Durand Ave.</t>
  </si>
  <si>
    <t>Racine, WI 53406</t>
  </si>
  <si>
    <t>Racine</t>
  </si>
  <si>
    <t>CBL - Janesville Mall</t>
  </si>
  <si>
    <t>2500 Milton Ave.</t>
  </si>
  <si>
    <t>Janesville, WI 53545</t>
  </si>
  <si>
    <t>Janesville</t>
  </si>
  <si>
    <t>CBL - East Towne Mall</t>
  </si>
  <si>
    <t>89 East Towne Mall</t>
  </si>
  <si>
    <t>Madison, WI 53704</t>
  </si>
  <si>
    <t>CBL - West Towne Mall</t>
  </si>
  <si>
    <t>66 West Towne Mall</t>
  </si>
  <si>
    <t>CBL - Wausau Center</t>
  </si>
  <si>
    <t>C-302 Wausau Center</t>
  </si>
  <si>
    <t>Wausau, WI 54403</t>
  </si>
  <si>
    <t>Wausau</t>
  </si>
  <si>
    <t>CBL - Burnsville</t>
  </si>
  <si>
    <t>1178 Burnsville Center</t>
  </si>
  <si>
    <t>Burnsville, MN 55306</t>
  </si>
  <si>
    <t>Burnsville</t>
  </si>
  <si>
    <t>CBL - Kirkwood Mall</t>
  </si>
  <si>
    <t>706 Kirkwood Mall</t>
  </si>
  <si>
    <t>Bismarck, ND 58504</t>
  </si>
  <si>
    <t>CBL - Dakota Square</t>
  </si>
  <si>
    <t>2400 10th St. SW</t>
  </si>
  <si>
    <t>Minot, ND 58701</t>
  </si>
  <si>
    <t>Minot</t>
  </si>
  <si>
    <t>CBL - Cherryvale Mall</t>
  </si>
  <si>
    <t>7200 Harrison Ave.</t>
  </si>
  <si>
    <t>Suite #5</t>
  </si>
  <si>
    <t>Rockford, IL 61112</t>
  </si>
  <si>
    <t>CBL - Eastland Mall</t>
  </si>
  <si>
    <t>1615 East Empire St.</t>
  </si>
  <si>
    <t>Bloomington, IL 61701</t>
  </si>
  <si>
    <t>CBL - Illinois/St. Clair Square</t>
  </si>
  <si>
    <t>134 St. Clair Square</t>
  </si>
  <si>
    <t>Fairview Heights, IL 62208</t>
  </si>
  <si>
    <t>Fairview Heights</t>
  </si>
  <si>
    <t>CBL - Hickory Point Mall</t>
  </si>
  <si>
    <t>1146 Hickory Point Mall</t>
  </si>
  <si>
    <t>US #51 N</t>
  </si>
  <si>
    <t>Forsyth, IL 62535</t>
  </si>
  <si>
    <t>Forsyth</t>
  </si>
  <si>
    <t>CBL - St. Louis Regional Office</t>
  </si>
  <si>
    <t>1200 Chesterfield Mall</t>
  </si>
  <si>
    <t>CBL - Chesterfield Mall</t>
  </si>
  <si>
    <t>291 Chesterfield Mall</t>
  </si>
  <si>
    <t>CBL - South County Mall</t>
  </si>
  <si>
    <t>18 South County Centerway</t>
  </si>
  <si>
    <t>St. Louis, MO 63129</t>
  </si>
  <si>
    <t>CBL - West County Mall</t>
  </si>
  <si>
    <t>80 West County Center</t>
  </si>
  <si>
    <t>St. Louis, MO 63131</t>
  </si>
  <si>
    <t>CBL - Mid Rivers Mall</t>
  </si>
  <si>
    <t>1600 Mid Rivers Mall</t>
  </si>
  <si>
    <t>St. Peters, MO 63376</t>
  </si>
  <si>
    <t>St. Peters</t>
  </si>
  <si>
    <t>CBL - West Park Mall</t>
  </si>
  <si>
    <t>3049 William St.</t>
  </si>
  <si>
    <t>Suite #134</t>
  </si>
  <si>
    <t>Cape Girardeau, MO 63703</t>
  </si>
  <si>
    <t>Cape Girardeau</t>
  </si>
  <si>
    <t>CBL - Northpark Mall</t>
  </si>
  <si>
    <t>101 North Rangeline Rd.</t>
  </si>
  <si>
    <t>Joplin, MO 64801</t>
  </si>
  <si>
    <t>Joplin</t>
  </si>
  <si>
    <t>CBL - Oak Park Mall</t>
  </si>
  <si>
    <t>11149 West 95th St.</t>
  </si>
  <si>
    <t>Overland Park, KS 66214</t>
  </si>
  <si>
    <t>CBL - Mall of Acadiana</t>
  </si>
  <si>
    <t>5725 Johnston St.</t>
  </si>
  <si>
    <t>Lafayette, LA 70503</t>
  </si>
  <si>
    <t>CBL - Park Plaza Mall</t>
  </si>
  <si>
    <t>6000 West Markham</t>
  </si>
  <si>
    <t>Little Rock, AR 72205</t>
  </si>
  <si>
    <t>CBL - Dallas Regional Office</t>
  </si>
  <si>
    <t>1320 Greenway Dr.</t>
  </si>
  <si>
    <t>Atrium at Office Center</t>
  </si>
  <si>
    <t>Suite #750</t>
  </si>
  <si>
    <t>CBL - Richland Mall</t>
  </si>
  <si>
    <t>6001 West Waco Dr.</t>
  </si>
  <si>
    <t>Suite #314</t>
  </si>
  <si>
    <t>Waco, TX 76710</t>
  </si>
  <si>
    <t>Waco</t>
  </si>
  <si>
    <t>CBL - Pearland Town Center</t>
  </si>
  <si>
    <t>11200 Broadway St.</t>
  </si>
  <si>
    <t>Suite #2751 Offices East</t>
  </si>
  <si>
    <t>Pearland, TX 77584</t>
  </si>
  <si>
    <t>Pearland</t>
  </si>
  <si>
    <t>CBL - Parkdale Mall</t>
  </si>
  <si>
    <t>6155 Eastex Freeway</t>
  </si>
  <si>
    <t>Beaumont, TX 77706</t>
  </si>
  <si>
    <t>Beaumont</t>
  </si>
  <si>
    <t>CBL - Post Oak Mall</t>
  </si>
  <si>
    <t>1500 Harvey Rd.</t>
  </si>
  <si>
    <t>College Station, TX 77840</t>
  </si>
  <si>
    <t>College Station</t>
  </si>
  <si>
    <t>CBL - Mall del Norte</t>
  </si>
  <si>
    <t>5300 San Dario Ave.</t>
  </si>
  <si>
    <t>Suite #206-C</t>
  </si>
  <si>
    <t>Laredo, TX 78041</t>
  </si>
  <si>
    <t>CBL - Sunrise Mall</t>
  </si>
  <si>
    <t>2370 North Expressway</t>
  </si>
  <si>
    <t>Brownsville, TX 78521</t>
  </si>
  <si>
    <t>Brownsville</t>
  </si>
  <si>
    <t>CBL - Denver CO Leasing Office</t>
  </si>
  <si>
    <t>7200 South Alton Way</t>
  </si>
  <si>
    <t>Corporate 25</t>
  </si>
  <si>
    <t>Suite #A-290</t>
  </si>
  <si>
    <t>CBL - Chapel Hills Mall</t>
  </si>
  <si>
    <t>1710 Briargate Blvd.</t>
  </si>
  <si>
    <t>Suite #3500</t>
  </si>
  <si>
    <t>CBL - Frontier Mall</t>
  </si>
  <si>
    <t>1400 Dell Range Blvd.</t>
  </si>
  <si>
    <t>Cheyenne, WY 82009</t>
  </si>
  <si>
    <t>Cheyenne</t>
  </si>
  <si>
    <t>CBL - Layton Hills Mall</t>
  </si>
  <si>
    <t>1076 Layton Hills Mall</t>
  </si>
  <si>
    <t>Layton, UT 84041</t>
  </si>
  <si>
    <t>Layton</t>
  </si>
  <si>
    <t>CBL - Imperial Valley/El Centro</t>
  </si>
  <si>
    <t>3451 South Dogwood Ave.</t>
  </si>
  <si>
    <t>El Centro, CA 92243</t>
  </si>
  <si>
    <t>El Centro</t>
  </si>
  <si>
    <t>CBL - Boston Regional Office</t>
  </si>
  <si>
    <t>800 South St.</t>
  </si>
  <si>
    <t>Watermill Center</t>
  </si>
  <si>
    <t>Suite #395</t>
  </si>
  <si>
    <t>Waltham, MA 2453</t>
  </si>
  <si>
    <t>Waltham</t>
  </si>
  <si>
    <t>Atlantic Capital</t>
  </si>
  <si>
    <t>P O Box 550889</t>
  </si>
  <si>
    <t>Atlanta, GA 30355</t>
  </si>
  <si>
    <t>You Last Forever Ministries</t>
  </si>
  <si>
    <t>4913 Alabama Avenue</t>
  </si>
  <si>
    <t>Meigs County-Decatur Chamber of Commerce</t>
  </si>
  <si>
    <t>116 N. Main Street</t>
  </si>
  <si>
    <t>Becoming SHARPE, Inc.</t>
  </si>
  <si>
    <t>Scenic City Clay Arts</t>
  </si>
  <si>
    <t>3202 Kellys Ferry Road</t>
  </si>
  <si>
    <t>Techme Community Consultants</t>
  </si>
  <si>
    <t>213 Masters Road</t>
  </si>
  <si>
    <t>Unity Performing Arts</t>
  </si>
  <si>
    <t>Foundation of Chattanooga</t>
  </si>
  <si>
    <t>Downside uP</t>
  </si>
  <si>
    <t>847 Kentucky Avenue</t>
  </si>
  <si>
    <t>City of Dayton</t>
  </si>
  <si>
    <t>2nd ave.</t>
  </si>
  <si>
    <t>The Caring Place</t>
  </si>
  <si>
    <t>Lift &amp; Redemption Ministry Center</t>
  </si>
  <si>
    <t>Children's Advocacy Lookout Mountain</t>
  </si>
  <si>
    <t>Judicial Court</t>
  </si>
  <si>
    <t>Lookout Mountain CASA</t>
  </si>
  <si>
    <t>MS Wheelchair of Tennessee, Inc.</t>
  </si>
  <si>
    <t>Southeast Tennessee Legal Services</t>
  </si>
  <si>
    <t>Tennessee Wesleyan College</t>
  </si>
  <si>
    <t>Knoxville Area Project Access</t>
  </si>
  <si>
    <t>Knoxville Habitat for Humanity, Inc.</t>
  </si>
  <si>
    <t>S L E E P Y</t>
  </si>
  <si>
    <t>Ringgold Youth Sports Association</t>
  </si>
  <si>
    <t>University of the Cumberlands</t>
  </si>
  <si>
    <t>6191 College Station Drive</t>
  </si>
  <si>
    <t>Williamsburg, KY 40769</t>
  </si>
  <si>
    <t>Williamsburg</t>
  </si>
  <si>
    <t>Hart Gallery Tennessee</t>
  </si>
  <si>
    <t>110 East Main St.</t>
  </si>
  <si>
    <t>HCG Corrections Dept - Workhouse Records</t>
  </si>
  <si>
    <t>HCG Corrections Dept - Cts Comm Service</t>
  </si>
  <si>
    <t>HCG Corrections Dept - Inmates Program</t>
  </si>
  <si>
    <t>HCG Corrections Dept - Administration</t>
  </si>
  <si>
    <t>HCG Corrections Dept - Felons Program</t>
  </si>
  <si>
    <t>HCG Corrections Dept - Misdemeanants</t>
  </si>
  <si>
    <t>HCG HD - Children's Special Services</t>
  </si>
  <si>
    <t>HCG HD - Community Assessment/Plan</t>
  </si>
  <si>
    <t>HCG HD - Family Health</t>
  </si>
  <si>
    <t>Center- Pediatrics</t>
  </si>
  <si>
    <t>HCG HD - Family Health C-Prenatal/</t>
  </si>
  <si>
    <t>HCG HD - Fetal and Infant Mortality</t>
  </si>
  <si>
    <t>HCG HD - Governor's Highway Safety</t>
  </si>
  <si>
    <t>7625 Standifer Gap Rd.</t>
  </si>
  <si>
    <t>HCG HD - Health Promotion &amp; Wellness</t>
  </si>
  <si>
    <t>HCG HD - Medical Case Mngt-HIV/AID</t>
  </si>
  <si>
    <t>HCG HD - Public Information Office</t>
  </si>
  <si>
    <t>HCG HD - State Health Educa &amp; Prom</t>
  </si>
  <si>
    <t>HCG HD - Case Management Services</t>
  </si>
  <si>
    <t>HCG HD - Federal Homeless Project</t>
  </si>
  <si>
    <t>HCG HD - Health Special Projects</t>
  </si>
  <si>
    <t>HCG HD - Birchwood Primary Care</t>
  </si>
  <si>
    <t>HCG HD - Ooltewah Primary Care</t>
  </si>
  <si>
    <t>HCG HD - Accounts And Budgets</t>
  </si>
  <si>
    <t>HCG HD - Environmental Health</t>
  </si>
  <si>
    <t>HCG HD - Health Administrator</t>
  </si>
  <si>
    <t>HCG HD - Immunization Project</t>
  </si>
  <si>
    <t>HCG County Commission Office</t>
  </si>
  <si>
    <t>HCG HD - Community Services</t>
  </si>
  <si>
    <t>HCG HD - Records Management</t>
  </si>
  <si>
    <t>HCG HD - Tobacco Prevention</t>
  </si>
  <si>
    <t>HCG Agriculture Department</t>
  </si>
  <si>
    <t>HCG Chancery Court Judges</t>
  </si>
  <si>
    <t>HCG HD - Infant Mortality</t>
  </si>
  <si>
    <t>HCG HD - Family Planning</t>
  </si>
  <si>
    <t>HCG HD - Ooltewah Clinic</t>
  </si>
  <si>
    <t>HCG HD - Sequoyah Clinic</t>
  </si>
  <si>
    <t>HCG HD - State TB Clinic</t>
  </si>
  <si>
    <t>HCG Commission Records</t>
  </si>
  <si>
    <t>HCG HD - Dental Health</t>
  </si>
  <si>
    <t>HCG HD - EPSDT Program</t>
  </si>
  <si>
    <t>HCG HD - Nursing Admin</t>
  </si>
  <si>
    <t>HCG Records Management</t>
  </si>
  <si>
    <t>HCG HD - Epidemiology</t>
  </si>
  <si>
    <t>HCG HD - Primary Care</t>
  </si>
  <si>
    <t>HCG HD - Welcome Baby</t>
  </si>
  <si>
    <t>HCG HD - Maintenance</t>
  </si>
  <si>
    <t>HCG HD - Oral Health</t>
  </si>
  <si>
    <t>HCG HD - TENNderCare</t>
  </si>
  <si>
    <t>HCG HD - Statistics</t>
  </si>
  <si>
    <t>HCG HD - STD Clinic</t>
  </si>
  <si>
    <t>HCG Chief of Staff</t>
  </si>
  <si>
    <t>HCG HD - Pharmacy</t>
  </si>
  <si>
    <t>HCG HD - Step One</t>
  </si>
  <si>
    <t>HCG HD - HUGS</t>
  </si>
  <si>
    <t>HCG HD - PAFT II</t>
  </si>
  <si>
    <t>HCG HD - WIC</t>
  </si>
  <si>
    <t>Program Partners Consulting, LLC</t>
  </si>
  <si>
    <t>1100 Market St., Suite 600</t>
  </si>
  <si>
    <t>Kindful</t>
  </si>
  <si>
    <t>782 Melrose Avenue</t>
  </si>
  <si>
    <t>World Wide Lighthouse, Inc.</t>
  </si>
  <si>
    <t>Sound Living Foundation</t>
  </si>
  <si>
    <t>6727 Heritage Business Center</t>
  </si>
  <si>
    <t>Suite 720</t>
  </si>
  <si>
    <t>HCG Custodial / Security Services</t>
  </si>
  <si>
    <t>HCG Emergency Medical Services</t>
  </si>
  <si>
    <t>HCG Gateway Landscape Project</t>
  </si>
  <si>
    <t>HCG General Services</t>
  </si>
  <si>
    <t>HCG Highway Dept - PLM I</t>
  </si>
  <si>
    <t>HCG Highway Dept - PLM II</t>
  </si>
  <si>
    <t>HCG Highway Dept - PLM III</t>
  </si>
  <si>
    <t>HCG Highway Dept - Sequoyah Transfer</t>
  </si>
  <si>
    <t>HCG Highway Dept - Traffic Shop</t>
  </si>
  <si>
    <t>HCG Judicial Commission - Magistrate</t>
  </si>
  <si>
    <t>HCG Juvenile Court - Detention Unit</t>
  </si>
  <si>
    <t>HCG Juvenile Court Clerk</t>
  </si>
  <si>
    <t>HCG Juvenile Court Clerk Child Support</t>
  </si>
  <si>
    <t>HCG Juvenile Court-IV D-Admin</t>
  </si>
  <si>
    <t>HCG Juvenile Judge</t>
  </si>
  <si>
    <t>HCG Juvenile Youth Alcohol Safety</t>
  </si>
  <si>
    <t>HCG Mailroom</t>
  </si>
  <si>
    <t>HCG Read 20</t>
  </si>
  <si>
    <t>HCG Recreation - Chester Frost</t>
  </si>
  <si>
    <t>HCG Recreation - Enterprise South</t>
  </si>
  <si>
    <t>HCG Recreation - Riverpark Operations</t>
  </si>
  <si>
    <t>HCG Regional Planning Agency</t>
  </si>
  <si>
    <t>HCG Schools-Based Partnerships</t>
  </si>
  <si>
    <t>HCG Sheriff's Office</t>
  </si>
  <si>
    <t>HCG Sheriff's Office - CID</t>
  </si>
  <si>
    <t>HCG Soil Conservation</t>
  </si>
  <si>
    <t>HCG Public Works - Stockroom</t>
  </si>
  <si>
    <t>HCG Telecommunications</t>
  </si>
  <si>
    <t>HCG Human Resources - Title VI</t>
  </si>
  <si>
    <t>HCG Water Quality</t>
  </si>
  <si>
    <t>HCG Wellness Center</t>
  </si>
  <si>
    <t>Salvation Army Norman OK</t>
  </si>
  <si>
    <t>PIMCO LLC</t>
  </si>
  <si>
    <t>Vietnamese Bistro</t>
  </si>
  <si>
    <t>200 Able Dr</t>
  </si>
  <si>
    <t>Apison, TN 37321</t>
  </si>
  <si>
    <t>Yogi's PrimoPromo</t>
  </si>
  <si>
    <t>402 S. Saint Marks Ave.</t>
  </si>
  <si>
    <t>Humane Society of Tampa Bay</t>
  </si>
  <si>
    <t>CASA for Lancaster County</t>
  </si>
  <si>
    <t>Kids Cancer Alliance, Inc.</t>
  </si>
  <si>
    <t>Sock It To Epilepsy, Inc.</t>
  </si>
  <si>
    <t>9111 Edgewater Road</t>
  </si>
  <si>
    <t>Pediatric Health Improvement Coalition</t>
  </si>
  <si>
    <t>Elder's Ace Hardware - South Knoxville</t>
  </si>
  <si>
    <t>Store 16347</t>
  </si>
  <si>
    <t>4219 Chapman Hwy.</t>
  </si>
  <si>
    <t>PayProHCS</t>
  </si>
  <si>
    <t>2144 Chapman Road</t>
  </si>
  <si>
    <t>NC Test</t>
  </si>
  <si>
    <t>12th Judicial District</t>
  </si>
  <si>
    <t>STE State of Tennessee - Commerce</t>
  </si>
  <si>
    <t>Special Olympics Tennessee</t>
  </si>
  <si>
    <t>Autism Asperger's Syndrome Coalition for</t>
  </si>
  <si>
    <t>Education Network &amp; Development</t>
  </si>
  <si>
    <t>Spring City Chamber</t>
  </si>
  <si>
    <t>Cath Charities Atlanta</t>
  </si>
  <si>
    <t>Cath Charities Oregon</t>
  </si>
  <si>
    <t>Cath Charities Des Moines</t>
  </si>
  <si>
    <t>Cath Charities Michigan</t>
  </si>
  <si>
    <t>Child Advocacy &amp; Parenting Service, Inc.</t>
  </si>
  <si>
    <t>Girls Incorporated Indianapolis</t>
  </si>
  <si>
    <t>N Alabama Coalition for the Homeless</t>
  </si>
  <si>
    <t>Domestic Violence &amp; Child Advocacy</t>
  </si>
  <si>
    <t>Food Bank of North Alabama</t>
  </si>
  <si>
    <t>Habitat Macon Area</t>
  </si>
  <si>
    <t>Boy Scouts of America Texas</t>
  </si>
  <si>
    <t>Habitat Morgan County</t>
  </si>
  <si>
    <t>Huntsville Botanical Gardens</t>
  </si>
  <si>
    <t>First Responder Assistance Foundation</t>
  </si>
  <si>
    <t>Assateague Island Alliance</t>
  </si>
  <si>
    <t>Round the Mountain Southeast</t>
  </si>
  <si>
    <t>Virginia's Artisan Network</t>
  </si>
  <si>
    <t>Foundation for Long Island State Parks</t>
  </si>
  <si>
    <t>Chihuaha &amp; Small Dog Rescue, Inc.</t>
  </si>
  <si>
    <t>EMC Insurance Company</t>
  </si>
  <si>
    <t>Children at Risk, Inc.</t>
  </si>
  <si>
    <t>Home of Grace Corporation</t>
  </si>
  <si>
    <t>Veteran's Families United Foundation</t>
  </si>
  <si>
    <t>Holocaust Memorial Center</t>
  </si>
  <si>
    <t>Caring Place Incorporated</t>
  </si>
  <si>
    <t>Bibleway Ministries</t>
  </si>
  <si>
    <t>2003 Elmendorf St.</t>
  </si>
  <si>
    <t>York's Pharmacy</t>
  </si>
  <si>
    <t>3008 No. 27th St.</t>
  </si>
  <si>
    <t>Birmingham, AL 35207</t>
  </si>
  <si>
    <t>Liberty Land Carriers LLC</t>
  </si>
  <si>
    <t>2217 Polymer Dr.</t>
  </si>
  <si>
    <t>Relevant Church, Inc.</t>
  </si>
  <si>
    <t>Roberts &amp; Roberts LLC</t>
  </si>
  <si>
    <t>dba Luxe Boutique</t>
  </si>
  <si>
    <t>109 West Broad St.</t>
  </si>
  <si>
    <t>Trucode</t>
  </si>
  <si>
    <t>150 Burdord Hollow #A</t>
  </si>
  <si>
    <t>Alpharetta, GA 30022</t>
  </si>
  <si>
    <t>Durham School Services, LP</t>
  </si>
  <si>
    <t>4300 Weaver Pkwy</t>
  </si>
  <si>
    <t>Warrenville, IL 60555</t>
  </si>
  <si>
    <t>Warrenville</t>
  </si>
  <si>
    <t>Chattanooga Driveline Service</t>
  </si>
  <si>
    <t>Solomon Temple Baptist Church</t>
  </si>
  <si>
    <t>655 California Ave.</t>
  </si>
  <si>
    <t>Pittsburg, CA 94565</t>
  </si>
  <si>
    <t>Pittsburg</t>
  </si>
  <si>
    <t>Creswell Richardson Powering Industry</t>
  </si>
  <si>
    <t>900 Appling St.</t>
  </si>
  <si>
    <t>PO Box 22485</t>
  </si>
  <si>
    <t>Temple Lodge #430 F &amp; AM</t>
  </si>
  <si>
    <t>Old Bethel Baptist Church</t>
  </si>
  <si>
    <t>APG EAST</t>
  </si>
  <si>
    <t>Bakewell Church</t>
  </si>
  <si>
    <t>Joe Runyan Pastor</t>
  </si>
  <si>
    <t>Hwy. 27</t>
  </si>
  <si>
    <t>Bakewell, TN 37373</t>
  </si>
  <si>
    <t>Bakewell</t>
  </si>
  <si>
    <t>Platium fund</t>
  </si>
  <si>
    <t>Georgia Law Center on Homelessness</t>
  </si>
  <si>
    <t>and Poverty</t>
  </si>
  <si>
    <t>Duke Children's Hospital</t>
  </si>
  <si>
    <t>ACLU - American Civil Liberties Union</t>
  </si>
  <si>
    <t>of Washington</t>
  </si>
  <si>
    <t>ALS Association - The Jim "Catfish"</t>
  </si>
  <si>
    <t>Hunter Chapter</t>
  </si>
  <si>
    <t>Stroke Comeback</t>
  </si>
  <si>
    <t>Raleigh Rescue Mission</t>
  </si>
  <si>
    <t>Boys &amp; Girls Clubs</t>
  </si>
  <si>
    <t>YMCA of the Triangle</t>
  </si>
  <si>
    <t>Connections for Abused Women &amp;</t>
  </si>
  <si>
    <t>Their Children</t>
  </si>
  <si>
    <t>Church of the Nativity</t>
  </si>
  <si>
    <t>Talley Construction</t>
  </si>
  <si>
    <t>1751 McFarland Dr.</t>
  </si>
  <si>
    <t>Hixson Pediatric Dentistry</t>
  </si>
  <si>
    <t>5470 Hixson Pike</t>
  </si>
  <si>
    <t>Horace Mann</t>
  </si>
  <si>
    <t>1 Horace Mann Plaza</t>
  </si>
  <si>
    <t>Springfield, IL 62715-0001</t>
  </si>
  <si>
    <t>62715-0001</t>
  </si>
  <si>
    <t>St John Missionary Baptist Church</t>
  </si>
  <si>
    <t>1833 Tiny Town Rd.</t>
  </si>
  <si>
    <t>Clarksville, TN 37042</t>
  </si>
  <si>
    <t>Blues Chattanooga</t>
  </si>
  <si>
    <t>Longhorn Steakhouse</t>
  </si>
  <si>
    <t>4305 Holiday Inn Expressway NW</t>
  </si>
  <si>
    <t>Fullington Auto Bus Company</t>
  </si>
  <si>
    <t>3 E Market St.</t>
  </si>
  <si>
    <t>Clearfield, PA 16830</t>
  </si>
  <si>
    <t>Clearfield</t>
  </si>
  <si>
    <t>Rolling J's LLC</t>
  </si>
  <si>
    <t>3410 Meadow Falls Ln.</t>
  </si>
  <si>
    <t>Caribbean and Tennessee Student</t>
  </si>
  <si>
    <t>Environmental Alliance</t>
  </si>
  <si>
    <t>Adaptive Tai Chi International</t>
  </si>
  <si>
    <t>202 Renaissance Court</t>
  </si>
  <si>
    <t>U S Postal Service-Niota</t>
  </si>
  <si>
    <t>102 E Main St.</t>
  </si>
  <si>
    <t>Niota, TN 37826</t>
  </si>
  <si>
    <t>Niota</t>
  </si>
  <si>
    <t>U S Postal Service-Mountain Home</t>
  </si>
  <si>
    <t>U S Poistal Service-Blountville</t>
  </si>
  <si>
    <t>169 Franklin Dr.</t>
  </si>
  <si>
    <t>Blountville, TN 37617</t>
  </si>
  <si>
    <t>Blountville</t>
  </si>
  <si>
    <t>U S Postal Service-Rutledge</t>
  </si>
  <si>
    <t>7841 Rutledge Pike</t>
  </si>
  <si>
    <t>U S Postal Service-Sneedville</t>
  </si>
  <si>
    <t>1314 Main St.</t>
  </si>
  <si>
    <t>Sneedville, TN 37869</t>
  </si>
  <si>
    <t>Sneedville</t>
  </si>
  <si>
    <t>U S Postal Service-Elizabethton</t>
  </si>
  <si>
    <t>901 W Elk Ave.</t>
  </si>
  <si>
    <t>Elizabethton, TN 37643</t>
  </si>
  <si>
    <t>Elizabethton</t>
  </si>
  <si>
    <t>Craftworks Foundation</t>
  </si>
  <si>
    <t>8001 Arista Place, 5th Fl.</t>
  </si>
  <si>
    <t>Broomfield, CO 80021</t>
  </si>
  <si>
    <t>Broomfield</t>
  </si>
  <si>
    <t>Mannarino Consulting</t>
  </si>
  <si>
    <t>729 Chestnut Street</t>
  </si>
  <si>
    <t>State of Tn. Distric Attorney Office</t>
  </si>
  <si>
    <t>Chattanooga Flying Disc Club</t>
  </si>
  <si>
    <t>U S DOE M-1 Office of the Manager</t>
  </si>
  <si>
    <t>Raymond James Charitable Endowment Fund</t>
  </si>
  <si>
    <t>Arlington Life Shelter</t>
  </si>
  <si>
    <t>Angels Among Us Pet Rescue, Inc.</t>
  </si>
  <si>
    <t>(AAUPR)</t>
  </si>
  <si>
    <t>Humane Society of Baltimore County, Inc.</t>
  </si>
  <si>
    <t>Planned Parenthood of Greater Texas</t>
  </si>
  <si>
    <t>St Jude's Recovery Center, Inc.</t>
  </si>
  <si>
    <t>Children's Miracle Network</t>
  </si>
  <si>
    <t>Southeastern Firefighters Burn</t>
  </si>
  <si>
    <t>4 Freedom Equestrian Team</t>
  </si>
  <si>
    <t>Paws Place Dog Rescue</t>
  </si>
  <si>
    <t>Ronald McDonald Mississippi</t>
  </si>
  <si>
    <t>Alzheimer's Assoc - NC</t>
  </si>
  <si>
    <t>Western NC Chapter</t>
  </si>
  <si>
    <t>Alzheimer's Cure Foundation, Inc.</t>
  </si>
  <si>
    <t>Greater Huntsville Chapter</t>
  </si>
  <si>
    <t>Dream Builders Group, Inc.</t>
  </si>
  <si>
    <t>Lea's Foundation for Leukemia Research</t>
  </si>
  <si>
    <t>CASA of South Central Kentucky</t>
  </si>
  <si>
    <t>Tarrant Area Food Bank</t>
  </si>
  <si>
    <t>Harford Center</t>
  </si>
  <si>
    <t>Carson Scholars Fund, Inc.</t>
  </si>
  <si>
    <t>Adopt a Golden Atlanta, Inc.</t>
  </si>
  <si>
    <t>Parkinsons Institute</t>
  </si>
  <si>
    <t>Irving Cares</t>
  </si>
  <si>
    <t>Boy Scouts of America Longhorn Council</t>
  </si>
  <si>
    <t>Friends of Rescue</t>
  </si>
  <si>
    <t>AARP Legal Council for the Elderly</t>
  </si>
  <si>
    <t>Hunger Free America</t>
  </si>
  <si>
    <t>Food and Shelter, Inc.</t>
  </si>
  <si>
    <t>Fibromyalgia Coalition International</t>
  </si>
  <si>
    <t>Boy Scouts of America NE Georgia Council</t>
  </si>
  <si>
    <t>Cloud Springs Deli</t>
  </si>
  <si>
    <t>4097 Cloud Springs R.</t>
  </si>
  <si>
    <t>Crye-Leike South, Inc.</t>
  </si>
  <si>
    <t>6525 Quali Hollow Rd., Suite 100</t>
  </si>
  <si>
    <t>Spring City Womens Service CLU</t>
  </si>
  <si>
    <t>647 toestring Cove Rd</t>
  </si>
  <si>
    <t>Public Markets, Inc.</t>
  </si>
  <si>
    <t>Anthem Assoc Giving Campaign</t>
  </si>
  <si>
    <t>120 Monument Cir</t>
  </si>
  <si>
    <t>Blount County Children's Center Inc.</t>
  </si>
  <si>
    <t>Military Family Support Group</t>
  </si>
  <si>
    <t>Muslim Community Center</t>
  </si>
  <si>
    <t>Sertoma Centre Inc</t>
  </si>
  <si>
    <t>Susan G. Komen for the Cure - Northwest</t>
  </si>
  <si>
    <t>Louisiana Affiliate</t>
  </si>
  <si>
    <t>Southern Appalachian Ronald McDonald</t>
  </si>
  <si>
    <t>House Charities Inc</t>
  </si>
  <si>
    <t>Walter Reed National Military Medical</t>
  </si>
  <si>
    <t>Center Fisher Houses NSA/Bethesda</t>
  </si>
  <si>
    <t>Senior Meals Program Inc</t>
  </si>
  <si>
    <t>Vanguard Charitable</t>
  </si>
  <si>
    <t>Alzheimer's Assoc - MI</t>
  </si>
  <si>
    <t>Greater Michigan Chapter</t>
  </si>
  <si>
    <t>Saving Sight</t>
  </si>
  <si>
    <t>Wisconsin Paralyzed Veterans of America</t>
  </si>
  <si>
    <t>All About Autistic Abilities, Inc.</t>
  </si>
  <si>
    <t>Mobile Cause</t>
  </si>
  <si>
    <t>Jersey Mike's Subs</t>
  </si>
  <si>
    <t>2288 Gunbarrell Rd Unit 17</t>
  </si>
  <si>
    <t>Black &amp; Veatch</t>
  </si>
  <si>
    <t>Wild Ones - Tennessee Valley Chapter</t>
  </si>
  <si>
    <t>4918 Marlow Drive</t>
  </si>
  <si>
    <t>Floor Covering Industry Foundation</t>
  </si>
  <si>
    <t>855 Abutment Road</t>
  </si>
  <si>
    <t>Chattanooga Track Club</t>
  </si>
  <si>
    <t>Buck Gentry dba CFO2Biz</t>
  </si>
  <si>
    <t>626 Barton Avenue</t>
  </si>
  <si>
    <t>Schneider Electric</t>
  </si>
  <si>
    <t>ACTS Outreach Ministries, Inc.</t>
  </si>
  <si>
    <t>6045 Century Oaks Dr.</t>
  </si>
  <si>
    <t>Texas Roadhouse Holdings LLC</t>
  </si>
  <si>
    <t>6040 Dutchman's Lane</t>
  </si>
  <si>
    <t>Louisville, KY 40205</t>
  </si>
  <si>
    <t>Mutual of America</t>
  </si>
  <si>
    <t>320 Park Ave.</t>
  </si>
  <si>
    <t>L Brands</t>
  </si>
  <si>
    <t>Three Limited Parkway</t>
  </si>
  <si>
    <t>Columbus, OH 43230</t>
  </si>
  <si>
    <t>Goodwill dayton</t>
  </si>
  <si>
    <t>able dr</t>
  </si>
  <si>
    <t>PolyOne</t>
  </si>
  <si>
    <t>UNIFY Financial Credit Union</t>
  </si>
  <si>
    <t>9525 Apison Pike</t>
  </si>
  <si>
    <t>Textron Aviation</t>
  </si>
  <si>
    <t>Christopher Intellectual Property</t>
  </si>
  <si>
    <t>Law, PLLC</t>
  </si>
  <si>
    <t>1100 Market St., Ste. 600</t>
  </si>
  <si>
    <t>Greater Chattanooga Robotics</t>
  </si>
  <si>
    <t>Dexter White Construction</t>
  </si>
  <si>
    <t>2401 Broad St</t>
  </si>
  <si>
    <t>Brainerd Baptist Church</t>
  </si>
  <si>
    <t>300 Brookfield Avenue</t>
  </si>
  <si>
    <t>Choral Arts Society of Chattanooga, Inc.</t>
  </si>
  <si>
    <t>428 Stable View Circle</t>
  </si>
  <si>
    <t>Boys &amp; Girls Clubs of Chatooga, Gordon,</t>
  </si>
  <si>
    <t>Murray &amp; Whitfield</t>
  </si>
  <si>
    <t>The Strongest Memory Wins, LLC</t>
  </si>
  <si>
    <t>823 Oak Street</t>
  </si>
  <si>
    <t>FieldTurf</t>
  </si>
  <si>
    <t>175 N Industrial Blvd NE</t>
  </si>
  <si>
    <t>Enterprise - Chapman Road</t>
  </si>
  <si>
    <t>Pirate Springs</t>
  </si>
  <si>
    <t>4053 Old Freewill Rd NW</t>
  </si>
</sst>
</file>

<file path=xl/styles.xml><?xml version="1.0" encoding="utf-8"?>
<styleSheet xmlns="http://schemas.openxmlformats.org/spreadsheetml/2006/main">
  <numFmts count="5">
    <numFmt numFmtId="0" formatCode="General"/>
    <numFmt numFmtId="59" formatCode="[&lt;=9999999]###&quot;-&quot;####;(###&quot;) &quot;###&quot;-&quot;####"/>
    <numFmt numFmtId="60" formatCode="&quot; &quot;&quot;$&quot;* #,##0.00&quot; &quot;;&quot; &quot;&quot;$&quot;* (#,##0.00);&quot; &quot;&quot;$&quot;* &quot;-&quot;??&quot; &quot;"/>
    <numFmt numFmtId="61" formatCode="&quot; &quot;* #,##0.00&quot; &quot;;&quot; &quot;* (#,##0.00);&quot; &quot;* &quot;-&quot;??&quot; &quot;"/>
    <numFmt numFmtId="62" formatCode="#,##0.00&quot; &quot;;(#,##0.00)"/>
  </numFmts>
  <fonts count="29">
    <font>
      <sz val="10"/>
      <color indexed="8"/>
      <name val="Arial"/>
    </font>
    <font>
      <sz val="12"/>
      <color indexed="8"/>
      <name val="Arial"/>
    </font>
    <font>
      <sz val="14"/>
      <color indexed="8"/>
      <name val="Arial"/>
    </font>
    <font>
      <sz val="16"/>
      <color indexed="8"/>
      <name val="Arial"/>
    </font>
    <font>
      <sz val="12"/>
      <color indexed="8"/>
      <name val="Helvetica Neue"/>
    </font>
    <font>
      <u val="single"/>
      <sz val="12"/>
      <color indexed="11"/>
      <name val="Arial"/>
    </font>
    <font>
      <sz val="13"/>
      <color indexed="8"/>
      <name val="Arial"/>
    </font>
    <font>
      <sz val="26"/>
      <color indexed="8"/>
      <name val="Arial"/>
    </font>
    <font>
      <b val="1"/>
      <u val="double"/>
      <sz val="13"/>
      <color indexed="8"/>
      <name val="Arial"/>
    </font>
    <font>
      <sz val="12"/>
      <color indexed="8"/>
      <name val="Webdings"/>
    </font>
    <font>
      <b val="1"/>
      <i val="1"/>
      <sz val="13"/>
      <color indexed="8"/>
      <name val="Arial"/>
    </font>
    <font>
      <b val="1"/>
      <sz val="13"/>
      <color indexed="8"/>
      <name val="Arial"/>
    </font>
    <font>
      <u val="double"/>
      <sz val="13"/>
      <color indexed="8"/>
      <name val="Arial"/>
    </font>
    <font>
      <u val="single"/>
      <sz val="13"/>
      <color indexed="8"/>
      <name val="Arial"/>
    </font>
    <font>
      <b val="1"/>
      <sz val="16"/>
      <color indexed="14"/>
      <name val="Arial"/>
    </font>
    <font>
      <b val="1"/>
      <sz val="16"/>
      <color indexed="8"/>
      <name val="Arial"/>
    </font>
    <font>
      <b val="1"/>
      <sz val="10"/>
      <color indexed="8"/>
      <name val="Arial"/>
    </font>
    <font>
      <sz val="11"/>
      <color indexed="8"/>
      <name val="Helvetica Neue"/>
    </font>
    <font>
      <b val="1"/>
      <sz val="9"/>
      <color indexed="8"/>
      <name val="Arial"/>
    </font>
    <font>
      <sz val="11"/>
      <color indexed="8"/>
      <name val="Arial"/>
    </font>
    <font>
      <b val="1"/>
      <sz val="11"/>
      <color indexed="8"/>
      <name val="Arial"/>
    </font>
    <font>
      <sz val="9"/>
      <color indexed="8"/>
      <name val="Arial"/>
    </font>
    <font>
      <i val="1"/>
      <sz val="10"/>
      <color indexed="8"/>
      <name val="Arial"/>
    </font>
    <font>
      <b val="1"/>
      <u val="single"/>
      <sz val="10"/>
      <color indexed="8"/>
      <name val="Arial"/>
    </font>
    <font>
      <b val="1"/>
      <sz val="9"/>
      <color indexed="8"/>
      <name val="Arial"/>
    </font>
    <font>
      <u val="single"/>
      <sz val="10"/>
      <color indexed="25"/>
      <name val="Arial"/>
    </font>
    <font>
      <b val="1"/>
      <u val="single"/>
      <sz val="9"/>
      <color indexed="8"/>
      <name val="Arial"/>
    </font>
    <font>
      <u val="single"/>
      <sz val="10"/>
      <color indexed="8"/>
      <name val="Arial"/>
    </font>
    <font>
      <b val="1"/>
      <i val="1"/>
      <sz val="10"/>
      <color indexed="8"/>
      <name val="Arial"/>
    </font>
  </fonts>
  <fills count="1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8"/>
        <bgColor auto="1"/>
      </patternFill>
    </fill>
  </fills>
  <borders count="67">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top/>
      <bottom style="thin">
        <color indexed="13"/>
      </bottom>
      <diagonal/>
    </border>
    <border>
      <left/>
      <right/>
      <top/>
      <bottom/>
      <diagonal/>
    </border>
    <border>
      <left style="thin">
        <color indexed="13"/>
      </left>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8"/>
      </top>
      <bottom style="thin">
        <color indexed="13"/>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8"/>
      </top>
      <bottom style="thin">
        <color indexed="13"/>
      </bottom>
      <diagonal/>
    </border>
    <border>
      <left style="thin">
        <color indexed="8"/>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8"/>
      </left>
      <right style="thin">
        <color indexed="13"/>
      </right>
      <top style="thin">
        <color indexed="13"/>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13"/>
      </left>
      <right style="thin">
        <color indexed="13"/>
      </right>
      <top style="thin">
        <color indexed="8"/>
      </top>
      <bottom/>
      <diagonal/>
    </border>
    <border>
      <left style="thin">
        <color indexed="13"/>
      </left>
      <right style="thin">
        <color indexed="13"/>
      </right>
      <top/>
      <bottom/>
      <diagonal/>
    </border>
    <border>
      <left style="thin">
        <color indexed="13"/>
      </left>
      <right style="thin">
        <color indexed="13"/>
      </right>
      <top/>
      <bottom style="thin">
        <color indexed="8"/>
      </bottom>
      <diagonal/>
    </border>
    <border>
      <left style="thin">
        <color indexed="13"/>
      </left>
      <right style="thin">
        <color indexed="13"/>
      </right>
      <top style="thin">
        <color indexed="13"/>
      </top>
      <bottom style="medium">
        <color indexed="8"/>
      </bottom>
      <diagonal/>
    </border>
    <border>
      <left style="thin">
        <color indexed="13"/>
      </left>
      <right style="medium">
        <color indexed="8"/>
      </right>
      <top style="thin">
        <color indexed="13"/>
      </top>
      <bottom style="thin">
        <color indexed="13"/>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3"/>
      </right>
      <top style="thin">
        <color indexed="13"/>
      </top>
      <bottom style="thin">
        <color indexed="13"/>
      </bottom>
      <diagonal/>
    </border>
    <border>
      <left style="thin">
        <color indexed="13"/>
      </left>
      <right style="medium">
        <color indexed="8"/>
      </right>
      <top style="thin">
        <color indexed="13"/>
      </top>
      <bottom style="thin">
        <color indexed="8"/>
      </bottom>
      <diagonal/>
    </border>
    <border>
      <left style="medium">
        <color indexed="8"/>
      </left>
      <right/>
      <top/>
      <bottom/>
      <diagonal/>
    </border>
    <border>
      <left/>
      <right style="medium">
        <color indexed="8"/>
      </right>
      <top/>
      <bottom/>
      <diagonal/>
    </border>
    <border>
      <left style="thin">
        <color indexed="13"/>
      </left>
      <right style="medium">
        <color indexed="8"/>
      </right>
      <top style="thin">
        <color indexed="8"/>
      </top>
      <bottom style="thin">
        <color indexed="8"/>
      </bottom>
      <diagonal/>
    </border>
    <border>
      <left style="medium">
        <color indexed="8"/>
      </left>
      <right/>
      <top/>
      <bottom style="thin">
        <color indexed="8"/>
      </bottom>
      <diagonal/>
    </border>
    <border>
      <left style="thin">
        <color indexed="13"/>
      </left>
      <right style="medium">
        <color indexed="8"/>
      </right>
      <top style="thin">
        <color indexed="8"/>
      </top>
      <bottom style="thin">
        <color indexed="13"/>
      </bottom>
      <diagonal/>
    </border>
    <border>
      <left style="medium">
        <color indexed="8"/>
      </left>
      <right style="thin">
        <color indexed="8"/>
      </right>
      <top style="thin">
        <color indexed="8"/>
      </top>
      <bottom style="thin">
        <color indexed="8"/>
      </bottom>
      <diagonal/>
    </border>
    <border>
      <left style="thin">
        <color indexed="8"/>
      </left>
      <right style="thin">
        <color indexed="13"/>
      </right>
      <top/>
      <bottom style="thin">
        <color indexed="13"/>
      </bottom>
      <diagonal/>
    </border>
    <border>
      <left style="thin">
        <color indexed="13"/>
      </left>
      <right style="medium">
        <color indexed="8"/>
      </right>
      <top/>
      <bottom style="thin">
        <color indexed="13"/>
      </bottom>
      <diagonal/>
    </border>
    <border>
      <left style="medium">
        <color indexed="8"/>
      </left>
      <right style="thin">
        <color indexed="13"/>
      </right>
      <top style="thin">
        <color indexed="8"/>
      </top>
      <bottom style="medium">
        <color indexed="8"/>
      </bottom>
      <diagonal/>
    </border>
    <border>
      <left style="thin">
        <color indexed="13"/>
      </left>
      <right style="medium">
        <color indexed="8"/>
      </right>
      <top style="thin">
        <color indexed="13"/>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13"/>
      </bottom>
      <diagonal/>
    </border>
    <border>
      <left style="thin">
        <color indexed="13"/>
      </left>
      <right style="medium">
        <color indexed="8"/>
      </right>
      <top style="medium">
        <color indexed="8"/>
      </top>
      <bottom style="thin">
        <color indexed="13"/>
      </bottom>
      <diagonal/>
    </border>
    <border>
      <left style="thin">
        <color indexed="13"/>
      </left>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13"/>
      </right>
      <top/>
      <bottom style="thin">
        <color indexed="13"/>
      </bottom>
      <diagonal/>
    </border>
    <border>
      <left style="thin">
        <color indexed="13"/>
      </left>
      <right style="thin">
        <color indexed="13"/>
      </right>
      <top style="medium">
        <color indexed="8"/>
      </top>
      <bottom style="thin">
        <color indexed="8"/>
      </bottom>
      <diagonal/>
    </border>
    <border>
      <left style="thin">
        <color indexed="13"/>
      </left>
      <right style="thin">
        <color indexed="13"/>
      </right>
      <top style="thin">
        <color indexed="13"/>
      </top>
      <bottom/>
      <diagonal/>
    </border>
    <border>
      <left style="thin">
        <color indexed="13"/>
      </left>
      <right style="thin">
        <color indexed="8"/>
      </right>
      <top/>
      <bottom style="thin">
        <color indexed="13"/>
      </bottom>
      <diagonal/>
    </border>
    <border>
      <left/>
      <right style="thin">
        <color indexed="13"/>
      </right>
      <top style="thin">
        <color indexed="13"/>
      </top>
      <bottom style="thin">
        <color indexed="8"/>
      </bottom>
      <diagonal/>
    </border>
    <border>
      <left style="thin">
        <color indexed="13"/>
      </left>
      <right style="thin">
        <color indexed="8"/>
      </right>
      <top style="thin">
        <color indexed="13"/>
      </top>
      <bottom style="thin">
        <color indexed="8"/>
      </bottom>
      <diagonal/>
    </border>
    <border>
      <left style="thin">
        <color indexed="13"/>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s>
  <cellStyleXfs count="1">
    <xf numFmtId="0" fontId="0" applyNumberFormat="0" applyFont="1" applyFill="0" applyBorder="0" applyAlignment="1" applyProtection="0">
      <alignment vertical="bottom"/>
    </xf>
  </cellStyleXfs>
  <cellXfs count="246">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5"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7" fillId="4" borderId="1" applyNumberFormat="1" applyFont="1" applyFill="1" applyBorder="1" applyAlignment="1" applyProtection="0">
      <alignment horizontal="center" vertical="center"/>
    </xf>
    <xf numFmtId="0" fontId="7" fillId="4" borderId="2" applyNumberFormat="0" applyFont="1" applyFill="1" applyBorder="1" applyAlignment="1" applyProtection="0">
      <alignment horizontal="center" vertical="center"/>
    </xf>
    <xf numFmtId="0" fontId="0" fillId="5" borderId="3" applyNumberFormat="0" applyFont="1" applyFill="1" applyBorder="1" applyAlignment="1" applyProtection="0">
      <alignment vertical="bottom"/>
    </xf>
    <xf numFmtId="0" fontId="0" fillId="5" borderId="4" applyNumberFormat="0" applyFont="1" applyFill="1" applyBorder="1" applyAlignment="1" applyProtection="0">
      <alignment vertical="bottom"/>
    </xf>
    <xf numFmtId="0" fontId="8" fillId="5" borderId="5" applyNumberFormat="1" applyFont="1" applyFill="1" applyBorder="1" applyAlignment="1" applyProtection="0">
      <alignment vertical="top"/>
    </xf>
    <xf numFmtId="49" fontId="0" fillId="6" borderId="6" applyNumberFormat="1" applyFont="1" applyFill="1" applyBorder="1" applyAlignment="1" applyProtection="0">
      <alignment vertical="bottom"/>
    </xf>
    <xf numFmtId="0" fontId="0" fillId="6" borderId="6" applyNumberFormat="0" applyFont="1" applyFill="1" applyBorder="1" applyAlignment="1" applyProtection="0">
      <alignment vertical="bottom"/>
    </xf>
    <xf numFmtId="0" fontId="8" fillId="5" borderId="7" applyNumberFormat="0" applyFont="1" applyFill="1" applyBorder="1" applyAlignment="1" applyProtection="0">
      <alignment vertical="top"/>
    </xf>
    <xf numFmtId="49" fontId="6" fillId="6" borderId="6" applyNumberFormat="1" applyFont="1" applyFill="1" applyBorder="1" applyAlignment="1" applyProtection="0">
      <alignment horizontal="right" vertical="top"/>
    </xf>
    <xf numFmtId="0" fontId="6" fillId="6" borderId="6" applyNumberFormat="0" applyFont="1" applyFill="1" applyBorder="1" applyAlignment="1" applyProtection="0">
      <alignment horizontal="right" vertical="top"/>
    </xf>
    <xf numFmtId="49" fontId="9" fillId="6" borderId="6" applyNumberFormat="1" applyFont="1" applyFill="1" applyBorder="1" applyAlignment="1" applyProtection="0">
      <alignment vertical="bottom" wrapText="1"/>
    </xf>
    <xf numFmtId="0" fontId="8" fillId="5" borderId="4" applyNumberFormat="0" applyFont="1" applyFill="1" applyBorder="1" applyAlignment="1" applyProtection="0">
      <alignment vertical="top"/>
    </xf>
    <xf numFmtId="0" fontId="0" fillId="5" borderId="8" applyNumberFormat="0" applyFont="1" applyFill="1" applyBorder="1" applyAlignment="1" applyProtection="0">
      <alignment vertical="bottom"/>
    </xf>
    <xf numFmtId="0" fontId="8" fillId="5" borderId="4" applyNumberFormat="1" applyFont="1" applyFill="1" applyBorder="1" applyAlignment="1" applyProtection="0">
      <alignment vertical="top"/>
    </xf>
    <xf numFmtId="49" fontId="0" fillId="5" borderId="9" applyNumberFormat="1" applyFont="1" applyFill="1" applyBorder="1" applyAlignment="1" applyProtection="0">
      <alignment vertical="bottom"/>
    </xf>
    <xf numFmtId="0" fontId="0" fillId="5" borderId="9" applyNumberFormat="0" applyFont="1" applyFill="1" applyBorder="1" applyAlignment="1" applyProtection="0">
      <alignment vertical="bottom"/>
    </xf>
    <xf numFmtId="0" fontId="11" fillId="5" borderId="10" applyNumberFormat="0" applyFont="1" applyFill="1" applyBorder="1" applyAlignment="1" applyProtection="0">
      <alignment vertical="top"/>
    </xf>
    <xf numFmtId="49" fontId="6" fillId="7" borderId="11" applyNumberFormat="1" applyFont="1" applyFill="1" applyBorder="1" applyAlignment="1" applyProtection="0">
      <alignment horizontal="left" vertical="bottom" wrapText="1"/>
    </xf>
    <xf numFmtId="0" fontId="6" fillId="7" borderId="12" applyNumberFormat="0" applyFont="1" applyFill="1" applyBorder="1" applyAlignment="1" applyProtection="0">
      <alignment horizontal="left" vertical="bottom" wrapText="1"/>
    </xf>
    <xf numFmtId="0" fontId="6" fillId="7" borderId="13" applyNumberFormat="0" applyFont="1" applyFill="1" applyBorder="1" applyAlignment="1" applyProtection="0">
      <alignment horizontal="left" vertical="bottom" wrapText="1"/>
    </xf>
    <xf numFmtId="0" fontId="0" fillId="5" borderId="14" applyNumberFormat="0" applyFont="1" applyFill="1" applyBorder="1" applyAlignment="1" applyProtection="0">
      <alignment vertical="bottom"/>
    </xf>
    <xf numFmtId="0" fontId="11" fillId="5" borderId="4" applyNumberFormat="0" applyFont="1" applyFill="1" applyBorder="1" applyAlignment="1" applyProtection="0">
      <alignment vertical="top"/>
    </xf>
    <xf numFmtId="0" fontId="6" fillId="5" borderId="15" applyNumberFormat="0" applyFont="1" applyFill="1" applyBorder="1" applyAlignment="1" applyProtection="0">
      <alignment horizontal="left" vertical="bottom" wrapText="1"/>
    </xf>
    <xf numFmtId="49" fontId="0" fillId="5" borderId="4" applyNumberFormat="1" applyFont="1" applyFill="1" applyBorder="1" applyAlignment="1" applyProtection="0">
      <alignment vertical="bottom"/>
    </xf>
    <xf numFmtId="0" fontId="0" fillId="5" borderId="4" applyNumberFormat="0" applyFont="1" applyFill="1" applyBorder="1" applyAlignment="1" applyProtection="0">
      <alignment vertical="top"/>
    </xf>
    <xf numFmtId="0" fontId="0" fillId="5" borderId="10" applyNumberFormat="0" applyFont="1" applyFill="1" applyBorder="1" applyAlignment="1" applyProtection="0">
      <alignment vertical="bottom"/>
    </xf>
    <xf numFmtId="49" fontId="6" fillId="7" borderId="11" applyNumberFormat="1" applyFont="1" applyFill="1" applyBorder="1" applyAlignment="1" applyProtection="0">
      <alignment horizontal="center" vertical="bottom" wrapText="1"/>
    </xf>
    <xf numFmtId="0" fontId="6" fillId="7" borderId="12" applyNumberFormat="0" applyFont="1" applyFill="1" applyBorder="1" applyAlignment="1" applyProtection="0">
      <alignment horizontal="center" vertical="bottom" wrapText="1"/>
    </xf>
    <xf numFmtId="0" fontId="6" fillId="7" borderId="13" applyNumberFormat="0" applyFont="1" applyFill="1" applyBorder="1" applyAlignment="1" applyProtection="0">
      <alignment horizontal="center" vertical="bottom" wrapText="1"/>
    </xf>
    <xf numFmtId="0" fontId="6" fillId="5" borderId="14" applyNumberFormat="0" applyFont="1" applyFill="1" applyBorder="1" applyAlignment="1" applyProtection="0">
      <alignment vertical="bottom" wrapText="1"/>
    </xf>
    <xf numFmtId="0" fontId="6" fillId="5" borderId="4" applyNumberFormat="0" applyFont="1" applyFill="1" applyBorder="1" applyAlignment="1" applyProtection="0">
      <alignment vertical="bottom" wrapText="1"/>
    </xf>
    <xf numFmtId="0" fontId="6" fillId="5" borderId="16" applyNumberFormat="0" applyFont="1" applyFill="1" applyBorder="1" applyAlignment="1" applyProtection="0">
      <alignment horizontal="center" vertical="bottom" wrapText="1"/>
    </xf>
    <xf numFmtId="0" fontId="6" fillId="5" borderId="15" applyNumberFormat="0" applyFont="1" applyFill="1" applyBorder="1" applyAlignment="1" applyProtection="0">
      <alignment horizontal="center" vertical="bottom" wrapText="1"/>
    </xf>
    <xf numFmtId="49" fontId="6" fillId="7" borderId="11" applyNumberFormat="1" applyFont="1" applyFill="1" applyBorder="1" applyAlignment="1" applyProtection="0">
      <alignment horizontal="center" vertical="bottom"/>
    </xf>
    <xf numFmtId="0" fontId="6" fillId="7" borderId="12" applyNumberFormat="0" applyFont="1" applyFill="1" applyBorder="1" applyAlignment="1" applyProtection="0">
      <alignment horizontal="center" vertical="bottom"/>
    </xf>
    <xf numFmtId="0" fontId="6" fillId="7" borderId="13" applyNumberFormat="0" applyFont="1" applyFill="1" applyBorder="1" applyAlignment="1" applyProtection="0">
      <alignment horizontal="center" vertical="bottom"/>
    </xf>
    <xf numFmtId="0" fontId="0" fillId="5" borderId="17" applyNumberFormat="0" applyFont="1" applyFill="1" applyBorder="1" applyAlignment="1" applyProtection="0">
      <alignment vertical="bottom"/>
    </xf>
    <xf numFmtId="49" fontId="0" fillId="5" borderId="18" applyNumberFormat="1" applyFont="1" applyFill="1" applyBorder="1" applyAlignment="1" applyProtection="0">
      <alignment vertical="bottom"/>
    </xf>
    <xf numFmtId="49" fontId="6" fillId="5" borderId="18" applyNumberFormat="1" applyFont="1" applyFill="1" applyBorder="1" applyAlignment="1" applyProtection="0">
      <alignment horizontal="center" vertical="bottom"/>
    </xf>
    <xf numFmtId="0" fontId="6" fillId="5" borderId="18" applyNumberFormat="0" applyFont="1" applyFill="1" applyBorder="1" applyAlignment="1" applyProtection="0">
      <alignment horizontal="center" vertical="bottom"/>
    </xf>
    <xf numFmtId="0" fontId="0" fillId="5" borderId="19" applyNumberFormat="0" applyFont="1" applyFill="1" applyBorder="1" applyAlignment="1" applyProtection="0">
      <alignment vertical="bottom"/>
    </xf>
    <xf numFmtId="49" fontId="6" fillId="8" borderId="11" applyNumberFormat="1" applyFont="1" applyFill="1" applyBorder="1" applyAlignment="1" applyProtection="0">
      <alignment horizontal="left" vertical="bottom" wrapText="1"/>
    </xf>
    <xf numFmtId="0" fontId="6" fillId="8" borderId="12" applyNumberFormat="0" applyFont="1" applyFill="1" applyBorder="1" applyAlignment="1" applyProtection="0">
      <alignment horizontal="left" vertical="bottom"/>
    </xf>
    <xf numFmtId="0" fontId="6" fillId="8" borderId="13" applyNumberFormat="0" applyFont="1" applyFill="1" applyBorder="1" applyAlignment="1" applyProtection="0">
      <alignment horizontal="left" vertical="bottom"/>
    </xf>
    <xf numFmtId="0" fontId="6" fillId="5" borderId="16" applyNumberFormat="0" applyFont="1" applyFill="1" applyBorder="1" applyAlignment="1" applyProtection="0">
      <alignment horizontal="center" vertical="bottom"/>
    </xf>
    <xf numFmtId="0" fontId="6" fillId="5" borderId="15" applyNumberFormat="0" applyFont="1" applyFill="1" applyBorder="1" applyAlignment="1" applyProtection="0">
      <alignment horizontal="center" vertical="bottom"/>
    </xf>
    <xf numFmtId="0" fontId="11" fillId="5" borderId="4" applyNumberFormat="0" applyFont="1" applyFill="1" applyBorder="1" applyAlignment="1" applyProtection="0">
      <alignment vertical="bottom"/>
    </xf>
    <xf numFmtId="49" fontId="6" fillId="5" borderId="20" applyNumberFormat="1" applyFont="1" applyFill="1" applyBorder="1" applyAlignment="1" applyProtection="0">
      <alignment horizontal="center" vertical="bottom"/>
    </xf>
    <xf numFmtId="0" fontId="6" fillId="5" borderId="21" applyNumberFormat="0" applyFont="1" applyFill="1" applyBorder="1" applyAlignment="1" applyProtection="0">
      <alignment horizontal="center" vertical="bottom"/>
    </xf>
    <xf numFmtId="0" fontId="6" fillId="5" borderId="22" applyNumberFormat="0" applyFont="1" applyFill="1" applyBorder="1" applyAlignment="1" applyProtection="0">
      <alignment horizontal="center" vertical="bottom"/>
    </xf>
    <xf numFmtId="0" fontId="6" fillId="5" borderId="9" applyNumberFormat="0" applyFont="1" applyFill="1" applyBorder="1" applyAlignment="1" applyProtection="0">
      <alignment horizontal="center" vertical="bottom"/>
    </xf>
    <xf numFmtId="49" fontId="11" fillId="8" borderId="11" applyNumberFormat="1" applyFont="1" applyFill="1" applyBorder="1" applyAlignment="1" applyProtection="0">
      <alignment horizontal="center" vertical="bottom"/>
    </xf>
    <xf numFmtId="0" fontId="11" fillId="8" borderId="12" applyNumberFormat="0" applyFont="1" applyFill="1" applyBorder="1" applyAlignment="1" applyProtection="0">
      <alignment horizontal="center" vertical="bottom"/>
    </xf>
    <xf numFmtId="0" fontId="11" fillId="8" borderId="13" applyNumberFormat="0" applyFont="1" applyFill="1" applyBorder="1" applyAlignment="1" applyProtection="0">
      <alignment horizontal="center" vertical="bottom"/>
    </xf>
    <xf numFmtId="0" fontId="11" fillId="5" borderId="9" applyNumberFormat="0" applyFont="1" applyFill="1" applyBorder="1" applyAlignment="1" applyProtection="0">
      <alignment vertical="bottom"/>
    </xf>
    <xf numFmtId="0" fontId="11" fillId="5" borderId="16" applyNumberFormat="0" applyFont="1" applyFill="1" applyBorder="1" applyAlignment="1" applyProtection="0">
      <alignment horizontal="center" vertical="bottom"/>
    </xf>
    <xf numFmtId="0" fontId="8" fillId="5" borderId="10" applyNumberFormat="0" applyFont="1" applyFill="1" applyBorder="1" applyAlignment="1" applyProtection="0">
      <alignment vertical="top"/>
    </xf>
    <xf numFmtId="49" fontId="11" fillId="9" borderId="11" applyNumberFormat="1" applyFont="1" applyFill="1" applyBorder="1" applyAlignment="1" applyProtection="0">
      <alignment horizontal="left" vertical="bottom" wrapText="1"/>
    </xf>
    <xf numFmtId="0" fontId="11" fillId="9" borderId="12" applyNumberFormat="0" applyFont="1" applyFill="1" applyBorder="1" applyAlignment="1" applyProtection="0">
      <alignment horizontal="left" vertical="bottom" wrapText="1"/>
    </xf>
    <xf numFmtId="0" fontId="11" fillId="9" borderId="13" applyNumberFormat="0" applyFont="1" applyFill="1" applyBorder="1" applyAlignment="1" applyProtection="0">
      <alignment horizontal="left" vertical="bottom" wrapText="1"/>
    </xf>
    <xf numFmtId="0" fontId="0" fillId="5" borderId="16" applyNumberFormat="0" applyFont="1" applyFill="1" applyBorder="1" applyAlignment="1" applyProtection="0">
      <alignment vertical="bottom"/>
    </xf>
    <xf numFmtId="0" fontId="0" fillId="5" borderId="15" applyNumberFormat="0" applyFont="1" applyFill="1" applyBorder="1" applyAlignment="1" applyProtection="0">
      <alignment vertical="bottom"/>
    </xf>
    <xf numFmtId="0" fontId="12" fillId="5" borderId="10" applyNumberFormat="0" applyFont="1" applyFill="1" applyBorder="1" applyAlignment="1" applyProtection="0">
      <alignment vertical="top"/>
    </xf>
    <xf numFmtId="49" fontId="6" fillId="7" borderId="23" applyNumberFormat="1" applyFont="1" applyFill="1" applyBorder="1" applyAlignment="1" applyProtection="0">
      <alignment horizontal="center" vertical="bottom" wrapText="1"/>
    </xf>
    <xf numFmtId="0" fontId="6" fillId="7" borderId="24" applyNumberFormat="0" applyFont="1" applyFill="1" applyBorder="1" applyAlignment="1" applyProtection="0">
      <alignment horizontal="center" vertical="bottom" wrapText="1"/>
    </xf>
    <xf numFmtId="0" fontId="6" fillId="7" borderId="25" applyNumberFormat="0" applyFont="1" applyFill="1" applyBorder="1" applyAlignment="1" applyProtection="0">
      <alignment horizontal="center" vertical="bottom" wrapText="1"/>
    </xf>
    <xf numFmtId="0" fontId="6" fillId="7" borderId="26" applyNumberFormat="0" applyFont="1" applyFill="1" applyBorder="1" applyAlignment="1" applyProtection="0">
      <alignment horizontal="center" vertical="bottom" wrapText="1"/>
    </xf>
    <xf numFmtId="0" fontId="6" fillId="7" borderId="27" applyNumberFormat="0" applyFont="1" applyFill="1" applyBorder="1" applyAlignment="1" applyProtection="0">
      <alignment horizontal="center" vertical="bottom" wrapText="1"/>
    </xf>
    <xf numFmtId="0" fontId="6" fillId="7" borderId="28" applyNumberFormat="0" applyFont="1" applyFill="1" applyBorder="1" applyAlignment="1" applyProtection="0">
      <alignment horizontal="center" vertical="bottom" wrapText="1"/>
    </xf>
    <xf numFmtId="0" fontId="8" fillId="5" borderId="10" applyNumberFormat="1" applyFont="1" applyFill="1" applyBorder="1" applyAlignment="1" applyProtection="0">
      <alignment vertical="top"/>
    </xf>
    <xf numFmtId="49" fontId="6" fillId="10" borderId="11" applyNumberFormat="1" applyFont="1" applyFill="1" applyBorder="1" applyAlignment="1" applyProtection="0">
      <alignment horizontal="left" vertical="bottom" wrapText="1"/>
    </xf>
    <xf numFmtId="0" fontId="6" fillId="10" borderId="12" applyNumberFormat="0" applyFont="1" applyFill="1" applyBorder="1" applyAlignment="1" applyProtection="0">
      <alignment horizontal="left" vertical="bottom" wrapText="1"/>
    </xf>
    <xf numFmtId="0" fontId="6" fillId="10" borderId="13" applyNumberFormat="0" applyFont="1" applyFill="1" applyBorder="1" applyAlignment="1" applyProtection="0">
      <alignment horizontal="left" vertical="bottom" wrapText="1"/>
    </xf>
    <xf numFmtId="0" fontId="0" fillId="5" borderId="29" applyNumberFormat="0" applyFont="1" applyFill="1" applyBorder="1" applyAlignment="1" applyProtection="0">
      <alignment vertical="bottom"/>
    </xf>
    <xf numFmtId="0" fontId="6" fillId="5" borderId="29" applyNumberFormat="0" applyFont="1" applyFill="1" applyBorder="1" applyAlignment="1" applyProtection="0">
      <alignment horizontal="center" vertical="bottom"/>
    </xf>
    <xf numFmtId="0" fontId="8" fillId="5" borderId="7" applyNumberFormat="1" applyFont="1" applyFill="1" applyBorder="1" applyAlignment="1" applyProtection="0">
      <alignment vertical="top"/>
    </xf>
    <xf numFmtId="49" fontId="0" fillId="11" borderId="6" applyNumberFormat="1" applyFont="1" applyFill="1" applyBorder="1" applyAlignment="1" applyProtection="0">
      <alignment vertical="bottom"/>
    </xf>
    <xf numFmtId="0" fontId="0" fillId="11" borderId="6" applyNumberFormat="0" applyFont="1" applyFill="1" applyBorder="1" applyAlignment="1" applyProtection="0">
      <alignment vertical="bottom"/>
    </xf>
    <xf numFmtId="49" fontId="10" fillId="11" borderId="6" applyNumberFormat="1" applyFont="1" applyFill="1" applyBorder="1" applyAlignment="1" applyProtection="0">
      <alignment vertical="bottom"/>
    </xf>
    <xf numFmtId="0" fontId="11" fillId="11" borderId="6" applyNumberFormat="0" applyFont="1" applyFill="1" applyBorder="1" applyAlignment="1" applyProtection="0">
      <alignment vertical="bottom"/>
    </xf>
    <xf numFmtId="0" fontId="0" fillId="5" borderId="30" applyNumberFormat="0" applyFont="1" applyFill="1" applyBorder="1" applyAlignment="1" applyProtection="0">
      <alignment vertical="bottom"/>
    </xf>
    <xf numFmtId="49" fontId="0" fillId="9" borderId="6" applyNumberFormat="1" applyFont="1" applyFill="1" applyBorder="1" applyAlignment="1" applyProtection="0">
      <alignment vertical="bottom"/>
    </xf>
    <xf numFmtId="0" fontId="0" fillId="9" borderId="6" applyNumberFormat="0" applyFont="1" applyFill="1" applyBorder="1" applyAlignment="1" applyProtection="0">
      <alignment vertical="bottom"/>
    </xf>
    <xf numFmtId="0" fontId="0" fillId="5" borderId="31" applyNumberFormat="0" applyFont="1" applyFill="1" applyBorder="1" applyAlignment="1" applyProtection="0">
      <alignment vertical="bottom"/>
    </xf>
    <xf numFmtId="0" fontId="0" fillId="5" borderId="10" applyNumberFormat="0" applyFont="1" applyFill="1" applyBorder="1" applyAlignment="1" applyProtection="0">
      <alignment vertical="top"/>
    </xf>
    <xf numFmtId="0" fontId="0" fillId="5" borderId="14" applyNumberFormat="0" applyFont="1" applyFill="1" applyBorder="1" applyAlignment="1" applyProtection="0">
      <alignment vertical="bottom" wrapText="1"/>
    </xf>
    <xf numFmtId="49" fontId="11" fillId="12" borderId="6" applyNumberFormat="1" applyFont="1" applyFill="1" applyBorder="1" applyAlignment="1" applyProtection="0">
      <alignment vertical="bottom"/>
    </xf>
    <xf numFmtId="0" fontId="0" fillId="12" borderId="6" applyNumberFormat="0" applyFont="1" applyFill="1" applyBorder="1" applyAlignment="1" applyProtection="0">
      <alignment vertical="bottom"/>
    </xf>
    <xf numFmtId="0" fontId="11" fillId="12" borderId="6" applyNumberFormat="0" applyFont="1" applyFill="1" applyBorder="1" applyAlignment="1" applyProtection="0">
      <alignment vertical="bottom"/>
    </xf>
    <xf numFmtId="49" fontId="6" fillId="12" borderId="6" applyNumberFormat="1" applyFont="1" applyFill="1" applyBorder="1" applyAlignment="1" applyProtection="0">
      <alignment horizontal="left" vertical="bottom" wrapText="1"/>
    </xf>
    <xf numFmtId="0" fontId="6" fillId="12" borderId="6" applyNumberFormat="0" applyFont="1" applyFill="1" applyBorder="1" applyAlignment="1" applyProtection="0">
      <alignment horizontal="left" vertical="bottom" wrapText="1"/>
    </xf>
    <xf numFmtId="0" fontId="13" fillId="5" borderId="30" applyNumberFormat="0" applyFont="1" applyFill="1" applyBorder="1" applyAlignment="1" applyProtection="0">
      <alignment vertical="bottom"/>
    </xf>
    <xf numFmtId="49" fontId="6" fillId="4" borderId="6" applyNumberFormat="1" applyFont="1" applyFill="1" applyBorder="1" applyAlignment="1" applyProtection="0">
      <alignment horizontal="center" vertical="bottom" wrapText="1"/>
    </xf>
    <xf numFmtId="0" fontId="6" fillId="4" borderId="6" applyNumberFormat="0" applyFont="1" applyFill="1" applyBorder="1" applyAlignment="1" applyProtection="0">
      <alignment horizontal="center" vertical="bottom" wrapText="1"/>
    </xf>
    <xf numFmtId="49" fontId="6" fillId="10" borderId="6" applyNumberFormat="1" applyFont="1" applyFill="1" applyBorder="1" applyAlignment="1" applyProtection="0">
      <alignment horizontal="left" vertical="bottom" wrapText="1"/>
    </xf>
    <xf numFmtId="0" fontId="6" fillId="10" borderId="6" applyNumberFormat="0" applyFont="1" applyFill="1" applyBorder="1" applyAlignment="1" applyProtection="0">
      <alignment horizontal="left" vertical="bottom" wrapText="1"/>
    </xf>
    <xf numFmtId="0" fontId="0" fillId="10" borderId="6" applyNumberFormat="0" applyFont="1" applyFill="1" applyBorder="1" applyAlignment="1" applyProtection="0">
      <alignment vertical="bottom"/>
    </xf>
    <xf numFmtId="49" fontId="0" fillId="10" borderId="6" applyNumberFormat="1" applyFont="1" applyFill="1" applyBorder="1" applyAlignment="1" applyProtection="0">
      <alignment vertical="bottom"/>
    </xf>
    <xf numFmtId="49" fontId="0" fillId="4" borderId="6" applyNumberFormat="1" applyFont="1" applyFill="1" applyBorder="1" applyAlignment="1" applyProtection="0">
      <alignment vertical="bottom"/>
    </xf>
    <xf numFmtId="0" fontId="0" fillId="4" borderId="6" applyNumberFormat="0" applyFont="1" applyFill="1" applyBorder="1" applyAlignment="1" applyProtection="0">
      <alignment vertical="bottom"/>
    </xf>
    <xf numFmtId="0" fontId="0" applyNumberFormat="1" applyFont="1" applyFill="0" applyBorder="0" applyAlignment="1" applyProtection="0">
      <alignment vertical="bottom"/>
    </xf>
    <xf numFmtId="0" fontId="0" fillId="5" borderId="7" applyNumberFormat="0" applyFont="1" applyFill="1" applyBorder="1" applyAlignment="1" applyProtection="0">
      <alignment vertical="bottom"/>
    </xf>
    <xf numFmtId="0" fontId="0" fillId="13" borderId="2" applyNumberFormat="0" applyFont="1" applyFill="1" applyBorder="1" applyAlignment="1" applyProtection="0">
      <alignment horizontal="center" vertical="bottom"/>
    </xf>
    <xf numFmtId="49" fontId="14" fillId="14" borderId="6" applyNumberFormat="1" applyFont="1" applyFill="1" applyBorder="1" applyAlignment="1" applyProtection="0">
      <alignment horizontal="left" vertical="center"/>
    </xf>
    <xf numFmtId="0" fontId="14" fillId="14" borderId="6" applyNumberFormat="0" applyFont="1" applyFill="1" applyBorder="1" applyAlignment="1" applyProtection="0">
      <alignment horizontal="left" vertical="center"/>
    </xf>
    <xf numFmtId="0" fontId="15" fillId="13" borderId="6" applyNumberFormat="0" applyFont="1" applyFill="1" applyBorder="1" applyAlignment="1" applyProtection="0">
      <alignment horizontal="center" vertical="center"/>
    </xf>
    <xf numFmtId="49" fontId="16" fillId="5" borderId="10" applyNumberFormat="1" applyFont="1" applyFill="1" applyBorder="1" applyAlignment="1" applyProtection="0">
      <alignment horizontal="right" vertical="bottom"/>
    </xf>
    <xf numFmtId="1" fontId="0" fillId="5" borderId="18" applyNumberFormat="1" applyFont="1" applyFill="1" applyBorder="1" applyAlignment="1" applyProtection="0">
      <alignment vertical="bottom"/>
    </xf>
    <xf numFmtId="0" fontId="0" fillId="5" borderId="22" applyNumberFormat="0" applyFont="1" applyFill="1" applyBorder="1" applyAlignment="1" applyProtection="0">
      <alignment vertical="bottom"/>
    </xf>
    <xf numFmtId="0" fontId="15" fillId="5" borderId="8" applyNumberFormat="0" applyFont="1" applyFill="1" applyBorder="1" applyAlignment="1" applyProtection="0">
      <alignment horizontal="center" vertical="center"/>
    </xf>
    <xf numFmtId="49" fontId="0" fillId="5" borderId="18" applyNumberFormat="1" applyFont="1" applyFill="1" applyBorder="1" applyAlignment="1" applyProtection="0">
      <alignment horizontal="center" vertical="bottom"/>
    </xf>
    <xf numFmtId="0" fontId="0" fillId="5" borderId="18" applyNumberFormat="0" applyFont="1" applyFill="1" applyBorder="1" applyAlignment="1" applyProtection="0">
      <alignment horizontal="center" vertical="bottom"/>
    </xf>
    <xf numFmtId="0" fontId="15" fillId="5" borderId="4" applyNumberFormat="0" applyFont="1" applyFill="1" applyBorder="1" applyAlignment="1" applyProtection="0">
      <alignment horizontal="center" vertical="center"/>
    </xf>
    <xf numFmtId="0" fontId="16" fillId="5" borderId="10" applyNumberFormat="0" applyFont="1" applyFill="1" applyBorder="1" applyAlignment="1" applyProtection="0">
      <alignment horizontal="right" vertical="bottom"/>
    </xf>
    <xf numFmtId="0" fontId="0" fillId="5" borderId="32" applyNumberFormat="0" applyFont="1" applyFill="1" applyBorder="1" applyAlignment="1" applyProtection="0">
      <alignment vertical="bottom"/>
    </xf>
    <xf numFmtId="49" fontId="18" fillId="5" borderId="33" applyNumberFormat="1" applyFont="1" applyFill="1" applyBorder="1" applyAlignment="1" applyProtection="0">
      <alignment horizontal="left" vertical="bottom"/>
    </xf>
    <xf numFmtId="49" fontId="16" fillId="13" borderId="34" applyNumberFormat="1" applyFont="1" applyFill="1" applyBorder="1" applyAlignment="1" applyProtection="0">
      <alignment horizontal="center" vertical="bottom"/>
    </xf>
    <xf numFmtId="0" fontId="16" fillId="13" borderId="35" applyNumberFormat="0" applyFont="1" applyFill="1" applyBorder="1" applyAlignment="1" applyProtection="0">
      <alignment horizontal="center" vertical="bottom"/>
    </xf>
    <xf numFmtId="0" fontId="16" fillId="13" borderId="36" applyNumberFormat="0" applyFont="1" applyFill="1" applyBorder="1" applyAlignment="1" applyProtection="0">
      <alignment horizontal="center" vertical="bottom"/>
    </xf>
    <xf numFmtId="0" fontId="0" fillId="5" borderId="37" applyNumberFormat="0" applyFont="1" applyFill="1" applyBorder="1" applyAlignment="1" applyProtection="0">
      <alignment vertical="bottom"/>
    </xf>
    <xf numFmtId="49" fontId="19" fillId="5" borderId="38" applyNumberFormat="1" applyFont="1" applyFill="1" applyBorder="1" applyAlignment="1" applyProtection="0">
      <alignment horizontal="left" vertical="bottom"/>
    </xf>
    <xf numFmtId="49" fontId="16" fillId="13" borderId="39" applyNumberFormat="1" applyFont="1" applyFill="1" applyBorder="1" applyAlignment="1" applyProtection="0">
      <alignment horizontal="right" vertical="bottom" wrapText="1"/>
    </xf>
    <xf numFmtId="0" fontId="16" fillId="13" borderId="6" applyNumberFormat="0" applyFont="1" applyFill="1" applyBorder="1" applyAlignment="1" applyProtection="0">
      <alignment horizontal="right" vertical="bottom" wrapText="1"/>
    </xf>
    <xf numFmtId="49" fontId="0" fillId="13" borderId="6" applyNumberFormat="1" applyFont="1" applyFill="1" applyBorder="1" applyAlignment="1" applyProtection="0">
      <alignment horizontal="center" vertical="bottom"/>
    </xf>
    <xf numFmtId="0" fontId="0" fillId="13" borderId="40" applyNumberFormat="0" applyFont="1" applyFill="1" applyBorder="1" applyAlignment="1" applyProtection="0">
      <alignment horizontal="center" vertical="bottom"/>
    </xf>
    <xf numFmtId="49" fontId="19" fillId="5" borderId="41" applyNumberFormat="1" applyFont="1" applyFill="1" applyBorder="1" applyAlignment="1" applyProtection="0">
      <alignment horizontal="left" vertical="bottom"/>
    </xf>
    <xf numFmtId="49" fontId="20" fillId="13" borderId="42" applyNumberFormat="1" applyFont="1" applyFill="1" applyBorder="1" applyAlignment="1" applyProtection="0">
      <alignment horizontal="center" vertical="bottom"/>
    </xf>
    <xf numFmtId="0" fontId="20" fillId="13" borderId="6" applyNumberFormat="0" applyFont="1" applyFill="1" applyBorder="1" applyAlignment="1" applyProtection="0">
      <alignment horizontal="center" vertical="bottom"/>
    </xf>
    <xf numFmtId="0" fontId="20" fillId="13" borderId="40" applyNumberFormat="0" applyFont="1" applyFill="1" applyBorder="1" applyAlignment="1" applyProtection="0">
      <alignment horizontal="center" vertical="bottom"/>
    </xf>
    <xf numFmtId="49" fontId="16" fillId="5" borderId="43" applyNumberFormat="1" applyFont="1" applyFill="1" applyBorder="1" applyAlignment="1" applyProtection="0">
      <alignment horizontal="left" vertical="bottom"/>
    </xf>
    <xf numFmtId="0" fontId="0" fillId="5" borderId="44" applyNumberFormat="0" applyFont="1" applyFill="1" applyBorder="1" applyAlignment="1" applyProtection="0">
      <alignment vertical="bottom"/>
    </xf>
    <xf numFmtId="49" fontId="21" fillId="5" borderId="45" applyNumberFormat="1" applyFont="1" applyFill="1" applyBorder="1" applyAlignment="1" applyProtection="0">
      <alignment horizontal="center" vertical="bottom"/>
    </xf>
    <xf numFmtId="0" fontId="21" fillId="5" borderId="8" applyNumberFormat="0" applyFont="1" applyFill="1" applyBorder="1" applyAlignment="1" applyProtection="0">
      <alignment horizontal="center" vertical="bottom"/>
    </xf>
    <xf numFmtId="0" fontId="21" fillId="5" borderId="46" applyNumberFormat="0" applyFont="1" applyFill="1" applyBorder="1" applyAlignment="1" applyProtection="0">
      <alignment horizontal="center" vertical="bottom"/>
    </xf>
    <xf numFmtId="0" fontId="0" fillId="5" borderId="47" applyNumberFormat="0" applyFont="1" applyFill="1" applyBorder="1" applyAlignment="1" applyProtection="0">
      <alignment vertical="bottom"/>
    </xf>
    <xf numFmtId="49" fontId="0" fillId="5" borderId="32" applyNumberFormat="1" applyFont="1" applyFill="1" applyBorder="1" applyAlignment="1" applyProtection="0">
      <alignment horizontal="left" vertical="bottom"/>
    </xf>
    <xf numFmtId="0" fontId="0" fillId="5" borderId="32" applyNumberFormat="0" applyFont="1" applyFill="1" applyBorder="1" applyAlignment="1" applyProtection="0">
      <alignment horizontal="left" vertical="bottom"/>
    </xf>
    <xf numFmtId="0" fontId="0" fillId="5" borderId="48" applyNumberFormat="0" applyFont="1" applyFill="1" applyBorder="1" applyAlignment="1" applyProtection="0">
      <alignment horizontal="left" vertical="bottom"/>
    </xf>
    <xf numFmtId="49" fontId="16" fillId="5" borderId="7" applyNumberFormat="1" applyFont="1" applyFill="1" applyBorder="1" applyAlignment="1" applyProtection="0">
      <alignment horizontal="right" vertical="bottom"/>
    </xf>
    <xf numFmtId="49" fontId="0" fillId="15" borderId="6" applyNumberFormat="1" applyFont="1" applyFill="1" applyBorder="1" applyAlignment="1" applyProtection="0">
      <alignment horizontal="center" vertical="center"/>
    </xf>
    <xf numFmtId="49" fontId="0" fillId="4" borderId="6" applyNumberFormat="1" applyFont="1" applyFill="1" applyBorder="1" applyAlignment="1" applyProtection="0">
      <alignment horizontal="left" vertical="top" wrapText="1"/>
    </xf>
    <xf numFmtId="0" fontId="0" fillId="4" borderId="6" applyNumberFormat="0" applyFont="1" applyFill="1" applyBorder="1" applyAlignment="1" applyProtection="0">
      <alignment horizontal="left" vertical="top" wrapText="1"/>
    </xf>
    <xf numFmtId="0" fontId="0" fillId="5" borderId="49" applyNumberFormat="0" applyFont="1" applyFill="1" applyBorder="1" applyAlignment="1" applyProtection="0">
      <alignment vertical="bottom"/>
    </xf>
    <xf numFmtId="49" fontId="0" fillId="5" borderId="50" applyNumberFormat="1" applyFont="1" applyFill="1" applyBorder="1" applyAlignment="1" applyProtection="0">
      <alignment horizontal="left" vertical="bottom" wrapText="1"/>
    </xf>
    <xf numFmtId="0" fontId="0" fillId="5" borderId="51" applyNumberFormat="0" applyFont="1" applyFill="1" applyBorder="1" applyAlignment="1" applyProtection="0">
      <alignment horizontal="left" vertical="bottom"/>
    </xf>
    <xf numFmtId="0" fontId="0" fillId="5" borderId="52" applyNumberFormat="0" applyFont="1" applyFill="1" applyBorder="1" applyAlignment="1" applyProtection="0">
      <alignment horizontal="left" vertical="bottom"/>
    </xf>
    <xf numFmtId="0" fontId="0" fillId="5" borderId="53" applyNumberFormat="0" applyFont="1" applyFill="1" applyBorder="1" applyAlignment="1" applyProtection="0">
      <alignment vertical="bottom"/>
    </xf>
    <xf numFmtId="49" fontId="16" fillId="5" borderId="33" applyNumberFormat="1" applyFont="1" applyFill="1" applyBorder="1" applyAlignment="1" applyProtection="0">
      <alignment vertical="bottom"/>
    </xf>
    <xf numFmtId="0" fontId="0" fillId="5" borderId="54" applyNumberFormat="0" applyFont="1" applyFill="1" applyBorder="1" applyAlignment="1" applyProtection="0">
      <alignment horizontal="center" vertical="bottom"/>
    </xf>
    <xf numFmtId="0" fontId="0" fillId="5" borderId="55" applyNumberFormat="0" applyFont="1" applyFill="1" applyBorder="1" applyAlignment="1" applyProtection="0">
      <alignment vertical="bottom"/>
    </xf>
    <xf numFmtId="0" fontId="16" fillId="5" borderId="49" applyNumberFormat="0" applyFont="1" applyFill="1" applyBorder="1" applyAlignment="1" applyProtection="0">
      <alignment vertical="bottom"/>
    </xf>
    <xf numFmtId="49" fontId="0" fillId="5" borderId="50" applyNumberFormat="1" applyFont="1" applyFill="1" applyBorder="1" applyAlignment="1" applyProtection="0">
      <alignment horizontal="left" vertical="bottom"/>
    </xf>
    <xf numFmtId="0" fontId="0" fillId="5" borderId="56" applyNumberFormat="0" applyFont="1" applyFill="1" applyBorder="1" applyAlignment="1" applyProtection="0">
      <alignment vertical="bottom"/>
    </xf>
    <xf numFmtId="0" fontId="0" fillId="5" borderId="43" applyNumberFormat="0" applyFont="1" applyFill="1" applyBorder="1" applyAlignment="1" applyProtection="0">
      <alignment vertical="bottom"/>
    </xf>
    <xf numFmtId="0" fontId="24" fillId="5" borderId="14" applyNumberFormat="0" applyFont="1" applyFill="1" applyBorder="1" applyAlignment="1" applyProtection="0">
      <alignment horizontal="center" vertical="bottom"/>
    </xf>
    <xf numFmtId="0" fontId="0" fillId="5" borderId="57" applyNumberFormat="0" applyFont="1" applyFill="1" applyBorder="1" applyAlignment="1" applyProtection="0">
      <alignment vertical="bottom"/>
    </xf>
    <xf numFmtId="0" fontId="0" fillId="5" borderId="51" applyNumberFormat="0" applyFont="1" applyFill="1" applyBorder="1" applyAlignment="1" applyProtection="0">
      <alignment vertical="bottom"/>
    </xf>
    <xf numFmtId="59" fontId="0" fillId="5" borderId="20" applyNumberFormat="1" applyFont="1" applyFill="1" applyBorder="1" applyAlignment="1" applyProtection="0">
      <alignment horizontal="center" vertical="bottom"/>
    </xf>
    <xf numFmtId="59" fontId="0" fillId="5" borderId="16" applyNumberFormat="1" applyFont="1" applyFill="1" applyBorder="1" applyAlignment="1" applyProtection="0">
      <alignment horizontal="center" vertical="bottom"/>
    </xf>
    <xf numFmtId="49" fontId="0" fillId="5" borderId="16" applyNumberFormat="1" applyFont="1" applyFill="1" applyBorder="1" applyAlignment="1" applyProtection="0">
      <alignment horizontal="right" vertical="bottom"/>
    </xf>
    <xf numFmtId="49" fontId="0" fillId="5" borderId="21" applyNumberFormat="1" applyFont="1" applyFill="1" applyBorder="1" applyAlignment="1" applyProtection="0">
      <alignment vertical="bottom"/>
    </xf>
    <xf numFmtId="49" fontId="16" fillId="8" borderId="6" applyNumberFormat="1" applyFont="1" applyFill="1" applyBorder="1" applyAlignment="1" applyProtection="0">
      <alignment horizontal="center" vertical="bottom"/>
    </xf>
    <xf numFmtId="49" fontId="0" fillId="13" borderId="23" applyNumberFormat="1" applyFont="1" applyFill="1" applyBorder="1" applyAlignment="1" applyProtection="0">
      <alignment vertical="bottom"/>
    </xf>
    <xf numFmtId="0" fontId="0" fillId="13" borderId="25" applyNumberFormat="0" applyFont="1" applyFill="1" applyBorder="1" applyAlignment="1" applyProtection="0">
      <alignment vertical="bottom"/>
    </xf>
    <xf numFmtId="0" fontId="25" fillId="5" borderId="18" applyNumberFormat="0" applyFont="1" applyFill="1" applyBorder="1" applyAlignment="1" applyProtection="0">
      <alignment horizontal="center" vertical="bottom"/>
    </xf>
    <xf numFmtId="49" fontId="21" fillId="8" borderId="6" applyNumberFormat="1" applyFont="1" applyFill="1" applyBorder="1" applyAlignment="1" applyProtection="0">
      <alignment vertical="bottom"/>
    </xf>
    <xf numFmtId="0" fontId="0" fillId="5" borderId="45" applyNumberFormat="0" applyFont="1" applyFill="1" applyBorder="1" applyAlignment="1" applyProtection="0">
      <alignment vertical="bottom"/>
    </xf>
    <xf numFmtId="0" fontId="0" fillId="5" borderId="58" applyNumberFormat="0" applyFont="1" applyFill="1" applyBorder="1" applyAlignment="1" applyProtection="0">
      <alignment vertical="bottom"/>
    </xf>
    <xf numFmtId="49" fontId="18" fillId="8" borderId="27" applyNumberFormat="1" applyFont="1" applyFill="1" applyBorder="1" applyAlignment="1" applyProtection="0">
      <alignment vertical="bottom"/>
    </xf>
    <xf numFmtId="0" fontId="0" fillId="5" borderId="59" applyNumberFormat="0" applyFont="1" applyFill="1" applyBorder="1" applyAlignment="1" applyProtection="0">
      <alignment vertical="bottom"/>
    </xf>
    <xf numFmtId="0" fontId="0" fillId="5" borderId="60" applyNumberFormat="0" applyFont="1" applyFill="1" applyBorder="1" applyAlignment="1" applyProtection="0">
      <alignment horizontal="right" vertical="bottom"/>
    </xf>
    <xf numFmtId="49" fontId="0" fillId="5" borderId="14" applyNumberFormat="1" applyFont="1" applyFill="1" applyBorder="1" applyAlignment="1" applyProtection="0">
      <alignment horizontal="right" vertical="bottom"/>
    </xf>
    <xf numFmtId="0" fontId="0" fillId="5" borderId="60" applyNumberFormat="0" applyFont="1" applyFill="1" applyBorder="1" applyAlignment="1" applyProtection="0">
      <alignment vertical="bottom"/>
    </xf>
    <xf numFmtId="49" fontId="24" fillId="4" borderId="61" applyNumberFormat="1" applyFont="1" applyFill="1" applyBorder="1" applyAlignment="1" applyProtection="0">
      <alignment horizontal="center" vertical="bottom"/>
    </xf>
    <xf numFmtId="0" fontId="24" fillId="4" borderId="27" applyNumberFormat="0" applyFont="1" applyFill="1" applyBorder="1" applyAlignment="1" applyProtection="0">
      <alignment horizontal="center" vertical="bottom"/>
    </xf>
    <xf numFmtId="49" fontId="16" fillId="11" borderId="62" applyNumberFormat="1" applyFont="1" applyFill="1" applyBorder="1" applyAlignment="1" applyProtection="0">
      <alignment horizontal="right" vertical="bottom"/>
    </xf>
    <xf numFmtId="0" fontId="16" fillId="11" borderId="23" applyNumberFormat="0" applyFont="1" applyFill="1" applyBorder="1" applyAlignment="1" applyProtection="0">
      <alignment horizontal="center" vertical="bottom"/>
    </xf>
    <xf numFmtId="60" fontId="16" fillId="11" borderId="25" applyNumberFormat="1" applyFont="1" applyFill="1" applyBorder="1" applyAlignment="1" applyProtection="0">
      <alignment horizontal="center" vertical="bottom"/>
    </xf>
    <xf numFmtId="49" fontId="16" fillId="5" borderId="58" applyNumberFormat="1" applyFont="1" applyFill="1" applyBorder="1" applyAlignment="1" applyProtection="0">
      <alignment horizontal="right" vertical="bottom"/>
    </xf>
    <xf numFmtId="49" fontId="16" fillId="11" borderId="63" applyNumberFormat="1" applyFont="1" applyFill="1" applyBorder="1" applyAlignment="1" applyProtection="0">
      <alignment horizontal="right" vertical="bottom"/>
    </xf>
    <xf numFmtId="0" fontId="16" fillId="11" borderId="64" applyNumberFormat="0" applyFont="1" applyFill="1" applyBorder="1" applyAlignment="1" applyProtection="0">
      <alignment horizontal="center" vertical="bottom"/>
    </xf>
    <xf numFmtId="60" fontId="16" fillId="11" borderId="65" applyNumberFormat="1" applyFont="1" applyFill="1" applyBorder="1" applyAlignment="1" applyProtection="0">
      <alignment horizontal="center" vertical="bottom"/>
    </xf>
    <xf numFmtId="0" fontId="0" fillId="5" borderId="20" applyNumberFormat="0" applyFont="1" applyFill="1" applyBorder="1" applyAlignment="1" applyProtection="0">
      <alignment horizontal="center" vertical="bottom"/>
    </xf>
    <xf numFmtId="0" fontId="0" fillId="5" borderId="16" applyNumberFormat="0" applyFont="1" applyFill="1" applyBorder="1" applyAlignment="1" applyProtection="0">
      <alignment horizontal="center" vertical="bottom"/>
    </xf>
    <xf numFmtId="0" fontId="0" fillId="5" borderId="21" applyNumberFormat="0" applyFont="1" applyFill="1" applyBorder="1" applyAlignment="1" applyProtection="0">
      <alignment horizontal="center" vertical="bottom"/>
    </xf>
    <xf numFmtId="49" fontId="16" fillId="11" borderId="66" applyNumberFormat="1" applyFont="1" applyFill="1" applyBorder="1" applyAlignment="1" applyProtection="0">
      <alignment horizontal="right" vertical="bottom"/>
    </xf>
    <xf numFmtId="0" fontId="16" fillId="11" borderId="26" applyNumberFormat="1" applyFont="1" applyFill="1" applyBorder="1" applyAlignment="1" applyProtection="0">
      <alignment horizontal="center" vertical="bottom"/>
    </xf>
    <xf numFmtId="0" fontId="16" fillId="11" borderId="28" applyNumberFormat="0" applyFont="1" applyFill="1" applyBorder="1" applyAlignment="1" applyProtection="0">
      <alignment horizontal="center" vertical="bottom"/>
    </xf>
    <xf numFmtId="0" fontId="16" fillId="5" borderId="20" applyNumberFormat="0" applyFont="1" applyFill="1" applyBorder="1" applyAlignment="1" applyProtection="0">
      <alignment horizontal="center" vertical="bottom"/>
    </xf>
    <xf numFmtId="49" fontId="16" fillId="5" borderId="20" applyNumberFormat="1" applyFont="1" applyFill="1" applyBorder="1" applyAlignment="1" applyProtection="0">
      <alignment horizontal="center" vertical="bottom"/>
    </xf>
    <xf numFmtId="49" fontId="16" fillId="5" borderId="9" applyNumberFormat="1" applyFont="1" applyFill="1" applyBorder="1" applyAlignment="1" applyProtection="0">
      <alignment horizontal="center" vertical="bottom"/>
    </xf>
    <xf numFmtId="49" fontId="16" fillId="5" borderId="16" applyNumberFormat="1" applyFont="1" applyFill="1" applyBorder="1" applyAlignment="1" applyProtection="0">
      <alignment horizontal="center" vertical="bottom"/>
    </xf>
    <xf numFmtId="49" fontId="21" fillId="5" borderId="20" applyNumberFormat="1" applyFont="1" applyFill="1" applyBorder="1" applyAlignment="1" applyProtection="0">
      <alignment vertical="center" wrapText="1"/>
    </xf>
    <xf numFmtId="0" fontId="21" fillId="5" borderId="21" applyNumberFormat="0" applyFont="1" applyFill="1" applyBorder="1" applyAlignment="1" applyProtection="0">
      <alignment vertical="top" wrapText="1"/>
    </xf>
    <xf numFmtId="0" fontId="0" fillId="16" borderId="18" applyNumberFormat="0" applyFont="1" applyFill="1" applyBorder="1" applyAlignment="1" applyProtection="0">
      <alignment vertical="center"/>
    </xf>
    <xf numFmtId="61" fontId="0" fillId="5" borderId="18" applyNumberFormat="1" applyFont="1" applyFill="1" applyBorder="1" applyAlignment="1" applyProtection="0">
      <alignment horizontal="center" vertical="center"/>
    </xf>
    <xf numFmtId="1" fontId="0" fillId="5" borderId="18" applyNumberFormat="1" applyFont="1" applyFill="1" applyBorder="1" applyAlignment="1" applyProtection="0">
      <alignment horizontal="center" vertical="center"/>
    </xf>
    <xf numFmtId="49" fontId="26" fillId="5" borderId="20" applyNumberFormat="1" applyFont="1" applyFill="1" applyBorder="1" applyAlignment="1" applyProtection="0">
      <alignment horizontal="justify" vertical="top" wrapText="1"/>
    </xf>
    <xf numFmtId="0" fontId="26" fillId="5" borderId="21" applyNumberFormat="0" applyFont="1" applyFill="1" applyBorder="1" applyAlignment="1" applyProtection="0">
      <alignment vertical="top" wrapText="1"/>
    </xf>
    <xf numFmtId="49" fontId="16" fillId="5" borderId="20" applyNumberFormat="1" applyFont="1" applyFill="1" applyBorder="1" applyAlignment="1" applyProtection="0">
      <alignment horizontal="right" vertical="top" wrapText="1"/>
    </xf>
    <xf numFmtId="0" fontId="16" fillId="5" borderId="21" applyNumberFormat="0" applyFont="1" applyFill="1" applyBorder="1" applyAlignment="1" applyProtection="0">
      <alignment vertical="top" wrapText="1"/>
    </xf>
    <xf numFmtId="3" fontId="19" fillId="5" borderId="18" applyNumberFormat="1" applyFont="1" applyFill="1" applyBorder="1" applyAlignment="1" applyProtection="0">
      <alignment horizontal="center" vertical="center"/>
    </xf>
    <xf numFmtId="60" fontId="19" fillId="5" borderId="18" applyNumberFormat="1" applyFont="1" applyFill="1" applyBorder="1" applyAlignment="1" applyProtection="0">
      <alignment vertical="center"/>
    </xf>
    <xf numFmtId="49" fontId="16" fillId="5" borderId="20" applyNumberFormat="1" applyFont="1" applyFill="1" applyBorder="1" applyAlignment="1" applyProtection="0">
      <alignment horizontal="right" vertical="center" wrapText="1"/>
    </xf>
    <xf numFmtId="0" fontId="16" fillId="5" borderId="21" applyNumberFormat="0" applyFont="1" applyFill="1" applyBorder="1" applyAlignment="1" applyProtection="0">
      <alignment vertical="center" wrapText="1"/>
    </xf>
    <xf numFmtId="3" fontId="0" fillId="5" borderId="18" applyNumberFormat="1" applyFont="1" applyFill="1" applyBorder="1" applyAlignment="1" applyProtection="0">
      <alignment horizontal="center" vertical="center"/>
    </xf>
    <xf numFmtId="0" fontId="0" fillId="5" borderId="18" applyNumberFormat="0" applyFont="1" applyFill="1" applyBorder="1" applyAlignment="1" applyProtection="0">
      <alignment horizontal="center" vertical="center"/>
    </xf>
    <xf numFmtId="0" fontId="19" fillId="5" borderId="18" applyNumberFormat="0" applyFont="1" applyFill="1" applyBorder="1" applyAlignment="1" applyProtection="0">
      <alignment horizontal="center" vertical="center"/>
    </xf>
    <xf numFmtId="49" fontId="23" fillId="5" borderId="4" applyNumberFormat="1" applyFont="1" applyFill="1" applyBorder="1" applyAlignment="1" applyProtection="0">
      <alignment vertical="bottom"/>
    </xf>
    <xf numFmtId="49" fontId="22" fillId="5" borderId="4" applyNumberFormat="1" applyFont="1" applyFill="1" applyBorder="1" applyAlignment="1" applyProtection="0">
      <alignment horizontal="right" vertical="bottom"/>
    </xf>
    <xf numFmtId="0" fontId="27" fillId="5" borderId="9" applyNumberFormat="0" applyFont="1" applyFill="1" applyBorder="1" applyAlignment="1" applyProtection="0">
      <alignment horizontal="center" vertical="bottom"/>
    </xf>
    <xf numFmtId="49" fontId="16" fillId="5" borderId="9" applyNumberFormat="1" applyFont="1" applyFill="1" applyBorder="1" applyAlignment="1" applyProtection="0">
      <alignment vertical="bottom"/>
    </xf>
    <xf numFmtId="49" fontId="22" fillId="5" borderId="4" applyNumberFormat="1" applyFont="1" applyFill="1" applyBorder="1" applyAlignment="1" applyProtection="0">
      <alignment horizontal="left" vertical="bottom"/>
    </xf>
    <xf numFmtId="0" fontId="22" fillId="5" borderId="4" applyNumberFormat="0" applyFont="1" applyFill="1" applyBorder="1" applyAlignment="1" applyProtection="0">
      <alignment vertical="bottom"/>
    </xf>
    <xf numFmtId="49" fontId="22" fillId="5" borderId="4" applyNumberFormat="1" applyFont="1" applyFill="1" applyBorder="1" applyAlignment="1" applyProtection="0">
      <alignment vertical="bottom"/>
    </xf>
    <xf numFmtId="0" fontId="16" fillId="5" borderId="9" applyNumberFormat="0" applyFont="1" applyFill="1" applyBorder="1" applyAlignment="1" applyProtection="0">
      <alignment horizontal="center" vertical="bottom"/>
    </xf>
    <xf numFmtId="59" fontId="16" fillId="5" borderId="15" applyNumberFormat="1" applyFont="1" applyFill="1" applyBorder="1" applyAlignment="1" applyProtection="0">
      <alignment vertical="bottom"/>
    </xf>
    <xf numFmtId="0" fontId="22" fillId="5" borderId="4" applyNumberFormat="0" applyFont="1" applyFill="1" applyBorder="1" applyAlignment="1" applyProtection="0">
      <alignment horizontal="right" vertical="bottom"/>
    </xf>
    <xf numFmtId="49" fontId="16" fillId="5" borderId="16" applyNumberFormat="1" applyFont="1" applyFill="1" applyBorder="1" applyAlignment="1" applyProtection="0">
      <alignment horizontal="right" vertical="bottom"/>
    </xf>
    <xf numFmtId="0" fontId="16" fillId="5" borderId="16" applyNumberFormat="0" applyFont="1" applyFill="1" applyBorder="1" applyAlignment="1" applyProtection="0">
      <alignment horizontal="right" vertical="bottom"/>
    </xf>
    <xf numFmtId="0" fontId="0" applyNumberFormat="1" applyFont="1" applyFill="0" applyBorder="0" applyAlignment="1" applyProtection="0">
      <alignment vertical="bottom"/>
    </xf>
    <xf numFmtId="0" fontId="0" fillId="5" applyNumberFormat="1" applyFont="1" applyFill="1" applyBorder="0" applyAlignment="1" applyProtection="0">
      <alignment vertical="bottom"/>
    </xf>
    <xf numFmtId="0" fontId="0" fillId="5" applyNumberFormat="1" applyFont="1" applyFill="1" applyBorder="0" applyAlignment="1" applyProtection="0">
      <alignment horizontal="center" vertical="bottom"/>
    </xf>
    <xf numFmtId="0" fontId="0" fillId="4" applyNumberFormat="1" applyFont="1" applyFill="1" applyBorder="0" applyAlignment="1" applyProtection="0">
      <alignment vertical="bottom"/>
    </xf>
    <xf numFmtId="0" fontId="0" borderId="4" applyNumberFormat="1" applyFont="1" applyFill="0" applyBorder="1" applyAlignment="1" applyProtection="0">
      <alignment vertical="bottom"/>
    </xf>
    <xf numFmtId="49" fontId="0" fillId="4" borderId="1" applyNumberFormat="1" applyFont="1" applyFill="1" applyBorder="1" applyAlignment="1" applyProtection="0">
      <alignment horizontal="center" vertical="bottom"/>
    </xf>
    <xf numFmtId="49" fontId="0" fillId="5" borderId="3" applyNumberFormat="1" applyFont="1" applyFill="1" applyBorder="1" applyAlignment="1" applyProtection="0">
      <alignment horizontal="center" vertical="bottom"/>
    </xf>
    <xf numFmtId="49" fontId="0" fillId="5" borderId="4" applyNumberFormat="1" applyFont="1" applyFill="1" applyBorder="1" applyAlignment="1" applyProtection="0">
      <alignment horizontal="center" vertical="bottom" wrapText="1"/>
    </xf>
    <xf numFmtId="49" fontId="0" fillId="5" borderId="4" applyNumberFormat="1" applyFont="1" applyFill="1" applyBorder="1" applyAlignment="1" applyProtection="0">
      <alignment horizontal="center" vertical="bottom"/>
    </xf>
    <xf numFmtId="0" fontId="0" fillId="5" borderId="4" applyNumberFormat="0" applyFont="1" applyFill="1" applyBorder="1" applyAlignment="1" applyProtection="0">
      <alignment horizontal="center" vertical="bottom"/>
    </xf>
    <xf numFmtId="49" fontId="0" fillId="5" borderId="7" applyNumberFormat="1" applyFont="1" applyFill="1" applyBorder="1" applyAlignment="1" applyProtection="0">
      <alignment horizontal="center" vertical="bottom" wrapText="1"/>
    </xf>
    <xf numFmtId="49" fontId="0" fillId="4" borderId="2" applyNumberFormat="1" applyFont="1" applyFill="1" applyBorder="1" applyAlignment="1" applyProtection="0">
      <alignment vertical="bottom" wrapText="1"/>
    </xf>
    <xf numFmtId="49" fontId="0" fillId="4" borderId="2" applyNumberFormat="1" applyFont="1" applyFill="1" applyBorder="1" applyAlignment="1" applyProtection="0">
      <alignment horizontal="center" vertical="bottom" wrapText="1"/>
    </xf>
    <xf numFmtId="49" fontId="0" fillId="5" borderId="8" applyNumberFormat="1" applyFont="1" applyFill="1" applyBorder="1" applyAlignment="1" applyProtection="0">
      <alignment vertical="bottom"/>
    </xf>
    <xf numFmtId="1" fontId="0" fillId="5" borderId="4" applyNumberFormat="1" applyFont="1" applyFill="1" applyBorder="1" applyAlignment="1" applyProtection="0">
      <alignment vertical="bottom"/>
    </xf>
    <xf numFmtId="62" fontId="0" fillId="4" borderId="6" applyNumberFormat="1" applyFont="1" applyFill="1" applyBorder="1" applyAlignment="1" applyProtection="0">
      <alignment vertical="bottom"/>
    </xf>
    <xf numFmtId="0" fontId="0" applyNumberFormat="1" applyFont="1" applyFill="0" applyBorder="0" applyAlignment="1" applyProtection="0">
      <alignment vertical="bottom"/>
    </xf>
    <xf numFmtId="49" fontId="0" borderId="4" applyNumberFormat="1" applyFont="1" applyFill="0" applyBorder="1" applyAlignment="1" applyProtection="0">
      <alignment vertical="bottom"/>
    </xf>
    <xf numFmtId="0" fontId="0" fillId="5" borderId="4" applyNumberFormat="1" applyFont="1" applyFill="1" applyBorder="1" applyAlignment="1" applyProtection="0">
      <alignment vertical="bottom"/>
    </xf>
  </cellXfs>
  <cellStyles count="1">
    <cellStyle name="Normal" xfId="0" builtinId="0"/>
  </cellStyles>
  <dxfs count="1">
    <dxf>
      <fill>
        <patternFill patternType="solid">
          <fgColor indexed="26"/>
          <bgColor indexed="12"/>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cf305"/>
      <rgbColor rgb="ffaaaaaa"/>
      <rgbColor rgb="ffffffff"/>
      <rgbColor rgb="ffccffcc"/>
      <rgbColor rgb="ffccffff"/>
      <rgbColor rgb="ffffff99"/>
      <rgbColor rgb="ffcc99ff"/>
      <rgbColor rgb="ffffcc00"/>
      <rgbColor rgb="ff1fb714"/>
      <rgbColor rgb="ff99ccff"/>
      <rgbColor rgb="ffc0c0c0"/>
      <rgbColor rgb="ff969696"/>
      <rgbColor rgb="ff99cc00"/>
      <rgbColor rgb="ff0000d4"/>
      <rgbColor rgb="0000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28</xdr:col>
      <xdr:colOff>556617</xdr:colOff>
      <xdr:row>0</xdr:row>
      <xdr:rowOff>0</xdr:rowOff>
    </xdr:from>
    <xdr:to>
      <xdr:col>29</xdr:col>
      <xdr:colOff>1406301</xdr:colOff>
      <xdr:row>5</xdr:row>
      <xdr:rowOff>28462</xdr:rowOff>
    </xdr:to>
    <xdr:pic>
      <xdr:nvPicPr>
        <xdr:cNvPr id="4" name="uw_k_one_chattanooga_v" descr="uw_k_one_chattanooga_v"/>
        <xdr:cNvPicPr>
          <a:picLocks noChangeAspect="1"/>
        </xdr:cNvPicPr>
      </xdr:nvPicPr>
      <xdr:blipFill>
        <a:blip r:embed="rId1">
          <a:extLst/>
        </a:blip>
        <a:stretch>
          <a:fillRect/>
        </a:stretch>
      </xdr:blipFill>
      <xdr:spPr>
        <a:xfrm>
          <a:off x="66253717" y="0"/>
          <a:ext cx="2246685" cy="1295288"/>
        </a:xfrm>
        <a:prstGeom prst="rect">
          <a:avLst/>
        </a:prstGeom>
        <a:ln w="12700" cap="flat">
          <a:noFill/>
          <a:miter lim="400000"/>
        </a:ln>
        <a:effectLst/>
      </xdr:spPr>
    </xdr:pic>
    <xdr:clientData/>
  </xdr:twoCellAnchor>
  <xdr:twoCellAnchor>
    <xdr:from>
      <xdr:col>28</xdr:col>
      <xdr:colOff>556617</xdr:colOff>
      <xdr:row>0</xdr:row>
      <xdr:rowOff>0</xdr:rowOff>
    </xdr:from>
    <xdr:to>
      <xdr:col>29</xdr:col>
      <xdr:colOff>1406301</xdr:colOff>
      <xdr:row>5</xdr:row>
      <xdr:rowOff>28462</xdr:rowOff>
    </xdr:to>
    <xdr:pic>
      <xdr:nvPicPr>
        <xdr:cNvPr id="5" name="uw_k_one_chattanooga_v" descr="uw_k_one_chattanooga_v"/>
        <xdr:cNvPicPr>
          <a:picLocks noChangeAspect="1"/>
        </xdr:cNvPicPr>
      </xdr:nvPicPr>
      <xdr:blipFill>
        <a:blip r:embed="rId1">
          <a:extLst/>
        </a:blip>
        <a:stretch>
          <a:fillRect/>
        </a:stretch>
      </xdr:blipFill>
      <xdr:spPr>
        <a:xfrm>
          <a:off x="66253717" y="0"/>
          <a:ext cx="2246685" cy="1295288"/>
        </a:xfrm>
        <a:prstGeom prst="rect">
          <a:avLst/>
        </a:prstGeom>
        <a:ln w="12700" cap="flat">
          <a:noFill/>
          <a:miter lim="400000"/>
        </a:ln>
        <a:effectLst/>
      </xdr:spPr>
    </xdr:pic>
    <xdr:clientData/>
  </xdr:twoCellAnchor>
  <xdr:twoCellAnchor>
    <xdr:from>
      <xdr:col>3</xdr:col>
      <xdr:colOff>600074</xdr:colOff>
      <xdr:row>14</xdr:row>
      <xdr:rowOff>114299</xdr:rowOff>
    </xdr:from>
    <xdr:to>
      <xdr:col>6</xdr:col>
      <xdr:colOff>38100</xdr:colOff>
      <xdr:row>22</xdr:row>
      <xdr:rowOff>0</xdr:rowOff>
    </xdr:to>
    <xdr:sp>
      <xdr:nvSpPr>
        <xdr:cNvPr id="6" name="Straight Arrow Connector 2"/>
        <xdr:cNvSpPr/>
      </xdr:nvSpPr>
      <xdr:spPr>
        <a:xfrm flipH="1">
          <a:off x="5540374" y="3400424"/>
          <a:ext cx="2498727" cy="1538607"/>
        </a:xfrm>
        <a:prstGeom prst="line">
          <a:avLst/>
        </a:prstGeom>
        <a:noFill/>
        <a:ln w="9525" cap="flat">
          <a:solidFill>
            <a:srgbClr val="0D0D0D"/>
          </a:solidFill>
          <a:prstDash val="solid"/>
          <a:round/>
          <a:tailEnd type="triangle" w="med" len="med"/>
        </a:ln>
        <a:effectLst/>
      </xdr:spPr>
      <xdr:txBody>
        <a:bodyPr/>
        <a:lstStyle/>
        <a:p>
          <a:pPr/>
        </a:p>
      </xdr:txBody>
    </xdr:sp>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42</v>
      </c>
      <c r="C11" s="3"/>
      <c r="D11" s="3"/>
    </row>
    <row r="12">
      <c r="B12" s="4"/>
      <c r="C12" t="s" s="4">
        <v>5</v>
      </c>
      <c r="D12" t="s" s="5">
        <v>42</v>
      </c>
    </row>
    <row r="13">
      <c r="B13" t="s" s="3">
        <v>102</v>
      </c>
      <c r="C13" s="3"/>
      <c r="D13" s="3"/>
    </row>
    <row r="14">
      <c r="B14" s="4"/>
      <c r="C14" t="s" s="4">
        <v>5</v>
      </c>
      <c r="D14" t="s" s="5">
        <v>102</v>
      </c>
    </row>
    <row r="15">
      <c r="B15" t="s" s="3">
        <v>111</v>
      </c>
      <c r="C15" s="3"/>
      <c r="D15" s="3"/>
    </row>
    <row r="16">
      <c r="B16" s="4"/>
      <c r="C16" t="s" s="4">
        <v>5</v>
      </c>
      <c r="D16" t="s" s="5">
        <v>111</v>
      </c>
    </row>
  </sheetData>
  <mergeCells count="1">
    <mergeCell ref="B3:D3"/>
  </mergeCells>
  <hyperlinks>
    <hyperlink ref="D10" location="'ECM Instructions'!R1C1" tooltip="" display="ECM Instructions"/>
    <hyperlink ref="D12" location="'Company Data Entry Sheet'!R1C1" tooltip="" display="Company Data Entry Sheet"/>
    <hyperlink ref="D14" location="'Pledges Data Entry Sheet'!R1C1" tooltip="" display="Pledges Data Entry Sheet"/>
    <hyperlink ref="D16" location="'Pre-Set Data'!R1C1" tooltip="" display="Pre-Set Data"/>
  </hyperlinks>
</worksheet>
</file>

<file path=xl/worksheets/sheet2.xml><?xml version="1.0" encoding="utf-8"?>
<worksheet xmlns:r="http://schemas.openxmlformats.org/officeDocument/2006/relationships" xmlns="http://schemas.openxmlformats.org/spreadsheetml/2006/main">
  <sheetPr>
    <pageSetUpPr fitToPage="1"/>
  </sheetPr>
  <dimension ref="A1:N50"/>
  <sheetViews>
    <sheetView workbookViewId="0" showGridLines="0" defaultGridColor="1"/>
  </sheetViews>
  <sheetFormatPr defaultColWidth="8.83333" defaultRowHeight="12.75" customHeight="1" outlineLevelRow="0" outlineLevelCol="0"/>
  <cols>
    <col min="1" max="1" width="3.5" style="6" customWidth="1"/>
    <col min="2" max="2" width="5.5" style="6" customWidth="1"/>
    <col min="3" max="11" width="9.17188" style="6" customWidth="1"/>
    <col min="12" max="12" width="18.3516" style="6" customWidth="1"/>
    <col min="13" max="14" width="9.17188" style="6" customWidth="1"/>
    <col min="15" max="256" width="8.85156" style="6" customWidth="1"/>
  </cols>
  <sheetData>
    <row r="1" ht="77.25" customHeight="1">
      <c r="A1" t="s" s="7">
        <v>6</v>
      </c>
      <c r="B1" s="8"/>
      <c r="C1" s="8"/>
      <c r="D1" s="8"/>
      <c r="E1" s="8"/>
      <c r="F1" s="8"/>
      <c r="G1" s="8"/>
      <c r="H1" s="8"/>
      <c r="I1" s="8"/>
      <c r="J1" s="8"/>
      <c r="K1" s="8"/>
      <c r="L1" s="8"/>
      <c r="M1" s="9"/>
      <c r="N1" s="10"/>
    </row>
    <row r="2" ht="17.55" customHeight="1">
      <c r="A2" s="11">
        <v>1</v>
      </c>
      <c r="B2" t="s" s="12">
        <v>7</v>
      </c>
      <c r="C2" s="13"/>
      <c r="D2" s="13"/>
      <c r="E2" s="13"/>
      <c r="F2" s="13"/>
      <c r="G2" s="13"/>
      <c r="H2" s="13"/>
      <c r="I2" s="13"/>
      <c r="J2" s="13"/>
      <c r="K2" s="13"/>
      <c r="L2" s="13"/>
      <c r="M2" s="9"/>
      <c r="N2" s="10"/>
    </row>
    <row r="3" ht="27" customHeight="1">
      <c r="A3" s="14"/>
      <c r="B3" t="s" s="15">
        <v>8</v>
      </c>
      <c r="C3" s="16"/>
      <c r="D3" s="16"/>
      <c r="E3" s="16"/>
      <c r="F3" s="16"/>
      <c r="G3" s="16"/>
      <c r="H3" t="s" s="17">
        <v>9</v>
      </c>
      <c r="I3" s="13"/>
      <c r="J3" s="13"/>
      <c r="K3" s="13"/>
      <c r="L3" s="13"/>
      <c r="M3" s="9"/>
      <c r="N3" s="10"/>
    </row>
    <row r="4" ht="17.55" customHeight="1">
      <c r="A4" s="18"/>
      <c r="B4" s="19"/>
      <c r="C4" s="19"/>
      <c r="D4" s="19"/>
      <c r="E4" s="19"/>
      <c r="F4" s="19"/>
      <c r="G4" s="19"/>
      <c r="H4" s="19"/>
      <c r="I4" s="19"/>
      <c r="J4" s="19"/>
      <c r="K4" s="19"/>
      <c r="L4" s="19"/>
      <c r="M4" s="10"/>
      <c r="N4" s="10"/>
    </row>
    <row r="5" ht="17.55" customHeight="1">
      <c r="A5" s="20">
        <v>2</v>
      </c>
      <c r="B5" t="s" s="21">
        <v>10</v>
      </c>
      <c r="C5" s="22"/>
      <c r="D5" s="22"/>
      <c r="E5" s="22"/>
      <c r="F5" s="22"/>
      <c r="G5" s="22"/>
      <c r="H5" s="22"/>
      <c r="I5" s="22"/>
      <c r="J5" s="22"/>
      <c r="K5" s="22"/>
      <c r="L5" s="22"/>
      <c r="M5" s="10"/>
      <c r="N5" s="10"/>
    </row>
    <row r="6" ht="52.5" customHeight="1">
      <c r="A6" s="23"/>
      <c r="B6" t="s" s="24">
        <v>11</v>
      </c>
      <c r="C6" s="25"/>
      <c r="D6" s="25"/>
      <c r="E6" s="25"/>
      <c r="F6" s="25"/>
      <c r="G6" s="25"/>
      <c r="H6" s="25"/>
      <c r="I6" s="25"/>
      <c r="J6" s="25"/>
      <c r="K6" s="25"/>
      <c r="L6" s="26"/>
      <c r="M6" s="27"/>
      <c r="N6" s="10"/>
    </row>
    <row r="7" ht="16.5" customHeight="1">
      <c r="A7" s="28"/>
      <c r="B7" s="29"/>
      <c r="C7" s="29"/>
      <c r="D7" s="29"/>
      <c r="E7" s="29"/>
      <c r="F7" s="29"/>
      <c r="G7" s="29"/>
      <c r="H7" s="29"/>
      <c r="I7" s="29"/>
      <c r="J7" s="29"/>
      <c r="K7" s="29"/>
      <c r="L7" s="29"/>
      <c r="M7" s="10"/>
      <c r="N7" s="10"/>
    </row>
    <row r="8" ht="17.55" customHeight="1">
      <c r="A8" s="20">
        <v>3</v>
      </c>
      <c r="B8" t="s" s="30">
        <v>12</v>
      </c>
      <c r="C8" s="10"/>
      <c r="D8" s="10"/>
      <c r="E8" s="10"/>
      <c r="F8" s="10"/>
      <c r="G8" s="10"/>
      <c r="H8" s="10"/>
      <c r="I8" s="10"/>
      <c r="J8" s="10"/>
      <c r="K8" s="10"/>
      <c r="L8" s="10"/>
      <c r="M8" s="10"/>
      <c r="N8" s="10"/>
    </row>
    <row r="9" ht="17.55" customHeight="1">
      <c r="A9" s="18"/>
      <c r="B9" s="10"/>
      <c r="C9" s="10"/>
      <c r="D9" s="22"/>
      <c r="E9" s="22"/>
      <c r="F9" s="22"/>
      <c r="G9" s="22"/>
      <c r="H9" s="22"/>
      <c r="I9" s="22"/>
      <c r="J9" s="22"/>
      <c r="K9" s="22"/>
      <c r="L9" s="22"/>
      <c r="M9" s="10"/>
      <c r="N9" s="10"/>
    </row>
    <row r="10" ht="33.75" customHeight="1">
      <c r="A10" s="31"/>
      <c r="B10" s="10"/>
      <c r="C10" s="32"/>
      <c r="D10" t="s" s="33">
        <v>13</v>
      </c>
      <c r="E10" s="34"/>
      <c r="F10" s="34"/>
      <c r="G10" s="34"/>
      <c r="H10" s="34"/>
      <c r="I10" s="34"/>
      <c r="J10" s="34"/>
      <c r="K10" s="34"/>
      <c r="L10" s="35"/>
      <c r="M10" s="36"/>
      <c r="N10" s="37"/>
    </row>
    <row r="11" ht="16.5" customHeight="1">
      <c r="A11" s="31"/>
      <c r="B11" s="10"/>
      <c r="C11" s="22"/>
      <c r="D11" s="38"/>
      <c r="E11" s="38"/>
      <c r="F11" s="38"/>
      <c r="G11" s="38"/>
      <c r="H11" s="38"/>
      <c r="I11" s="38"/>
      <c r="J11" s="38"/>
      <c r="K11" s="39"/>
      <c r="L11" s="39"/>
      <c r="M11" s="37"/>
      <c r="N11" s="37"/>
    </row>
    <row r="12" ht="17.55" customHeight="1">
      <c r="A12" s="18"/>
      <c r="B12" s="32"/>
      <c r="C12" t="s" s="40">
        <v>14</v>
      </c>
      <c r="D12" s="41"/>
      <c r="E12" s="41"/>
      <c r="F12" s="41"/>
      <c r="G12" s="41"/>
      <c r="H12" s="41"/>
      <c r="I12" s="41"/>
      <c r="J12" s="42"/>
      <c r="K12" s="27"/>
      <c r="L12" s="10"/>
      <c r="M12" s="10"/>
      <c r="N12" s="10"/>
    </row>
    <row r="13" ht="17.55" customHeight="1">
      <c r="A13" s="18"/>
      <c r="B13" s="10"/>
      <c r="C13" s="43"/>
      <c r="D13" t="s" s="44">
        <v>15</v>
      </c>
      <c r="E13" t="s" s="44">
        <v>16</v>
      </c>
      <c r="F13" t="s" s="45">
        <v>17</v>
      </c>
      <c r="G13" s="46"/>
      <c r="H13" t="s" s="45">
        <v>18</v>
      </c>
      <c r="I13" s="46"/>
      <c r="J13" s="47"/>
      <c r="K13" s="10"/>
      <c r="L13" s="10"/>
      <c r="M13" s="10"/>
      <c r="N13" s="10"/>
    </row>
    <row r="14" ht="51" customHeight="1">
      <c r="A14" s="18"/>
      <c r="B14" s="10"/>
      <c r="C14" s="32"/>
      <c r="D14" t="s" s="48">
        <v>19</v>
      </c>
      <c r="E14" s="49"/>
      <c r="F14" s="49"/>
      <c r="G14" s="49"/>
      <c r="H14" s="49"/>
      <c r="I14" s="50"/>
      <c r="J14" s="27"/>
      <c r="K14" s="10"/>
      <c r="L14" s="10"/>
      <c r="M14" s="10"/>
      <c r="N14" s="10"/>
    </row>
    <row r="15" ht="17.55" customHeight="1">
      <c r="A15" s="18"/>
      <c r="B15" s="10"/>
      <c r="C15" s="10"/>
      <c r="D15" s="51"/>
      <c r="E15" s="51"/>
      <c r="F15" s="52"/>
      <c r="G15" s="52"/>
      <c r="H15" s="52"/>
      <c r="I15" s="52"/>
      <c r="J15" s="10"/>
      <c r="K15" s="10"/>
      <c r="L15" s="10"/>
      <c r="M15" s="10"/>
      <c r="N15" s="10"/>
    </row>
    <row r="16" ht="17.55" customHeight="1">
      <c r="A16" s="18"/>
      <c r="B16" s="53"/>
      <c r="C16" s="32"/>
      <c r="D16" t="s" s="54">
        <v>20</v>
      </c>
      <c r="E16" s="55"/>
      <c r="F16" s="56"/>
      <c r="G16" s="57"/>
      <c r="H16" s="57"/>
      <c r="I16" s="57"/>
      <c r="J16" s="57"/>
      <c r="K16" s="10"/>
      <c r="L16" s="10"/>
      <c r="M16" s="10"/>
      <c r="N16" s="10"/>
    </row>
    <row r="17" ht="17.55" customHeight="1">
      <c r="A17" s="18"/>
      <c r="B17" s="53"/>
      <c r="C17" s="32"/>
      <c r="D17" t="s" s="58">
        <v>21</v>
      </c>
      <c r="E17" s="59"/>
      <c r="F17" s="59"/>
      <c r="G17" s="59"/>
      <c r="H17" s="59"/>
      <c r="I17" s="59"/>
      <c r="J17" s="60"/>
      <c r="K17" s="27"/>
      <c r="L17" s="10"/>
      <c r="M17" s="10"/>
      <c r="N17" s="10"/>
    </row>
    <row r="18" ht="17.55" customHeight="1">
      <c r="A18" s="18"/>
      <c r="B18" s="61"/>
      <c r="C18" s="22"/>
      <c r="D18" s="62"/>
      <c r="E18" s="62"/>
      <c r="F18" s="62"/>
      <c r="G18" s="62"/>
      <c r="H18" s="62"/>
      <c r="I18" s="62"/>
      <c r="J18" s="62"/>
      <c r="K18" s="22"/>
      <c r="L18" s="22"/>
      <c r="M18" s="10"/>
      <c r="N18" s="10"/>
    </row>
    <row r="19" ht="48" customHeight="1">
      <c r="A19" s="63"/>
      <c r="B19" t="s" s="64">
        <v>22</v>
      </c>
      <c r="C19" s="65"/>
      <c r="D19" s="65"/>
      <c r="E19" s="65"/>
      <c r="F19" s="65"/>
      <c r="G19" s="65"/>
      <c r="H19" s="65"/>
      <c r="I19" s="65"/>
      <c r="J19" s="65"/>
      <c r="K19" s="65"/>
      <c r="L19" s="66"/>
      <c r="M19" s="27"/>
      <c r="N19" s="10"/>
    </row>
    <row r="20" ht="17.55" customHeight="1">
      <c r="A20" s="18"/>
      <c r="B20" s="67"/>
      <c r="C20" s="67"/>
      <c r="D20" s="51"/>
      <c r="E20" s="51"/>
      <c r="F20" s="51"/>
      <c r="G20" s="51"/>
      <c r="H20" s="51"/>
      <c r="I20" s="51"/>
      <c r="J20" s="51"/>
      <c r="K20" s="67"/>
      <c r="L20" s="67"/>
      <c r="M20" s="10"/>
      <c r="N20" s="10"/>
    </row>
    <row r="21" ht="49.5" customHeight="1">
      <c r="A21" s="63"/>
      <c r="B21" t="s" s="24">
        <v>23</v>
      </c>
      <c r="C21" s="25"/>
      <c r="D21" s="25"/>
      <c r="E21" s="25"/>
      <c r="F21" s="25"/>
      <c r="G21" s="25"/>
      <c r="H21" s="25"/>
      <c r="I21" s="25"/>
      <c r="J21" s="25"/>
      <c r="K21" s="25"/>
      <c r="L21" s="26"/>
      <c r="M21" s="27"/>
      <c r="N21" s="10"/>
    </row>
    <row r="22" ht="17.55" customHeight="1">
      <c r="A22" s="18"/>
      <c r="B22" s="67"/>
      <c r="C22" s="51"/>
      <c r="D22" s="51"/>
      <c r="E22" s="51"/>
      <c r="F22" s="51"/>
      <c r="G22" s="51"/>
      <c r="H22" s="51"/>
      <c r="I22" s="67"/>
      <c r="J22" s="67"/>
      <c r="K22" s="67"/>
      <c r="L22" s="68"/>
      <c r="M22" s="10"/>
      <c r="N22" s="10"/>
    </row>
    <row r="23" ht="16.5" customHeight="1">
      <c r="A23" s="69"/>
      <c r="B23" t="s" s="70">
        <v>24</v>
      </c>
      <c r="C23" s="71"/>
      <c r="D23" s="71"/>
      <c r="E23" s="71"/>
      <c r="F23" s="71"/>
      <c r="G23" s="71"/>
      <c r="H23" s="71"/>
      <c r="I23" s="71"/>
      <c r="J23" s="71"/>
      <c r="K23" s="72"/>
      <c r="L23" s="27"/>
      <c r="M23" s="10"/>
      <c r="N23" s="10"/>
    </row>
    <row r="24" ht="17.55" customHeight="1">
      <c r="A24" s="69"/>
      <c r="B24" s="73"/>
      <c r="C24" s="74"/>
      <c r="D24" s="74"/>
      <c r="E24" s="74"/>
      <c r="F24" s="74"/>
      <c r="G24" s="74"/>
      <c r="H24" s="74"/>
      <c r="I24" s="74"/>
      <c r="J24" s="74"/>
      <c r="K24" s="75"/>
      <c r="L24" s="27"/>
      <c r="M24" s="10"/>
      <c r="N24" s="10"/>
    </row>
    <row r="25" ht="17.55" customHeight="1">
      <c r="A25" s="18"/>
      <c r="B25" s="67"/>
      <c r="C25" s="67"/>
      <c r="D25" s="51"/>
      <c r="E25" s="51"/>
      <c r="F25" s="51"/>
      <c r="G25" s="51"/>
      <c r="H25" s="51"/>
      <c r="I25" s="51"/>
      <c r="J25" s="67"/>
      <c r="K25" s="67"/>
      <c r="L25" s="22"/>
      <c r="M25" s="10"/>
      <c r="N25" s="10"/>
    </row>
    <row r="26" ht="82.5" customHeight="1">
      <c r="A26" s="76">
        <v>4</v>
      </c>
      <c r="B26" t="s" s="77">
        <v>25</v>
      </c>
      <c r="C26" s="78"/>
      <c r="D26" s="78"/>
      <c r="E26" s="78"/>
      <c r="F26" s="78"/>
      <c r="G26" s="78"/>
      <c r="H26" s="78"/>
      <c r="I26" s="78"/>
      <c r="J26" s="78"/>
      <c r="K26" s="78"/>
      <c r="L26" s="79"/>
      <c r="M26" s="27"/>
      <c r="N26" s="10"/>
    </row>
    <row r="27" ht="17.55" customHeight="1">
      <c r="A27" s="18"/>
      <c r="B27" s="80"/>
      <c r="C27" s="80"/>
      <c r="D27" s="81"/>
      <c r="E27" s="81"/>
      <c r="F27" s="81"/>
      <c r="G27" s="81"/>
      <c r="H27" s="81"/>
      <c r="I27" s="81"/>
      <c r="J27" s="80"/>
      <c r="K27" s="80"/>
      <c r="L27" s="80"/>
      <c r="M27" s="10"/>
      <c r="N27" s="10"/>
    </row>
    <row r="28" ht="17.55" customHeight="1">
      <c r="A28" s="82">
        <v>5</v>
      </c>
      <c r="B28" t="s" s="83">
        <v>26</v>
      </c>
      <c r="C28" s="84"/>
      <c r="D28" s="84"/>
      <c r="E28" s="84"/>
      <c r="F28" s="84"/>
      <c r="G28" s="84"/>
      <c r="H28" s="84"/>
      <c r="I28" s="84"/>
      <c r="J28" s="84"/>
      <c r="K28" s="84"/>
      <c r="L28" s="84"/>
      <c r="M28" s="9"/>
      <c r="N28" s="10"/>
    </row>
    <row r="29" ht="17.55" customHeight="1">
      <c r="A29" s="14"/>
      <c r="B29" s="84"/>
      <c r="C29" t="s" s="85">
        <v>27</v>
      </c>
      <c r="D29" s="86"/>
      <c r="E29" s="86"/>
      <c r="F29" s="86"/>
      <c r="G29" s="86"/>
      <c r="H29" s="86"/>
      <c r="I29" s="86"/>
      <c r="J29" s="86"/>
      <c r="K29" s="86"/>
      <c r="L29" s="86"/>
      <c r="M29" s="9"/>
      <c r="N29" s="10"/>
    </row>
    <row r="30" ht="17.55" customHeight="1">
      <c r="A30" s="14"/>
      <c r="B30" s="84"/>
      <c r="C30" t="s" s="83">
        <v>28</v>
      </c>
      <c r="D30" s="84"/>
      <c r="E30" s="84"/>
      <c r="F30" s="84"/>
      <c r="G30" s="84"/>
      <c r="H30" s="84"/>
      <c r="I30" s="84"/>
      <c r="J30" s="84"/>
      <c r="K30" s="84"/>
      <c r="L30" s="84"/>
      <c r="M30" s="9"/>
      <c r="N30" s="10"/>
    </row>
    <row r="31" ht="17.55" customHeight="1">
      <c r="A31" s="14"/>
      <c r="B31" s="84"/>
      <c r="C31" t="s" s="83">
        <v>29</v>
      </c>
      <c r="D31" s="84"/>
      <c r="E31" s="84"/>
      <c r="F31" s="84"/>
      <c r="G31" s="84"/>
      <c r="H31" s="84"/>
      <c r="I31" s="84"/>
      <c r="J31" s="84"/>
      <c r="K31" s="84"/>
      <c r="L31" s="84"/>
      <c r="M31" s="9"/>
      <c r="N31" s="10"/>
    </row>
    <row r="32" ht="17.55" customHeight="1">
      <c r="A32" s="18"/>
      <c r="B32" s="87"/>
      <c r="C32" s="87"/>
      <c r="D32" s="87"/>
      <c r="E32" s="87"/>
      <c r="F32" s="87"/>
      <c r="G32" s="87"/>
      <c r="H32" s="87"/>
      <c r="I32" s="87"/>
      <c r="J32" s="87"/>
      <c r="K32" s="87"/>
      <c r="L32" s="87"/>
      <c r="M32" s="10"/>
      <c r="N32" s="10"/>
    </row>
    <row r="33" ht="17.55" customHeight="1">
      <c r="A33" s="82">
        <v>6</v>
      </c>
      <c r="B33" t="s" s="88">
        <v>30</v>
      </c>
      <c r="C33" s="89"/>
      <c r="D33" s="89"/>
      <c r="E33" s="89"/>
      <c r="F33" s="89"/>
      <c r="G33" s="89"/>
      <c r="H33" s="89"/>
      <c r="I33" s="89"/>
      <c r="J33" s="89"/>
      <c r="K33" s="89"/>
      <c r="L33" s="89"/>
      <c r="M33" s="9"/>
      <c r="N33" s="10"/>
    </row>
    <row r="34" ht="17.55" customHeight="1">
      <c r="A34" s="14"/>
      <c r="B34" s="89"/>
      <c r="C34" t="s" s="88">
        <v>31</v>
      </c>
      <c r="D34" s="89"/>
      <c r="E34" s="89"/>
      <c r="F34" s="89"/>
      <c r="G34" s="89"/>
      <c r="H34" s="89"/>
      <c r="I34" s="89"/>
      <c r="J34" s="89"/>
      <c r="K34" s="89"/>
      <c r="L34" s="89"/>
      <c r="M34" s="9"/>
      <c r="N34" s="10"/>
    </row>
    <row r="35" ht="17.55" customHeight="1">
      <c r="A35" s="14"/>
      <c r="B35" s="89"/>
      <c r="C35" s="89"/>
      <c r="D35" t="s" s="88">
        <v>32</v>
      </c>
      <c r="E35" s="89"/>
      <c r="F35" s="89"/>
      <c r="G35" s="89"/>
      <c r="H35" s="89"/>
      <c r="I35" s="89"/>
      <c r="J35" s="89"/>
      <c r="K35" s="89"/>
      <c r="L35" s="89"/>
      <c r="M35" s="9"/>
      <c r="N35" s="10"/>
    </row>
    <row r="36" ht="17.55" customHeight="1">
      <c r="A36" s="14"/>
      <c r="B36" s="89"/>
      <c r="C36" t="s" s="88">
        <v>33</v>
      </c>
      <c r="D36" s="89"/>
      <c r="E36" s="89"/>
      <c r="F36" s="89"/>
      <c r="G36" s="89"/>
      <c r="H36" s="89"/>
      <c r="I36" s="89"/>
      <c r="J36" s="89"/>
      <c r="K36" s="89"/>
      <c r="L36" s="89"/>
      <c r="M36" s="9"/>
      <c r="N36" s="10"/>
    </row>
    <row r="37" ht="17.55" customHeight="1">
      <c r="A37" s="14"/>
      <c r="B37" s="89"/>
      <c r="C37" s="89"/>
      <c r="D37" t="s" s="88">
        <v>34</v>
      </c>
      <c r="E37" s="89"/>
      <c r="F37" s="89"/>
      <c r="G37" s="89"/>
      <c r="H37" s="89"/>
      <c r="I37" s="89"/>
      <c r="J37" s="89"/>
      <c r="K37" s="89"/>
      <c r="L37" s="89"/>
      <c r="M37" s="9"/>
      <c r="N37" s="10"/>
    </row>
    <row r="38" ht="17.55" customHeight="1">
      <c r="A38" s="18"/>
      <c r="B38" s="90"/>
      <c r="C38" s="90"/>
      <c r="D38" s="90"/>
      <c r="E38" s="90"/>
      <c r="F38" s="90"/>
      <c r="G38" s="90"/>
      <c r="H38" s="90"/>
      <c r="I38" s="90"/>
      <c r="J38" s="90"/>
      <c r="K38" s="90"/>
      <c r="L38" s="90"/>
      <c r="M38" s="10"/>
      <c r="N38" s="10"/>
    </row>
    <row r="39" ht="38.25" customHeight="1">
      <c r="A39" s="91"/>
      <c r="B39" t="s" s="24">
        <v>35</v>
      </c>
      <c r="C39" s="25"/>
      <c r="D39" s="25"/>
      <c r="E39" s="25"/>
      <c r="F39" s="25"/>
      <c r="G39" s="25"/>
      <c r="H39" s="25"/>
      <c r="I39" s="25"/>
      <c r="J39" s="25"/>
      <c r="K39" s="25"/>
      <c r="L39" s="26"/>
      <c r="M39" s="92"/>
      <c r="N39" s="10"/>
    </row>
    <row r="40" ht="17.55" customHeight="1">
      <c r="A40" s="18"/>
      <c r="B40" s="80"/>
      <c r="C40" s="80"/>
      <c r="D40" s="80"/>
      <c r="E40" s="80"/>
      <c r="F40" s="80"/>
      <c r="G40" s="80"/>
      <c r="H40" s="80"/>
      <c r="I40" s="80"/>
      <c r="J40" s="80"/>
      <c r="K40" s="80"/>
      <c r="L40" s="80"/>
      <c r="M40" s="10"/>
      <c r="N40" s="10"/>
    </row>
    <row r="41" ht="17.55" customHeight="1">
      <c r="A41" s="82">
        <v>7</v>
      </c>
      <c r="B41" t="s" s="93">
        <v>36</v>
      </c>
      <c r="C41" s="94"/>
      <c r="D41" s="94"/>
      <c r="E41" s="94"/>
      <c r="F41" s="94"/>
      <c r="G41" s="94"/>
      <c r="H41" s="94"/>
      <c r="I41" s="94"/>
      <c r="J41" s="94"/>
      <c r="K41" s="94"/>
      <c r="L41" s="94"/>
      <c r="M41" s="9"/>
      <c r="N41" s="10"/>
    </row>
    <row r="42" ht="65.25" customHeight="1">
      <c r="A42" s="14"/>
      <c r="B42" s="95"/>
      <c r="C42" t="s" s="96">
        <v>37</v>
      </c>
      <c r="D42" s="97"/>
      <c r="E42" s="97"/>
      <c r="F42" s="97"/>
      <c r="G42" s="97"/>
      <c r="H42" s="97"/>
      <c r="I42" s="97"/>
      <c r="J42" s="97"/>
      <c r="K42" s="97"/>
      <c r="L42" s="97"/>
      <c r="M42" s="9"/>
      <c r="N42" s="10"/>
    </row>
    <row r="43" ht="17.55" customHeight="1">
      <c r="A43" s="18"/>
      <c r="B43" s="87"/>
      <c r="C43" s="98"/>
      <c r="D43" s="87"/>
      <c r="E43" s="87"/>
      <c r="F43" s="87"/>
      <c r="G43" s="87"/>
      <c r="H43" s="87"/>
      <c r="I43" s="87"/>
      <c r="J43" s="87"/>
      <c r="K43" s="87"/>
      <c r="L43" s="87"/>
      <c r="M43" s="10"/>
      <c r="N43" s="10"/>
    </row>
    <row r="44" ht="49.5" customHeight="1">
      <c r="A44" s="82">
        <v>8</v>
      </c>
      <c r="B44" t="s" s="99">
        <v>38</v>
      </c>
      <c r="C44" s="100"/>
      <c r="D44" s="100"/>
      <c r="E44" s="100"/>
      <c r="F44" s="100"/>
      <c r="G44" s="100"/>
      <c r="H44" s="100"/>
      <c r="I44" s="100"/>
      <c r="J44" s="100"/>
      <c r="K44" s="100"/>
      <c r="L44" s="100"/>
      <c r="M44" s="9"/>
      <c r="N44" s="10"/>
    </row>
    <row r="45" ht="17.55" customHeight="1">
      <c r="A45" s="18"/>
      <c r="B45" s="87"/>
      <c r="C45" s="87"/>
      <c r="D45" s="87"/>
      <c r="E45" s="87"/>
      <c r="F45" s="87"/>
      <c r="G45" s="87"/>
      <c r="H45" s="87"/>
      <c r="I45" s="87"/>
      <c r="J45" s="87"/>
      <c r="K45" s="87"/>
      <c r="L45" s="87"/>
      <c r="M45" s="10"/>
      <c r="N45" s="10"/>
    </row>
    <row r="46" ht="51" customHeight="1">
      <c r="A46" s="82">
        <v>9</v>
      </c>
      <c r="B46" t="s" s="101">
        <v>39</v>
      </c>
      <c r="C46" s="102"/>
      <c r="D46" s="102"/>
      <c r="E46" s="102"/>
      <c r="F46" s="102"/>
      <c r="G46" s="102"/>
      <c r="H46" s="102"/>
      <c r="I46" s="102"/>
      <c r="J46" s="102"/>
      <c r="K46" s="102"/>
      <c r="L46" s="102"/>
      <c r="M46" s="9"/>
      <c r="N46" s="10"/>
    </row>
    <row r="47" ht="17.55" customHeight="1">
      <c r="A47" s="14"/>
      <c r="B47" s="103"/>
      <c r="C47" t="s" s="104">
        <v>40</v>
      </c>
      <c r="D47" s="103"/>
      <c r="E47" s="103"/>
      <c r="F47" s="103"/>
      <c r="G47" s="103"/>
      <c r="H47" s="103"/>
      <c r="I47" s="103"/>
      <c r="J47" s="103"/>
      <c r="K47" s="103"/>
      <c r="L47" s="103"/>
      <c r="M47" s="9"/>
      <c r="N47" s="10"/>
    </row>
    <row r="48" ht="17.55" customHeight="1">
      <c r="A48" s="18"/>
      <c r="B48" s="87"/>
      <c r="C48" s="87"/>
      <c r="D48" s="87"/>
      <c r="E48" s="87"/>
      <c r="F48" s="87"/>
      <c r="G48" s="87"/>
      <c r="H48" s="87"/>
      <c r="I48" s="87"/>
      <c r="J48" s="87"/>
      <c r="K48" s="87"/>
      <c r="L48" s="87"/>
      <c r="M48" s="10"/>
      <c r="N48" s="10"/>
    </row>
    <row r="49" ht="17.55" customHeight="1">
      <c r="A49" s="82">
        <v>10</v>
      </c>
      <c r="B49" t="s" s="105">
        <v>41</v>
      </c>
      <c r="C49" s="106"/>
      <c r="D49" s="106"/>
      <c r="E49" s="106"/>
      <c r="F49" s="106"/>
      <c r="G49" s="106"/>
      <c r="H49" s="106"/>
      <c r="I49" s="106"/>
      <c r="J49" s="106"/>
      <c r="K49" s="106"/>
      <c r="L49" s="106"/>
      <c r="M49" s="9"/>
      <c r="N49" s="10"/>
    </row>
    <row r="50" ht="17.55" customHeight="1">
      <c r="A50" s="31"/>
      <c r="B50" s="19"/>
      <c r="C50" s="19"/>
      <c r="D50" s="19"/>
      <c r="E50" s="19"/>
      <c r="F50" s="19"/>
      <c r="G50" s="19"/>
      <c r="H50" s="19"/>
      <c r="I50" s="19"/>
      <c r="J50" s="19"/>
      <c r="K50" s="19"/>
      <c r="L50" s="19"/>
      <c r="M50" s="10"/>
      <c r="N50" s="10"/>
    </row>
  </sheetData>
  <mergeCells count="20">
    <mergeCell ref="D10:L10"/>
    <mergeCell ref="F13:G13"/>
    <mergeCell ref="B6:L6"/>
    <mergeCell ref="B26:L26"/>
    <mergeCell ref="B3:G3"/>
    <mergeCell ref="A1:L1"/>
    <mergeCell ref="D17:J17"/>
    <mergeCell ref="D14:I14"/>
    <mergeCell ref="B44:L44"/>
    <mergeCell ref="B21:L21"/>
    <mergeCell ref="I16:J16"/>
    <mergeCell ref="F16:H16"/>
    <mergeCell ref="B23:K24"/>
    <mergeCell ref="B46:L46"/>
    <mergeCell ref="C42:L42"/>
    <mergeCell ref="D16:E16"/>
    <mergeCell ref="H13:I13"/>
    <mergeCell ref="C12:J12"/>
    <mergeCell ref="B39:L39"/>
    <mergeCell ref="B19:L19"/>
  </mergeCells>
  <pageMargins left="0.25" right="0.49" top="1.31" bottom="0.28" header="0.38" footer="0.24"/>
  <pageSetup firstPageNumber="1" fitToHeight="1" fitToWidth="1" scale="58" useFirstPageNumber="0" orientation="portrait" pageOrder="downThenOver"/>
  <headerFooter>
    <oddHeader>&amp;C&amp;"Arial,Regular"&amp;16&amp;K000000United Way of Greater Chattanooga
2017 Campaign
Important ECM Instructions</oddHead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AE41"/>
  <sheetViews>
    <sheetView workbookViewId="0" showGridLines="0" defaultGridColor="1"/>
  </sheetViews>
  <sheetFormatPr defaultColWidth="8.83333" defaultRowHeight="12.75" customHeight="1" outlineLevelRow="0" outlineLevelCol="0"/>
  <cols>
    <col min="1" max="1" width="46.5" style="107" customWidth="1"/>
    <col min="2" max="5" width="9.17188" style="107" customWidth="1"/>
    <col min="6" max="6" width="21.8516" style="107" customWidth="1"/>
    <col min="7" max="14" width="73" style="107" customWidth="1"/>
    <col min="15" max="25" width="9.17188" style="107" customWidth="1"/>
    <col min="26" max="26" width="57.6719" style="107" customWidth="1"/>
    <col min="27" max="27" width="3.17188" style="107" customWidth="1"/>
    <col min="28" max="28" width="11.5" style="107" customWidth="1"/>
    <col min="29" max="29" width="18.3516" style="107" customWidth="1"/>
    <col min="30" max="30" width="19.1719" style="107" customWidth="1"/>
    <col min="31" max="31" width="9.17188" style="107" customWidth="1"/>
    <col min="32" max="256" width="8.85156" style="107" customWidth="1"/>
  </cols>
  <sheetData>
    <row r="1" ht="14.25" customHeight="1">
      <c r="A1" s="10"/>
      <c r="B1" s="10"/>
      <c r="C1" s="10"/>
      <c r="D1" s="10"/>
      <c r="E1" s="10"/>
      <c r="F1" s="10"/>
      <c r="G1" s="10"/>
      <c r="H1" s="10"/>
      <c r="I1" s="10"/>
      <c r="J1" s="10"/>
      <c r="K1" s="10"/>
      <c r="L1" s="10"/>
      <c r="M1" s="10"/>
      <c r="N1" s="10"/>
      <c r="O1" s="10"/>
      <c r="P1" s="10"/>
      <c r="Q1" s="10"/>
      <c r="R1" s="10"/>
      <c r="S1" s="10"/>
      <c r="T1" s="10"/>
      <c r="U1" s="10"/>
      <c r="V1" s="10"/>
      <c r="W1" s="10"/>
      <c r="X1" s="10"/>
      <c r="Y1" s="108"/>
      <c r="Z1" s="109"/>
      <c r="AA1" s="109"/>
      <c r="AB1" s="109"/>
      <c r="AC1" s="109"/>
      <c r="AD1" s="9"/>
      <c r="AE1" s="10"/>
    </row>
    <row r="2" ht="30.75" customHeight="1">
      <c r="A2" s="10"/>
      <c r="B2" s="10"/>
      <c r="C2" s="10"/>
      <c r="D2" s="10"/>
      <c r="E2" s="10"/>
      <c r="F2" s="10"/>
      <c r="G2" s="10"/>
      <c r="H2" s="10"/>
      <c r="I2" s="10"/>
      <c r="J2" s="10"/>
      <c r="K2" s="10"/>
      <c r="L2" s="10"/>
      <c r="M2" s="10"/>
      <c r="N2" s="10"/>
      <c r="O2" s="10"/>
      <c r="P2" s="10"/>
      <c r="Q2" s="10"/>
      <c r="R2" s="10"/>
      <c r="S2" s="10"/>
      <c r="T2" s="10"/>
      <c r="U2" s="10"/>
      <c r="V2" s="10"/>
      <c r="W2" s="10"/>
      <c r="X2" s="10"/>
      <c r="Y2" s="108"/>
      <c r="Z2" t="s" s="110">
        <v>43</v>
      </c>
      <c r="AA2" s="111"/>
      <c r="AB2" s="111"/>
      <c r="AC2" s="111"/>
      <c r="AD2" s="9"/>
      <c r="AE2" s="10"/>
    </row>
    <row r="3" ht="14.25" customHeight="1">
      <c r="A3" s="10"/>
      <c r="B3" s="22"/>
      <c r="C3" s="10"/>
      <c r="D3" s="10"/>
      <c r="E3" s="10"/>
      <c r="F3" s="10"/>
      <c r="G3" s="10"/>
      <c r="H3" s="10"/>
      <c r="I3" s="10"/>
      <c r="J3" s="10"/>
      <c r="K3" s="10"/>
      <c r="L3" s="10"/>
      <c r="M3" s="10"/>
      <c r="N3" s="10"/>
      <c r="O3" s="10"/>
      <c r="P3" s="10"/>
      <c r="Q3" s="10"/>
      <c r="R3" s="10"/>
      <c r="S3" s="10"/>
      <c r="T3" s="10"/>
      <c r="U3" s="10"/>
      <c r="V3" s="10"/>
      <c r="W3" s="10"/>
      <c r="X3" s="10"/>
      <c r="Y3" s="108"/>
      <c r="Z3" s="112"/>
      <c r="AA3" s="112"/>
      <c r="AB3" s="112"/>
      <c r="AC3" s="112"/>
      <c r="AD3" s="9"/>
      <c r="AE3" s="10"/>
    </row>
    <row r="4" ht="20.25" customHeight="1">
      <c r="A4" t="s" s="113">
        <v>44</v>
      </c>
      <c r="B4" s="114"/>
      <c r="C4" s="115"/>
      <c r="D4" s="22"/>
      <c r="E4" s="22"/>
      <c r="F4" s="22"/>
      <c r="G4" s="10"/>
      <c r="H4" s="10"/>
      <c r="I4" s="10"/>
      <c r="J4" s="10"/>
      <c r="K4" s="10"/>
      <c r="L4" s="10"/>
      <c r="M4" s="10"/>
      <c r="N4" s="10"/>
      <c r="O4" s="10"/>
      <c r="P4" s="10"/>
      <c r="Q4" s="10"/>
      <c r="R4" s="10"/>
      <c r="S4" s="10"/>
      <c r="T4" s="10"/>
      <c r="U4" s="10"/>
      <c r="V4" s="10"/>
      <c r="W4" s="10"/>
      <c r="X4" s="10"/>
      <c r="Y4" s="10"/>
      <c r="Z4" s="116"/>
      <c r="AA4" s="19"/>
      <c r="AB4" s="19"/>
      <c r="AC4" s="19"/>
      <c r="AD4" s="10"/>
      <c r="AE4" s="10"/>
    </row>
    <row r="5" ht="20.25" customHeight="1">
      <c r="A5" t="s" s="113">
        <v>45</v>
      </c>
      <c r="B5" t="s" s="117">
        <f>IF(B4&gt;0,VLOOKUP(B4,'Pre-Set Data'!$AA$1:$AJ$7803,2,FALSE)," ")</f>
        <v>46</v>
      </c>
      <c r="C5" s="118"/>
      <c r="D5" s="118"/>
      <c r="E5" s="118"/>
      <c r="F5" s="118"/>
      <c r="G5" s="27"/>
      <c r="H5" s="10"/>
      <c r="I5" s="10"/>
      <c r="J5" s="10"/>
      <c r="K5" s="10"/>
      <c r="L5" s="10"/>
      <c r="M5" s="10"/>
      <c r="N5" s="10"/>
      <c r="O5" s="10"/>
      <c r="P5" s="10"/>
      <c r="Q5" s="10"/>
      <c r="R5" s="10"/>
      <c r="S5" s="10"/>
      <c r="T5" s="10"/>
      <c r="U5" s="10"/>
      <c r="V5" s="10"/>
      <c r="W5" s="10"/>
      <c r="X5" s="10"/>
      <c r="Y5" s="10"/>
      <c r="Z5" s="119"/>
      <c r="AA5" s="10"/>
      <c r="AB5" s="10"/>
      <c r="AC5" s="10"/>
      <c r="AD5" s="10"/>
      <c r="AE5" s="10"/>
    </row>
    <row r="6" ht="17.25" customHeight="1">
      <c r="A6" s="120"/>
      <c r="B6" t="s" s="117">
        <f>IF(B4&gt;0,IF(VLOOKUP(B4,'Pre-Set Data'!$AA$1:$AJ$7803,3,FALSE)&gt;0,VLOOKUP(B4,'Pre-Set Data'!$AA$1:$AJ$7803,3,FALSE)," ")," ")</f>
        <v>46</v>
      </c>
      <c r="C6" s="118"/>
      <c r="D6" s="118"/>
      <c r="E6" s="118"/>
      <c r="F6" s="118"/>
      <c r="G6" s="27"/>
      <c r="H6" s="10"/>
      <c r="I6" s="10"/>
      <c r="J6" s="10"/>
      <c r="K6" s="10"/>
      <c r="L6" s="10"/>
      <c r="M6" s="10"/>
      <c r="N6" s="10"/>
      <c r="O6" s="10"/>
      <c r="P6" s="10"/>
      <c r="Q6" s="10"/>
      <c r="R6" s="10"/>
      <c r="S6" s="10"/>
      <c r="T6" s="10"/>
      <c r="U6" s="10"/>
      <c r="V6" s="10"/>
      <c r="W6" s="10"/>
      <c r="X6" s="10"/>
      <c r="Y6" s="10"/>
      <c r="Z6" s="119"/>
      <c r="AA6" s="121"/>
      <c r="AB6" s="121"/>
      <c r="AC6" s="121"/>
      <c r="AD6" s="121"/>
      <c r="AE6" s="10"/>
    </row>
    <row r="7" ht="12.75" customHeight="1">
      <c r="A7" t="s" s="113">
        <v>47</v>
      </c>
      <c r="B7" t="s" s="117">
        <f>IF(B4&gt;0,IF(VLOOKUP(B4,'Pre-Set Data'!$AA$1:$AJ$7803,4,FALSE)&gt;0,VLOOKUP(B4,'Pre-Set Data'!$AA$1:$AJ$7803,4,FALSE)," ")," ")</f>
        <v>46</v>
      </c>
      <c r="C7" s="118"/>
      <c r="D7" s="118"/>
      <c r="E7" s="118"/>
      <c r="F7" s="118"/>
      <c r="G7" s="27"/>
      <c r="H7" s="10"/>
      <c r="I7" s="10"/>
      <c r="J7" s="10"/>
      <c r="K7" s="10"/>
      <c r="L7" s="10"/>
      <c r="M7" s="10"/>
      <c r="N7" s="10"/>
      <c r="O7" s="10"/>
      <c r="P7" s="10"/>
      <c r="Q7" s="10"/>
      <c r="R7" s="10"/>
      <c r="S7" s="10"/>
      <c r="T7" s="10"/>
      <c r="U7" s="10"/>
      <c r="V7" s="10"/>
      <c r="W7" s="10"/>
      <c r="X7" s="10"/>
      <c r="Y7" s="10"/>
      <c r="Z7" t="s" s="122">
        <f>CONCATENATE("Company/Agency                                                  Account Number: ",B4)</f>
        <v>48</v>
      </c>
      <c r="AA7" t="s" s="123">
        <v>49</v>
      </c>
      <c r="AB7" s="124"/>
      <c r="AC7" s="124"/>
      <c r="AD7" s="125"/>
      <c r="AE7" s="126"/>
    </row>
    <row r="8" ht="19.5" customHeight="1">
      <c r="A8" t="s" s="113">
        <v>50</v>
      </c>
      <c r="B8" t="s" s="117">
        <f>IF(B4&gt;0,IF(VLOOKUP(B4,'Pre-Set Data'!$AA$1:$AJ$7803,5,FALSE)&gt;0,VLOOKUP(B4,'Pre-Set Data'!$AA$1:$AJ$7803,5,FALSE)," ")," ")</f>
        <v>46</v>
      </c>
      <c r="C8" s="118"/>
      <c r="D8" s="118"/>
      <c r="E8" s="118"/>
      <c r="F8" s="118"/>
      <c r="G8" s="27"/>
      <c r="H8" s="10"/>
      <c r="I8" s="10"/>
      <c r="J8" s="10"/>
      <c r="K8" s="10"/>
      <c r="L8" s="10"/>
      <c r="M8" s="10"/>
      <c r="N8" s="10"/>
      <c r="O8" s="10"/>
      <c r="P8" s="10"/>
      <c r="Q8" s="10"/>
      <c r="R8" s="10"/>
      <c r="S8" s="10"/>
      <c r="T8" s="10"/>
      <c r="U8" s="10"/>
      <c r="V8" s="10"/>
      <c r="W8" s="10"/>
      <c r="X8" s="10"/>
      <c r="Y8" s="10"/>
      <c r="Z8" t="s" s="127">
        <f>B5</f>
        <v>51</v>
      </c>
      <c r="AA8" t="s" s="128">
        <v>52</v>
      </c>
      <c r="AB8" s="129"/>
      <c r="AC8" t="s" s="130">
        <f>IF(COUNTIF('Pledges Data Entry Sheet'!$N$2:$N$4000,"Yes"),"Yes","No")</f>
        <v>53</v>
      </c>
      <c r="AD8" s="131"/>
      <c r="AE8" s="126"/>
    </row>
    <row r="9" ht="18" customHeight="1">
      <c r="A9" t="s" s="113">
        <v>54</v>
      </c>
      <c r="B9" t="s" s="117">
        <f>IF(B4&gt;0,IF(VLOOKUP(B4,'Pre-Set Data'!$AA$1:$AJ$7803,6,FALSE)&gt;0,VLOOKUP(B4,'Pre-Set Data'!$AA$1:$AJ$7803,6,FALSE)," ")," ")</f>
        <v>46</v>
      </c>
      <c r="C9" s="118"/>
      <c r="D9" s="118"/>
      <c r="E9" s="118"/>
      <c r="F9" s="118"/>
      <c r="G9" s="27"/>
      <c r="H9" s="10"/>
      <c r="I9" s="10"/>
      <c r="J9" s="10"/>
      <c r="K9" s="10"/>
      <c r="L9" s="10"/>
      <c r="M9" s="10"/>
      <c r="N9" s="10"/>
      <c r="O9" s="10"/>
      <c r="P9" s="10"/>
      <c r="Q9" s="10"/>
      <c r="R9" s="10"/>
      <c r="S9" s="10"/>
      <c r="T9" s="10"/>
      <c r="U9" s="10"/>
      <c r="V9" s="10"/>
      <c r="W9" s="10"/>
      <c r="X9" s="10"/>
      <c r="Y9" s="10"/>
      <c r="Z9" t="s" s="132">
        <f>B6</f>
        <v>51</v>
      </c>
      <c r="AA9" t="s" s="133">
        <v>55</v>
      </c>
      <c r="AB9" s="134"/>
      <c r="AC9" s="134"/>
      <c r="AD9" s="135"/>
      <c r="AE9" s="126"/>
    </row>
    <row r="10" ht="18" customHeight="1">
      <c r="A10" t="s" s="113">
        <v>56</v>
      </c>
      <c r="B10" t="s" s="117">
        <f>IF(B4&gt;0,IF(VLOOKUP(B4,'Pre-Set Data'!$AA$1:$AJ$7803,7,FALSE)&gt;0,VLOOKUP(B4,'Pre-Set Data'!$AA$1:$AJ$7803,7,FALSE)," ")," ")</f>
        <v>46</v>
      </c>
      <c r="C10" s="118"/>
      <c r="D10" s="118"/>
      <c r="E10" s="118"/>
      <c r="F10" s="118"/>
      <c r="G10" s="27"/>
      <c r="H10" s="10"/>
      <c r="I10" s="10"/>
      <c r="J10" s="10"/>
      <c r="K10" s="10"/>
      <c r="L10" s="10"/>
      <c r="M10" s="10"/>
      <c r="N10" s="10"/>
      <c r="O10" s="10"/>
      <c r="P10" s="10"/>
      <c r="Q10" s="10"/>
      <c r="R10" s="10"/>
      <c r="S10" s="10"/>
      <c r="T10" s="10"/>
      <c r="U10" s="10"/>
      <c r="V10" s="10"/>
      <c r="W10" s="10"/>
      <c r="X10" s="10"/>
      <c r="Y10" s="10"/>
      <c r="Z10" t="s" s="136">
        <v>57</v>
      </c>
      <c r="AA10" s="137"/>
      <c r="AB10" t="s" s="138">
        <v>58</v>
      </c>
      <c r="AC10" s="139"/>
      <c r="AD10" s="140"/>
      <c r="AE10" s="126"/>
    </row>
    <row r="11" ht="18" customHeight="1">
      <c r="A11" s="10"/>
      <c r="B11" s="80"/>
      <c r="C11" s="80"/>
      <c r="D11" s="80"/>
      <c r="E11" s="80"/>
      <c r="F11" s="80"/>
      <c r="G11" s="10"/>
      <c r="H11" s="10"/>
      <c r="I11" s="10"/>
      <c r="J11" s="10"/>
      <c r="K11" s="10"/>
      <c r="L11" s="10"/>
      <c r="M11" s="10"/>
      <c r="N11" s="10"/>
      <c r="O11" s="10"/>
      <c r="P11" s="10"/>
      <c r="Q11" s="10"/>
      <c r="R11" s="10"/>
      <c r="S11" s="10"/>
      <c r="T11" s="10"/>
      <c r="U11" s="10"/>
      <c r="V11" s="10"/>
      <c r="W11" s="10"/>
      <c r="X11" s="10"/>
      <c r="Y11" s="10"/>
      <c r="Z11" t="s" s="127">
        <f>B7</f>
        <v>51</v>
      </c>
      <c r="AA11" s="141"/>
      <c r="AB11" t="s" s="142">
        <v>59</v>
      </c>
      <c r="AC11" s="143"/>
      <c r="AD11" s="144"/>
      <c r="AE11" s="126"/>
    </row>
    <row r="12" ht="24" customHeight="1">
      <c r="A12" t="s" s="145">
        <v>60</v>
      </c>
      <c r="B12" t="s" s="146">
        <v>61</v>
      </c>
      <c r="C12" t="s" s="147">
        <v>62</v>
      </c>
      <c r="D12" s="148"/>
      <c r="E12" s="148"/>
      <c r="F12" s="148"/>
      <c r="G12" s="9"/>
      <c r="H12" s="10"/>
      <c r="I12" s="10"/>
      <c r="J12" s="10"/>
      <c r="K12" s="10"/>
      <c r="L12" s="10"/>
      <c r="M12" s="10"/>
      <c r="N12" s="10"/>
      <c r="O12" s="10"/>
      <c r="P12" s="10"/>
      <c r="Q12" s="10"/>
      <c r="R12" s="10"/>
      <c r="S12" s="10"/>
      <c r="T12" s="10"/>
      <c r="U12" s="10"/>
      <c r="V12" s="10"/>
      <c r="W12" s="10"/>
      <c r="X12" s="10"/>
      <c r="Y12" s="10"/>
      <c r="Z12" t="s" s="132">
        <f>B8</f>
        <v>51</v>
      </c>
      <c r="AA12" s="149"/>
      <c r="AB12" t="s" s="150">
        <v>63</v>
      </c>
      <c r="AC12" s="151"/>
      <c r="AD12" s="152"/>
      <c r="AE12" s="126"/>
    </row>
    <row r="13" ht="16.5" customHeight="1">
      <c r="A13" s="10"/>
      <c r="B13" s="153"/>
      <c r="C13" s="148"/>
      <c r="D13" s="148"/>
      <c r="E13" s="148"/>
      <c r="F13" s="148"/>
      <c r="G13" s="9"/>
      <c r="H13" s="10"/>
      <c r="I13" s="10"/>
      <c r="J13" s="10"/>
      <c r="K13" s="10"/>
      <c r="L13" s="10"/>
      <c r="M13" s="10"/>
      <c r="N13" s="10"/>
      <c r="O13" s="10"/>
      <c r="P13" s="10"/>
      <c r="Q13" s="10"/>
      <c r="R13" s="10"/>
      <c r="S13" s="10"/>
      <c r="T13" s="10"/>
      <c r="U13" s="10"/>
      <c r="V13" s="10"/>
      <c r="W13" s="10"/>
      <c r="X13" s="10"/>
      <c r="Y13" s="10"/>
      <c r="Z13" t="s" s="132">
        <f>B9</f>
        <v>51</v>
      </c>
      <c r="AA13" s="141"/>
      <c r="AB13" t="s" s="142">
        <v>64</v>
      </c>
      <c r="AC13" s="143"/>
      <c r="AD13" s="144"/>
      <c r="AE13" s="126"/>
    </row>
    <row r="14" ht="15" customHeight="1">
      <c r="A14" t="s" s="154">
        <v>65</v>
      </c>
      <c r="B14" s="155"/>
      <c r="C14" s="156"/>
      <c r="D14" s="19"/>
      <c r="E14" s="19"/>
      <c r="F14" s="19"/>
      <c r="G14" s="10"/>
      <c r="H14" s="10"/>
      <c r="I14" s="10"/>
      <c r="J14" s="10"/>
      <c r="K14" s="10"/>
      <c r="L14" s="10"/>
      <c r="M14" s="10"/>
      <c r="N14" s="10"/>
      <c r="O14" s="10"/>
      <c r="P14" s="10"/>
      <c r="Q14" s="10"/>
      <c r="R14" s="10"/>
      <c r="S14" s="10"/>
      <c r="T14" s="10"/>
      <c r="U14" s="10"/>
      <c r="V14" s="10"/>
      <c r="W14" s="10"/>
      <c r="X14" s="10"/>
      <c r="Y14" s="10"/>
      <c r="Z14" t="s" s="132">
        <f>B10</f>
        <v>51</v>
      </c>
      <c r="AA14" s="157"/>
      <c r="AB14" t="s" s="158">
        <v>66</v>
      </c>
      <c r="AC14" s="151"/>
      <c r="AD14" s="152"/>
      <c r="AE14" s="126"/>
    </row>
    <row r="15" ht="13.5" customHeight="1">
      <c r="A15" s="10"/>
      <c r="B15" s="159"/>
      <c r="C15" s="22"/>
      <c r="D15" s="22"/>
      <c r="E15" s="22"/>
      <c r="F15" s="22"/>
      <c r="G15" s="10"/>
      <c r="H15" s="10"/>
      <c r="I15" s="10"/>
      <c r="J15" s="10"/>
      <c r="K15" s="10"/>
      <c r="L15" s="10"/>
      <c r="M15" s="10"/>
      <c r="N15" s="10"/>
      <c r="O15" s="10"/>
      <c r="P15" s="10"/>
      <c r="Q15" s="10"/>
      <c r="R15" s="10"/>
      <c r="S15" s="10"/>
      <c r="T15" s="10"/>
      <c r="U15" s="10"/>
      <c r="V15" s="10"/>
      <c r="W15" s="10"/>
      <c r="X15" s="10"/>
      <c r="Y15" s="10"/>
      <c r="Z15" s="160"/>
      <c r="AA15" s="141"/>
      <c r="AB15" t="s" s="142">
        <v>67</v>
      </c>
      <c r="AC15" s="143"/>
      <c r="AD15" s="144"/>
      <c r="AE15" s="126"/>
    </row>
    <row r="16" ht="12.75" customHeight="1">
      <c r="A16" t="s" s="113">
        <v>68</v>
      </c>
      <c r="B16" s="118"/>
      <c r="C16" s="118"/>
      <c r="D16" s="118"/>
      <c r="E16" s="118"/>
      <c r="F16" s="118"/>
      <c r="G16" s="161"/>
      <c r="H16" s="10"/>
      <c r="I16" s="10"/>
      <c r="J16" s="10"/>
      <c r="K16" s="10"/>
      <c r="L16" s="10"/>
      <c r="M16" s="10"/>
      <c r="N16" s="10"/>
      <c r="O16" s="10"/>
      <c r="P16" s="10"/>
      <c r="Q16" s="10"/>
      <c r="R16" s="10"/>
      <c r="S16" s="10"/>
      <c r="T16" s="10"/>
      <c r="U16" s="10"/>
      <c r="V16" s="10"/>
      <c r="W16" s="10"/>
      <c r="X16" s="10"/>
      <c r="Y16" s="10"/>
      <c r="Z16" s="162"/>
      <c r="AA16" s="163"/>
      <c r="AB16" s="163"/>
      <c r="AC16" s="159"/>
      <c r="AD16" s="159"/>
      <c r="AE16" s="10"/>
    </row>
    <row r="17" ht="15" customHeight="1">
      <c r="A17" t="s" s="113">
        <v>69</v>
      </c>
      <c r="B17" s="164"/>
      <c r="C17" s="165"/>
      <c r="D17" s="165"/>
      <c r="E17" t="s" s="166">
        <v>70</v>
      </c>
      <c r="F17" s="167"/>
      <c r="G17" s="27"/>
      <c r="H17" s="10"/>
      <c r="I17" s="10"/>
      <c r="J17" s="10"/>
      <c r="K17" s="10"/>
      <c r="L17" s="10"/>
      <c r="M17" s="10"/>
      <c r="N17" s="10"/>
      <c r="O17" s="10"/>
      <c r="P17" s="10"/>
      <c r="Q17" s="10"/>
      <c r="R17" s="10"/>
      <c r="S17" s="10"/>
      <c r="T17" s="10"/>
      <c r="U17" s="10"/>
      <c r="V17" s="10"/>
      <c r="W17" s="10"/>
      <c r="X17" s="10"/>
      <c r="Y17" s="108"/>
      <c r="Z17" t="s" s="168">
        <f>CONCATENATE("THIS REPORT IS A ",B12," REPORT")</f>
        <v>71</v>
      </c>
      <c r="AA17" s="9"/>
      <c r="AB17" s="32"/>
      <c r="AC17" t="s" s="169">
        <v>72</v>
      </c>
      <c r="AD17" s="170"/>
      <c r="AE17" s="27"/>
    </row>
    <row r="18" ht="12.75" customHeight="1">
      <c r="A18" t="s" s="113">
        <v>73</v>
      </c>
      <c r="B18" s="171"/>
      <c r="C18" s="118"/>
      <c r="D18" s="118"/>
      <c r="E18" s="118"/>
      <c r="F18" s="118"/>
      <c r="G18" s="27"/>
      <c r="H18" s="10"/>
      <c r="I18" s="10"/>
      <c r="J18" s="10"/>
      <c r="K18" s="10"/>
      <c r="L18" s="10"/>
      <c r="M18" s="10"/>
      <c r="N18" s="10"/>
      <c r="O18" s="10"/>
      <c r="P18" s="10"/>
      <c r="Q18" s="10"/>
      <c r="R18" s="10"/>
      <c r="S18" s="10"/>
      <c r="T18" s="10"/>
      <c r="U18" s="10"/>
      <c r="V18" s="10"/>
      <c r="W18" s="10"/>
      <c r="X18" s="10"/>
      <c r="Y18" s="108"/>
      <c r="Z18" t="s" s="172">
        <v>74</v>
      </c>
      <c r="AA18" s="9"/>
      <c r="AB18" s="32"/>
      <c r="AC18" s="173"/>
      <c r="AD18" s="174"/>
      <c r="AE18" s="27"/>
    </row>
    <row r="19" ht="21" customHeight="1">
      <c r="A19" s="162"/>
      <c r="B19" s="80"/>
      <c r="C19" s="80"/>
      <c r="D19" s="80"/>
      <c r="E19" s="80"/>
      <c r="F19" s="80"/>
      <c r="G19" s="10"/>
      <c r="H19" s="10"/>
      <c r="I19" s="10"/>
      <c r="J19" s="10"/>
      <c r="K19" s="10"/>
      <c r="L19" s="10"/>
      <c r="M19" s="10"/>
      <c r="N19" s="10"/>
      <c r="O19" s="10"/>
      <c r="P19" s="10"/>
      <c r="Q19" s="10"/>
      <c r="R19" s="10"/>
      <c r="S19" s="10"/>
      <c r="T19" s="10"/>
      <c r="U19" s="10"/>
      <c r="V19" s="10"/>
      <c r="W19" s="10"/>
      <c r="X19" s="10"/>
      <c r="Y19" s="108"/>
      <c r="Z19" t="s" s="175">
        <v>75</v>
      </c>
      <c r="AA19" s="176"/>
      <c r="AB19" s="177"/>
      <c r="AC19" t="s" s="178">
        <v>76</v>
      </c>
      <c r="AD19" s="179"/>
      <c r="AE19" s="27"/>
    </row>
    <row r="20" ht="12.75" customHeight="1">
      <c r="A20" t="s" s="180">
        <v>77</v>
      </c>
      <c r="B20" s="181"/>
      <c r="C20" s="181"/>
      <c r="D20" s="181"/>
      <c r="E20" s="181"/>
      <c r="F20" s="181"/>
      <c r="G20" s="9"/>
      <c r="H20" s="10"/>
      <c r="I20" s="10"/>
      <c r="J20" s="10"/>
      <c r="K20" s="10"/>
      <c r="L20" s="10"/>
      <c r="M20" s="10"/>
      <c r="N20" s="10"/>
      <c r="O20" s="10"/>
      <c r="P20" s="10"/>
      <c r="Q20" s="10"/>
      <c r="R20" s="10"/>
      <c r="S20" s="10"/>
      <c r="T20" s="10"/>
      <c r="U20" s="10"/>
      <c r="V20" s="10"/>
      <c r="W20" s="10"/>
      <c r="X20" s="10"/>
      <c r="Y20" s="32"/>
      <c r="Z20" t="s" s="182">
        <v>78</v>
      </c>
      <c r="AA20" s="183">
        <f>SUMIF('Pledges Data Entry Sheet'!$J$2:$J$4002,"Previously Submitted",'Pledges Data Entry Sheet'!$L$2:$L$4005)</f>
      </c>
      <c r="AB20" s="184"/>
      <c r="AC20" s="27"/>
      <c r="AD20" s="43"/>
      <c r="AE20" s="27"/>
    </row>
    <row r="21" ht="21.2" customHeight="1">
      <c r="A21" t="s" s="185">
        <v>79</v>
      </c>
      <c r="B21" s="118"/>
      <c r="C21" s="118"/>
      <c r="D21" s="118"/>
      <c r="E21" s="118"/>
      <c r="F21" s="118"/>
      <c r="G21" s="27"/>
      <c r="H21" s="10"/>
      <c r="I21" s="10"/>
      <c r="J21" s="10"/>
      <c r="K21" s="10"/>
      <c r="L21" s="10"/>
      <c r="M21" s="10"/>
      <c r="N21" s="10"/>
      <c r="O21" s="10"/>
      <c r="P21" s="10"/>
      <c r="Q21" s="10"/>
      <c r="R21" s="10"/>
      <c r="S21" s="10"/>
      <c r="T21" s="10"/>
      <c r="U21" s="10"/>
      <c r="V21" s="10"/>
      <c r="W21" s="10"/>
      <c r="X21" s="10"/>
      <c r="Y21" s="32"/>
      <c r="Z21" t="s" s="186">
        <v>80</v>
      </c>
      <c r="AA21" s="187">
        <f>SUMIF('Pledges Data Entry Sheet'!$J$2:$J$4002,"Previously Submitted",'Pledges Data Entry Sheet'!$M$2:$M$4005)</f>
      </c>
      <c r="AB21" s="188"/>
      <c r="AC21" s="27"/>
      <c r="AD21" s="32"/>
      <c r="AE21" s="27"/>
    </row>
    <row r="22" ht="21.2" customHeight="1">
      <c r="A22" s="120"/>
      <c r="B22" s="189"/>
      <c r="C22" s="190"/>
      <c r="D22" s="190"/>
      <c r="E22" s="190"/>
      <c r="F22" s="191"/>
      <c r="G22" s="27"/>
      <c r="H22" s="10"/>
      <c r="I22" s="10"/>
      <c r="J22" s="10"/>
      <c r="K22" s="10"/>
      <c r="L22" s="10"/>
      <c r="M22" s="10"/>
      <c r="N22" s="10"/>
      <c r="O22" s="10"/>
      <c r="P22" s="10"/>
      <c r="Q22" s="10"/>
      <c r="R22" s="10"/>
      <c r="S22" s="10"/>
      <c r="T22" s="10"/>
      <c r="U22" s="10"/>
      <c r="V22" s="10"/>
      <c r="W22" s="10"/>
      <c r="X22" s="10"/>
      <c r="Y22" s="32"/>
      <c r="Z22" t="s" s="192">
        <v>81</v>
      </c>
      <c r="AA22" s="193">
        <f>COUNTIF('Pledges Data Entry Sheet'!$J$2:$J$4002,"Previously Submitted")</f>
        <v>0</v>
      </c>
      <c r="AB22" s="194"/>
      <c r="AC22" s="27"/>
      <c r="AD22" s="32"/>
      <c r="AE22" s="27"/>
    </row>
    <row r="23" ht="12.75" customHeight="1">
      <c r="A23" t="s" s="113">
        <v>82</v>
      </c>
      <c r="B23" s="164"/>
      <c r="C23" s="165"/>
      <c r="D23" s="165"/>
      <c r="E23" t="s" s="166">
        <v>70</v>
      </c>
      <c r="F23" s="167"/>
      <c r="G23" s="27"/>
      <c r="H23" s="10"/>
      <c r="I23" s="10"/>
      <c r="J23" s="10"/>
      <c r="K23" s="10"/>
      <c r="L23" s="10"/>
      <c r="M23" s="10"/>
      <c r="N23" s="10"/>
      <c r="O23" s="10"/>
      <c r="P23" s="10"/>
      <c r="Q23" s="10"/>
      <c r="R23" s="10"/>
      <c r="S23" s="10"/>
      <c r="T23" s="10"/>
      <c r="U23" s="10"/>
      <c r="V23" s="10"/>
      <c r="W23" s="10"/>
      <c r="X23" s="10"/>
      <c r="Y23" s="32"/>
      <c r="Z23" s="195"/>
      <c r="AA23" s="68"/>
      <c r="AB23" s="43"/>
      <c r="AC23" s="27"/>
      <c r="AD23" s="32"/>
      <c r="AE23" s="27"/>
    </row>
    <row r="24" ht="15.75" customHeight="1">
      <c r="A24" t="s" s="113">
        <v>83</v>
      </c>
      <c r="B24" s="171"/>
      <c r="C24" s="118"/>
      <c r="D24" s="118"/>
      <c r="E24" s="118"/>
      <c r="F24" s="118"/>
      <c r="G24" s="27"/>
      <c r="H24" s="10"/>
      <c r="I24" s="10"/>
      <c r="J24" s="10"/>
      <c r="K24" s="10"/>
      <c r="L24" s="10"/>
      <c r="M24" s="10"/>
      <c r="N24" s="10"/>
      <c r="O24" s="10"/>
      <c r="P24" s="10"/>
      <c r="Q24" s="10"/>
      <c r="R24" s="10"/>
      <c r="S24" s="10"/>
      <c r="T24" s="10"/>
      <c r="U24" s="10"/>
      <c r="V24" s="10"/>
      <c r="W24" s="10"/>
      <c r="X24" s="10"/>
      <c r="Y24" s="32"/>
      <c r="Z24" t="s" s="196">
        <f>CONCATENATE("Total # of Employees in Organization: "&amp;B14)</f>
        <v>84</v>
      </c>
      <c r="AA24" s="10"/>
      <c r="AB24" s="32"/>
      <c r="AC24" s="115"/>
      <c r="AD24" s="179"/>
      <c r="AE24" s="27"/>
    </row>
    <row r="25" ht="24.75" customHeight="1">
      <c r="A25" s="10"/>
      <c r="B25" s="68"/>
      <c r="C25" s="68"/>
      <c r="D25" s="68"/>
      <c r="E25" s="68"/>
      <c r="F25" s="68"/>
      <c r="G25" s="10"/>
      <c r="H25" s="10"/>
      <c r="I25" s="10"/>
      <c r="J25" s="10"/>
      <c r="K25" s="10"/>
      <c r="L25" s="10"/>
      <c r="M25" s="10"/>
      <c r="N25" s="10"/>
      <c r="O25" s="10"/>
      <c r="P25" s="10"/>
      <c r="Q25" s="10"/>
      <c r="R25" s="10"/>
      <c r="S25" s="10"/>
      <c r="T25" s="10"/>
      <c r="U25" s="10"/>
      <c r="V25" s="10"/>
      <c r="W25" s="10"/>
      <c r="X25" s="10"/>
      <c r="Y25" s="10"/>
      <c r="Z25" s="67"/>
      <c r="AA25" s="22"/>
      <c r="AB25" t="s" s="197">
        <v>85</v>
      </c>
      <c r="AC25" t="s" s="198">
        <v>86</v>
      </c>
      <c r="AD25" t="s" s="198">
        <v>87</v>
      </c>
      <c r="AE25" s="10"/>
    </row>
    <row r="26" ht="48"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32"/>
      <c r="Z26" t="s" s="199">
        <v>88</v>
      </c>
      <c r="AA26" s="200"/>
      <c r="AB26" s="201"/>
      <c r="AC26" s="202">
        <f>SUMIF('Pledges Data Entry Sheet'!$J$2:$J$4002,"Corporate",'Pledges Data Entry Sheet'!$L2:$L$4002)</f>
        <v>0</v>
      </c>
      <c r="AD26" s="202">
        <f>SUMIF('Pledges Data Entry Sheet'!$J$2:$J$4002,"Corporate",'Pledges Data Entry Sheet'!$M2:$M$4002)</f>
        <v>0</v>
      </c>
      <c r="AE26" s="27"/>
    </row>
    <row r="27" ht="48"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32"/>
      <c r="Z27" t="s" s="199">
        <v>89</v>
      </c>
      <c r="AA27" s="200"/>
      <c r="AB27" s="203">
        <f>COUNTIF('Pledges Data Entry Sheet'!$J$2:$J$4002,"Non-Payroll")+COUNTIF('Pledges Data Entry Sheet'!$J$2:$J$4002,"Non-Payroll - Lasting Impact")</f>
        <v>0</v>
      </c>
      <c r="AC27" s="202">
        <f>SUMIF('Pledges Data Entry Sheet'!$J$2:$J$4002,"Non-Payroll",'Pledges Data Entry Sheet'!$L2:$L$4002)+SUMIF('Pledges Data Entry Sheet'!$J$2:$J$4002,"Non-Payroll - Lasting Impact",'Pledges Data Entry Sheet'!$L2:$L$4002)</f>
        <v>0</v>
      </c>
      <c r="AD27" s="202">
        <f>SUMIF('Pledges Data Entry Sheet'!$J$2:$J$4002,"Non-Payroll",'Pledges Data Entry Sheet'!$M2:$M$4002)+SUMIF('Pledges Data Entry Sheet'!$J$2:$J$4002,"Non-Payroll - Lasting Impact",'Pledges Data Entry Sheet'!$M2:$M$4002)</f>
        <v>0</v>
      </c>
      <c r="AE27" s="27"/>
    </row>
    <row r="28" ht="48"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32"/>
      <c r="Z28" t="s" s="204">
        <v>90</v>
      </c>
      <c r="AA28" s="205"/>
      <c r="AB28" s="203">
        <f>COUNTIF('Pledges Data Entry Sheet'!$J$2:$J$4002,"Payroll")+COUNTIF('Pledges Data Entry Sheet'!$J$2:$J$4002,"Payroll - Lasting Impact")</f>
        <v>0</v>
      </c>
      <c r="AC28" s="202">
        <f>SUMIF('Pledges Data Entry Sheet'!$J$2:$J$4002,"Payroll",'Pledges Data Entry Sheet'!$L2:$L$4002)+SUMIF('Pledges Data Entry Sheet'!$J$2:$J$4002,"Payroll - Lasting Impact",'Pledges Data Entry Sheet'!$L$2:$L$4002)</f>
        <v>0</v>
      </c>
      <c r="AD28" s="201"/>
      <c r="AE28" s="27"/>
    </row>
    <row r="29" ht="48"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32"/>
      <c r="Z29" t="s" s="199">
        <v>91</v>
      </c>
      <c r="AA29" s="200"/>
      <c r="AB29" s="201"/>
      <c r="AC29" s="202">
        <f>SUMIF('Pledges Data Entry Sheet'!$J$2:$J$4002,"Special Event",'Pledges Data Entry Sheet'!$L2:$L$4002)</f>
        <v>0</v>
      </c>
      <c r="AD29" s="202">
        <f>SUMIF('Pledges Data Entry Sheet'!$J$2:$J$4002,"Special Event",'Pledges Data Entry Sheet'!$M2:$M$4002)</f>
        <v>0</v>
      </c>
      <c r="AE29" s="27"/>
    </row>
    <row r="30" ht="48"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32"/>
      <c r="Z30" t="s" s="206">
        <v>92</v>
      </c>
      <c r="AA30" s="207"/>
      <c r="AB30" s="208">
        <f>SUM(AB27:AB28)</f>
        <v>0</v>
      </c>
      <c r="AC30" s="209">
        <f>SUM(AC26:AC29)</f>
        <v>0</v>
      </c>
      <c r="AD30" s="209">
        <f>SUM(AD26:AD29)</f>
        <v>0</v>
      </c>
      <c r="AE30" s="27"/>
    </row>
    <row r="31" ht="28.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32"/>
      <c r="Z31" t="s" s="210">
        <v>93</v>
      </c>
      <c r="AA31" s="211"/>
      <c r="AB31" s="212">
        <f>AA22</f>
        <v>0</v>
      </c>
      <c r="AC31" s="213">
        <f>AA20</f>
      </c>
      <c r="AD31" s="213">
        <f>AA21</f>
      </c>
      <c r="AE31" s="27"/>
    </row>
    <row r="32" ht="48"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32"/>
      <c r="Z32" t="s" s="210">
        <v>94</v>
      </c>
      <c r="AA32" s="211"/>
      <c r="AB32" s="208">
        <f>SUM(AB30:AB31)</f>
        <v>0</v>
      </c>
      <c r="AC32" s="214">
        <f>SUM(AC30:AC31)</f>
      </c>
      <c r="AD32" s="214">
        <f>SUM(AD30:AD31)</f>
      </c>
      <c r="AE32" s="27"/>
    </row>
    <row r="33" ht="12.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68"/>
      <c r="AA33" s="68"/>
      <c r="AB33" s="68"/>
      <c r="AC33" s="68"/>
      <c r="AD33" s="68"/>
      <c r="AE33" s="10"/>
    </row>
    <row r="34" ht="12.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t="s" s="215">
        <v>95</v>
      </c>
      <c r="AA34" s="10"/>
      <c r="AB34" s="10"/>
      <c r="AC34" s="10"/>
      <c r="AD34" s="10"/>
      <c r="AE34" s="10"/>
    </row>
    <row r="35" ht="12.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t="s" s="216">
        <v>96</v>
      </c>
      <c r="AC35" s="217"/>
      <c r="AD35" s="217"/>
      <c r="AE35" s="10"/>
    </row>
    <row r="36" ht="12.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68"/>
      <c r="AD36" s="68"/>
      <c r="AE36" s="10"/>
    </row>
    <row r="37" ht="12.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t="s" s="218">
        <f>CONCATENATE("Name:     ",B16)</f>
        <v>97</v>
      </c>
      <c r="AA37" t="s" s="219">
        <v>98</v>
      </c>
      <c r="AB37" s="220"/>
      <c r="AC37" s="22"/>
      <c r="AD37" s="22"/>
      <c r="AE37" s="10"/>
    </row>
    <row r="38" ht="12.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68"/>
      <c r="AA38" s="10"/>
      <c r="AB38" s="10"/>
      <c r="AC38" s="68"/>
      <c r="AD38" s="68"/>
      <c r="AE38" s="10"/>
    </row>
    <row r="39" ht="12.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t="s" s="218">
        <f>CONCATENATE("Phone:     (",LEFT(B17,3),") ",MID(B17,4,3),"- ",RIGHT(B17,4),"      Ext. ",F17)</f>
        <v>99</v>
      </c>
      <c r="AA39" t="s" s="221">
        <v>100</v>
      </c>
      <c r="AB39" s="10"/>
      <c r="AC39" t="s" s="197">
        <f>IF(B21&gt;0,B21," ")</f>
        <v>46</v>
      </c>
      <c r="AD39" s="222"/>
      <c r="AE39" s="10"/>
    </row>
    <row r="40" ht="12.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223"/>
      <c r="AA40" t="s" s="219">
        <v>82</v>
      </c>
      <c r="AB40" s="224"/>
      <c r="AC40" t="s" s="225">
        <f>IF(B23&gt;0,CONCATENATE("(",LEFT(B23,3),") ",MID(B23,3,3),"-",RIGHT(B23,4),"     Ext. ",F23)," ")</f>
        <v>46</v>
      </c>
      <c r="AD40" s="226"/>
      <c r="AE40" s="10"/>
    </row>
    <row r="41" ht="12.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t="s" s="218">
        <f>CONCATENATE("E-Mail:     ",B18)</f>
        <v>101</v>
      </c>
      <c r="AA41" t="s" s="221">
        <v>83</v>
      </c>
      <c r="AB41" s="10"/>
      <c r="AC41" t="s" s="225">
        <f>IF(B24&gt;0,B24," ")</f>
        <v>46</v>
      </c>
      <c r="AD41" s="226"/>
      <c r="AE41" s="10"/>
    </row>
  </sheetData>
  <mergeCells count="31">
    <mergeCell ref="AA7:AD7"/>
    <mergeCell ref="B5:F5"/>
    <mergeCell ref="Z3:AC3"/>
    <mergeCell ref="Z2:AC2"/>
    <mergeCell ref="Z1:AC1"/>
    <mergeCell ref="AB10:AD10"/>
    <mergeCell ref="AC41:AD41"/>
    <mergeCell ref="B8:F8"/>
    <mergeCell ref="B18:F18"/>
    <mergeCell ref="AA9:AD9"/>
    <mergeCell ref="B17:D17"/>
    <mergeCell ref="B21:F21"/>
    <mergeCell ref="AB11:AD11"/>
    <mergeCell ref="B23:D23"/>
    <mergeCell ref="AA22:AB22"/>
    <mergeCell ref="AC35:AD35"/>
    <mergeCell ref="AA20:AB20"/>
    <mergeCell ref="B9:F9"/>
    <mergeCell ref="B6:F6"/>
    <mergeCell ref="AC39:AD39"/>
    <mergeCell ref="AA8:AB8"/>
    <mergeCell ref="B16:F16"/>
    <mergeCell ref="C12:F13"/>
    <mergeCell ref="A20:F20"/>
    <mergeCell ref="B10:F10"/>
    <mergeCell ref="B7:F7"/>
    <mergeCell ref="AC40:AD40"/>
    <mergeCell ref="AA21:AB21"/>
    <mergeCell ref="AC8:AD8"/>
    <mergeCell ref="AB12:AD12"/>
    <mergeCell ref="B24:F24"/>
  </mergeCells>
  <pageMargins left="0.75" right="0.75" top="1" bottom="1" header="0.5" footer="0.5"/>
  <pageSetup firstPageNumber="1" fitToHeight="1" fitToWidth="1" scale="76" useFirstPageNumber="0" orientation="portrait" pageOrder="downThenOver"/>
  <headerFooter>
    <oddFooter>&amp;C&amp;"Helvetica Neue,Regular"&amp;12&amp;K000000&amp;P</oddFooter>
  </headerFooter>
  <drawing r:id="rId1"/>
  <legacyDrawing r:id="rId2"/>
</worksheet>
</file>

<file path=xl/worksheets/sheet4.xml><?xml version="1.0" encoding="utf-8"?>
<worksheet xmlns:r="http://schemas.openxmlformats.org/officeDocument/2006/relationships" xmlns="http://schemas.openxmlformats.org/spreadsheetml/2006/main">
  <sheetPr>
    <pageSetUpPr fitToPage="1"/>
  </sheetPr>
  <dimension ref="A1:N4005"/>
  <sheetViews>
    <sheetView workbookViewId="0" defaultGridColor="0" colorId="13"/>
  </sheetViews>
  <sheetFormatPr defaultColWidth="8.83333" defaultRowHeight="12.75" customHeight="1" outlineLevelRow="0" outlineLevelCol="0"/>
  <cols>
    <col min="1" max="1" width="21" style="228" customWidth="1"/>
    <col min="2" max="2" width="15.6719" style="228" customWidth="1"/>
    <col min="3" max="3" width="9.5" style="228" customWidth="1"/>
    <col min="4" max="4" width="20.6719" style="228" customWidth="1"/>
    <col min="5" max="5" width="6.17188" style="228" customWidth="1"/>
    <col min="6" max="8" hidden="1" width="8.83333" style="228" customWidth="1"/>
    <col min="9" max="9" hidden="1" width="8.83333" style="229" customWidth="1"/>
    <col min="10" max="10" width="28.5" style="228" customWidth="1"/>
    <col min="11" max="11" width="17.5" style="228" customWidth="1"/>
    <col min="12" max="12" width="13.8516" style="228" customWidth="1"/>
    <col min="13" max="13" hidden="1" width="8.83333" style="230" customWidth="1"/>
    <col min="14" max="14" width="12.6719" style="229" customWidth="1"/>
    <col min="15" max="256" width="8.85156" style="227" customWidth="1"/>
  </cols>
  <sheetData>
    <row r="1" s="231" customFormat="1" ht="81" customHeight="1">
      <c r="A1" t="s" s="232">
        <v>15</v>
      </c>
      <c r="B1" t="s" s="233">
        <v>103</v>
      </c>
      <c r="C1" t="s" s="234">
        <v>104</v>
      </c>
      <c r="D1" t="s" s="235">
        <v>105</v>
      </c>
      <c r="E1" t="s" s="235">
        <v>16</v>
      </c>
      <c r="F1" s="236"/>
      <c r="G1" t="s" s="235">
        <v>106</v>
      </c>
      <c r="H1" t="s" s="237">
        <v>107</v>
      </c>
      <c r="I1" t="s" s="238">
        <v>108</v>
      </c>
      <c r="J1" t="s" s="30">
        <v>17</v>
      </c>
      <c r="K1" t="s" s="234">
        <v>18</v>
      </c>
      <c r="L1" t="s" s="234">
        <v>109</v>
      </c>
      <c r="M1" t="s" s="239">
        <v>110</v>
      </c>
      <c r="N1" t="s" s="30">
        <v>52</v>
      </c>
    </row>
    <row r="2" s="231" customFormat="1" ht="13.65" customHeight="1">
      <c r="A2" t="s" s="240">
        <f>IF(B2&lt;&gt;"","*****","")</f>
      </c>
      <c r="G2" s="241"/>
      <c r="M2" s="242">
        <f>IF(K2="Cash",L2,IF(K2="Check",L2,IF(K2="Credit Card - NOW",L2,0)))</f>
        <v>0</v>
      </c>
    </row>
    <row r="3" s="231" customFormat="1" ht="13.65" customHeight="1">
      <c r="A3" t="s" s="30">
        <f>IF(B3&lt;&gt;"","*****","")</f>
      </c>
      <c r="G3" s="241"/>
      <c r="M3" s="242">
        <f>IF(K3="Cash",L3,IF(K3="Check",L3,IF(K3="Credit Card - NOW",L3,0)))</f>
        <v>0</v>
      </c>
    </row>
    <row r="4" s="231" customFormat="1" ht="13.65" customHeight="1">
      <c r="A4" t="s" s="30">
        <f>IF(B4&lt;&gt;"","*****","")</f>
      </c>
      <c r="G4" s="241"/>
      <c r="M4" s="242">
        <f>IF(K4="Cash",L4,IF(K4="Check",L4,IF(K4="Credit Card - NOW",L4,0)))</f>
        <v>0</v>
      </c>
    </row>
    <row r="5" s="231" customFormat="1" ht="13.65" customHeight="1">
      <c r="A5" t="s" s="30">
        <f>IF(B5&lt;&gt;"","*****","")</f>
      </c>
      <c r="G5" s="241"/>
      <c r="M5" s="242">
        <f>IF(K5="Cash",L5,IF(K5="Check",L5,IF(K5="Credit Card - NOW",L5,0)))</f>
        <v>0</v>
      </c>
    </row>
    <row r="6" s="231" customFormat="1" ht="13.65" customHeight="1">
      <c r="A6" t="s" s="30">
        <f>IF(B6&lt;&gt;"","*****","")</f>
      </c>
      <c r="G6" s="241"/>
      <c r="M6" s="242">
        <f>IF(K6="Cash",L6,IF(K6="Check",L6,IF(K6="Credit Card - NOW",L6,0)))</f>
        <v>0</v>
      </c>
    </row>
    <row r="7" s="231" customFormat="1" ht="13.65" customHeight="1">
      <c r="A7" t="s" s="30">
        <f>IF(B7&lt;&gt;"","*****","")</f>
      </c>
      <c r="G7" s="241"/>
      <c r="M7" s="242">
        <f>IF(K7="Cash",L7,IF(K7="Check",L7,IF(K7="Credit Card - NOW",L7,0)))</f>
        <v>0</v>
      </c>
    </row>
    <row r="8" s="231" customFormat="1" ht="13.65" customHeight="1">
      <c r="A8" t="s" s="30">
        <f>IF(B8&lt;&gt;"","*****","")</f>
      </c>
      <c r="G8" s="241"/>
      <c r="M8" s="242">
        <f>IF(K8="Cash",L8,IF(K8="Check",L8,IF(K8="Credit Card - NOW",L8,0)))</f>
        <v>0</v>
      </c>
    </row>
    <row r="9" s="231" customFormat="1" ht="13.65" customHeight="1">
      <c r="A9" t="s" s="30">
        <f>IF(B9&lt;&gt;"","*****","")</f>
      </c>
      <c r="G9" s="241"/>
      <c r="M9" s="242">
        <f>IF(K9="Cash",L9,IF(K9="Check",L9,IF(K9="Credit Card - NOW",L9,0)))</f>
        <v>0</v>
      </c>
    </row>
    <row r="10" s="231" customFormat="1" ht="13.65" customHeight="1">
      <c r="A10" t="s" s="30">
        <f>IF(B10&lt;&gt;"","*****","")</f>
      </c>
      <c r="G10" s="241"/>
      <c r="M10" s="242">
        <f>IF(K10="Cash",L10,IF(K10="Check",L10,IF(K10="Credit Card - NOW",L10,0)))</f>
        <v>0</v>
      </c>
    </row>
    <row r="11" s="231" customFormat="1" ht="13.65" customHeight="1">
      <c r="A11" t="s" s="30">
        <f>IF(B11&lt;&gt;"","*****","")</f>
      </c>
      <c r="G11" s="241"/>
      <c r="M11" s="242">
        <f>IF(K11="Cash",L11,IF(K11="Check",L11,IF(K11="Credit Card - NOW",L11,0)))</f>
        <v>0</v>
      </c>
    </row>
    <row r="12" s="231" customFormat="1" ht="13.65" customHeight="1">
      <c r="A12" t="s" s="30">
        <f>IF(B12&lt;&gt;"","*****","")</f>
      </c>
      <c r="G12" s="241"/>
      <c r="M12" s="242">
        <f>IF(K12="Cash",L12,IF(K12="Check",L12,IF(K12="Credit Card - NOW",L12,0)))</f>
        <v>0</v>
      </c>
    </row>
    <row r="13" s="231" customFormat="1" ht="13.65" customHeight="1">
      <c r="A13" t="s" s="30">
        <f>IF(B13&lt;&gt;"","*****","")</f>
      </c>
      <c r="G13" s="241"/>
      <c r="M13" s="242">
        <f>IF(K13="Cash",L13,IF(K13="Check",L13,IF(K13="Credit Card - NOW",L13,0)))</f>
        <v>0</v>
      </c>
    </row>
    <row r="14" s="231" customFormat="1" ht="13.65" customHeight="1">
      <c r="A14" t="s" s="30">
        <f>IF(B14&lt;&gt;"","*****","")</f>
      </c>
      <c r="G14" s="241"/>
      <c r="M14" s="242">
        <f>IF(K14="Cash",L14,IF(K14="Check",L14,IF(K14="Credit Card - NOW",L14,0)))</f>
        <v>0</v>
      </c>
    </row>
    <row r="15" s="231" customFormat="1" ht="13.65" customHeight="1">
      <c r="A15" t="s" s="30">
        <f>IF(B15&lt;&gt;"","*****","")</f>
      </c>
      <c r="G15" s="241"/>
      <c r="M15" s="242">
        <f>IF(K15="Cash",L15,IF(K15="Check",L15,IF(K15="Credit Card - NOW",L15,0)))</f>
        <v>0</v>
      </c>
    </row>
    <row r="16" s="231" customFormat="1" ht="13.65" customHeight="1">
      <c r="A16" t="s" s="30">
        <f>IF(B16&lt;&gt;"","*****","")</f>
      </c>
      <c r="G16" s="241"/>
      <c r="M16" s="242">
        <f>IF(K16="Cash",L16,IF(K16="Check",L16,IF(K16="Credit Card - NOW",L16,0)))</f>
        <v>0</v>
      </c>
    </row>
    <row r="17" s="231" customFormat="1" ht="13.65" customHeight="1">
      <c r="A17" t="s" s="30">
        <f>IF(B17&lt;&gt;"","*****","")</f>
      </c>
      <c r="G17" s="241"/>
      <c r="M17" s="242">
        <f>IF(K17="Cash",L17,IF(K17="Check",L17,IF(K17="Credit Card - NOW",L17,0)))</f>
        <v>0</v>
      </c>
    </row>
    <row r="18" s="231" customFormat="1" ht="13.65" customHeight="1">
      <c r="A18" t="s" s="30">
        <f>IF(B18&lt;&gt;"","*****","")</f>
      </c>
      <c r="G18" s="241"/>
      <c r="M18" s="242">
        <f>IF(K18="Cash",L18,IF(K18="Check",L18,IF(K18="Credit Card - NOW",L18,0)))</f>
        <v>0</v>
      </c>
    </row>
    <row r="19" s="231" customFormat="1" ht="13.65" customHeight="1">
      <c r="A19" t="s" s="30">
        <f>IF(B19&lt;&gt;"","*****","")</f>
      </c>
      <c r="G19" s="241"/>
      <c r="M19" s="242">
        <f>IF(K19="Cash",L19,IF(K19="Check",L19,IF(K19="Credit Card - NOW",L19,0)))</f>
        <v>0</v>
      </c>
    </row>
    <row r="20" s="231" customFormat="1" ht="13.65" customHeight="1">
      <c r="A20" t="s" s="30">
        <f>IF(B20&lt;&gt;"","*****","")</f>
      </c>
      <c r="G20" s="241"/>
      <c r="M20" s="242">
        <f>IF(K20="Cash",L20,IF(K20="Check",L20,IF(K20="Credit Card - NOW",L20,0)))</f>
        <v>0</v>
      </c>
    </row>
    <row r="21" s="231" customFormat="1" ht="13.65" customHeight="1">
      <c r="A21" t="s" s="30">
        <f>IF(B21&lt;&gt;"","*****","")</f>
      </c>
      <c r="G21" s="241"/>
      <c r="M21" s="242">
        <f>IF(K21="Cash",L21,IF(K21="Check",L21,IF(K21="Credit Card - NOW",L21,0)))</f>
        <v>0</v>
      </c>
    </row>
    <row r="22" s="231" customFormat="1" ht="13.65" customHeight="1">
      <c r="A22" t="s" s="30">
        <f>IF(B22&lt;&gt;"","*****","")</f>
      </c>
      <c r="G22" s="241"/>
      <c r="M22" s="242">
        <f>IF(K22="Cash",L22,IF(K22="Check",L22,IF(K22="Credit Card - NOW",L22,0)))</f>
        <v>0</v>
      </c>
    </row>
    <row r="23" s="231" customFormat="1" ht="13.65" customHeight="1">
      <c r="A23" t="s" s="30">
        <f>IF(B23&lt;&gt;"","*****","")</f>
      </c>
      <c r="G23" s="241"/>
      <c r="M23" s="242">
        <f>IF(K23="Cash",L23,IF(K23="Check",L23,IF(K23="Credit Card - NOW",L23,0)))</f>
        <v>0</v>
      </c>
    </row>
    <row r="24" s="231" customFormat="1" ht="13.65" customHeight="1">
      <c r="A24" t="s" s="30">
        <f>IF(B24&lt;&gt;"","*****","")</f>
      </c>
      <c r="G24" s="241"/>
      <c r="M24" s="242">
        <f>IF(K24="Cash",L24,IF(K24="Check",L24,IF(K24="Credit Card - NOW",L24,0)))</f>
        <v>0</v>
      </c>
    </row>
    <row r="25" s="231" customFormat="1" ht="13.65" customHeight="1">
      <c r="A25" t="s" s="30">
        <f>IF(B25&lt;&gt;"","*****","")</f>
      </c>
      <c r="G25" s="241"/>
      <c r="M25" s="242">
        <f>IF(K25="Cash",L25,IF(K25="Check",L25,IF(K25="Credit Card - NOW",L25,0)))</f>
        <v>0</v>
      </c>
    </row>
    <row r="26" s="231" customFormat="1" ht="13.65" customHeight="1">
      <c r="A26" t="s" s="30">
        <f>IF(B26&lt;&gt;"","*****","")</f>
      </c>
      <c r="G26" s="241"/>
      <c r="M26" s="242">
        <f>IF(K26="Cash",L26,IF(K26="Check",L26,IF(K26="Credit Card - NOW",L26,0)))</f>
        <v>0</v>
      </c>
    </row>
    <row r="27" s="231" customFormat="1" ht="13.65" customHeight="1">
      <c r="A27" t="s" s="30">
        <f>IF(B27&lt;&gt;"","*****","")</f>
      </c>
      <c r="G27" s="241"/>
      <c r="M27" s="242">
        <f>IF(K27="Cash",L27,IF(K27="Check",L27,IF(K27="Credit Card - NOW",L27,0)))</f>
        <v>0</v>
      </c>
    </row>
    <row r="28" s="231" customFormat="1" ht="13.65" customHeight="1">
      <c r="A28" t="s" s="30">
        <f>IF(B28&lt;&gt;"","*****","")</f>
      </c>
      <c r="G28" s="241"/>
      <c r="M28" s="242">
        <f>IF(K28="Cash",L28,IF(K28="Check",L28,IF(K28="Credit Card - NOW",L28,0)))</f>
        <v>0</v>
      </c>
    </row>
    <row r="29" s="231" customFormat="1" ht="13.65" customHeight="1">
      <c r="A29" t="s" s="30">
        <f>IF(B29&lt;&gt;"","*****","")</f>
      </c>
      <c r="G29" s="241"/>
      <c r="M29" s="242">
        <f>IF(K29="Cash",L29,IF(K29="Check",L29,IF(K29="Credit Card - NOW",L29,0)))</f>
        <v>0</v>
      </c>
    </row>
    <row r="30" s="231" customFormat="1" ht="13.65" customHeight="1">
      <c r="A30" t="s" s="30">
        <f>IF(B30&lt;&gt;"","*****","")</f>
      </c>
      <c r="G30" s="241"/>
      <c r="M30" s="242">
        <f>IF(K30="Cash",L30,IF(K30="Check",L30,IF(K30="Credit Card - NOW",L30,0)))</f>
        <v>0</v>
      </c>
    </row>
    <row r="31" s="231" customFormat="1" ht="13.65" customHeight="1">
      <c r="A31" t="s" s="30">
        <f>IF(B31&lt;&gt;"","*****","")</f>
      </c>
      <c r="G31" s="241"/>
      <c r="M31" s="242">
        <f>IF(K31="Cash",L31,IF(K31="Check",L31,IF(K31="Credit Card - NOW",L31,0)))</f>
        <v>0</v>
      </c>
    </row>
    <row r="32" s="231" customFormat="1" ht="13.65" customHeight="1">
      <c r="A32" t="s" s="30">
        <f>IF(B32&lt;&gt;"","*****","")</f>
      </c>
      <c r="G32" s="241"/>
      <c r="M32" s="242">
        <f>IF(K32="Cash",L32,IF(K32="Check",L32,IF(K32="Credit Card - NOW",L32,0)))</f>
        <v>0</v>
      </c>
    </row>
    <row r="33" s="231" customFormat="1" ht="13.65" customHeight="1">
      <c r="A33" t="s" s="30">
        <f>IF(B33&lt;&gt;"","*****","")</f>
      </c>
      <c r="G33" s="241"/>
      <c r="M33" s="242">
        <f>IF(K33="Cash",L33,IF(K33="Check",L33,IF(K33="Credit Card - NOW",L33,0)))</f>
        <v>0</v>
      </c>
    </row>
    <row r="34" s="231" customFormat="1" ht="13.65" customHeight="1">
      <c r="A34" t="s" s="30">
        <f>IF(B34&lt;&gt;"","*****","")</f>
      </c>
      <c r="G34" s="241"/>
      <c r="M34" s="242">
        <f>IF(K34="Cash",L34,IF(K34="Check",L34,IF(K34="Credit Card - NOW",L34,0)))</f>
        <v>0</v>
      </c>
    </row>
    <row r="35" s="231" customFormat="1" ht="13.65" customHeight="1">
      <c r="A35" t="s" s="30">
        <f>IF(B35&lt;&gt;"","*****","")</f>
      </c>
      <c r="G35" s="241"/>
      <c r="M35" s="242">
        <f>IF(K35="Cash",L35,IF(K35="Check",L35,IF(K35="Credit Card - NOW",L35,0)))</f>
        <v>0</v>
      </c>
    </row>
    <row r="36" s="231" customFormat="1" ht="13.65" customHeight="1">
      <c r="A36" t="s" s="30">
        <f>IF(B36&lt;&gt;"","*****","")</f>
      </c>
      <c r="G36" s="241"/>
      <c r="M36" s="242">
        <f>IF(K36="Cash",L36,IF(K36="Check",L36,IF(K36="Credit Card - NOW",L36,0)))</f>
        <v>0</v>
      </c>
    </row>
    <row r="37" s="231" customFormat="1" ht="13.65" customHeight="1">
      <c r="A37" t="s" s="30">
        <f>IF(B37&lt;&gt;"","*****","")</f>
      </c>
      <c r="G37" s="241"/>
      <c r="M37" s="242">
        <f>IF(K37="Cash",L37,IF(K37="Check",L37,IF(K37="Credit Card - NOW",L37,0)))</f>
        <v>0</v>
      </c>
    </row>
    <row r="38" s="231" customFormat="1" ht="13.65" customHeight="1">
      <c r="A38" t="s" s="30">
        <f>IF(B38&lt;&gt;"","*****","")</f>
      </c>
      <c r="G38" s="241"/>
      <c r="M38" s="242">
        <f>IF(K38="Cash",L38,IF(K38="Check",L38,IF(K38="Credit Card - NOW",L38,0)))</f>
        <v>0</v>
      </c>
    </row>
    <row r="39" s="231" customFormat="1" ht="13.65" customHeight="1">
      <c r="A39" t="s" s="30">
        <f>IF(B39&lt;&gt;"","*****","")</f>
      </c>
      <c r="G39" s="241"/>
      <c r="M39" s="242">
        <f>IF(K39="Cash",L39,IF(K39="Check",L39,IF(K39="Credit Card - NOW",L39,0)))</f>
        <v>0</v>
      </c>
    </row>
    <row r="40" s="231" customFormat="1" ht="13.65" customHeight="1">
      <c r="A40" t="s" s="30">
        <f>IF(B40&lt;&gt;"","*****","")</f>
      </c>
      <c r="G40" s="241"/>
      <c r="M40" s="242">
        <f>IF(K40="Cash",L40,IF(K40="Check",L40,IF(K40="Credit Card - NOW",L40,0)))</f>
        <v>0</v>
      </c>
    </row>
    <row r="41" s="231" customFormat="1" ht="13.65" customHeight="1">
      <c r="A41" t="s" s="30">
        <f>IF(B41&lt;&gt;"","*****","")</f>
      </c>
      <c r="G41" s="241"/>
      <c r="M41" s="242">
        <f>IF(K41="Cash",L41,IF(K41="Check",L41,IF(K41="Credit Card - NOW",L41,0)))</f>
        <v>0</v>
      </c>
    </row>
    <row r="42" s="231" customFormat="1" ht="13.65" customHeight="1">
      <c r="A42" t="s" s="30">
        <f>IF(B42&lt;&gt;"","*****","")</f>
      </c>
      <c r="G42" s="241"/>
      <c r="M42" s="242">
        <f>IF(K42="Cash",L42,IF(K42="Check",L42,IF(K42="Credit Card - NOW",L42,0)))</f>
        <v>0</v>
      </c>
    </row>
    <row r="43" s="231" customFormat="1" ht="13.65" customHeight="1">
      <c r="A43" t="s" s="30">
        <f>IF(B43&lt;&gt;"","*****","")</f>
      </c>
      <c r="G43" s="241"/>
      <c r="M43" s="242">
        <f>IF(K43="Cash",L43,IF(K43="Check",L43,IF(K43="Credit Card - NOW",L43,0)))</f>
        <v>0</v>
      </c>
    </row>
    <row r="44" s="231" customFormat="1" ht="13.65" customHeight="1">
      <c r="A44" t="s" s="30">
        <f>IF(B44&lt;&gt;"","*****","")</f>
      </c>
      <c r="G44" s="241"/>
      <c r="M44" s="242">
        <f>IF(K44="Cash",L44,IF(K44="Check",L44,IF(K44="Credit Card - NOW",L44,0)))</f>
        <v>0</v>
      </c>
    </row>
    <row r="45" s="231" customFormat="1" ht="13.65" customHeight="1">
      <c r="A45" t="s" s="30">
        <f>IF(B45&lt;&gt;"","*****","")</f>
      </c>
      <c r="G45" s="241"/>
      <c r="M45" s="242">
        <f>IF(K45="Cash",L45,IF(K45="Check",L45,IF(K45="Credit Card - NOW",L45,0)))</f>
        <v>0</v>
      </c>
    </row>
    <row r="46" s="231" customFormat="1" ht="13.65" customHeight="1">
      <c r="A46" t="s" s="30">
        <f>IF(B46&lt;&gt;"","*****","")</f>
      </c>
      <c r="G46" s="241"/>
      <c r="M46" s="242">
        <f>IF(K46="Cash",L46,IF(K46="Check",L46,IF(K46="Credit Card - NOW",L46,0)))</f>
        <v>0</v>
      </c>
    </row>
    <row r="47" s="231" customFormat="1" ht="13.65" customHeight="1">
      <c r="A47" t="s" s="30">
        <f>IF(B47&lt;&gt;"","*****","")</f>
      </c>
      <c r="G47" s="241"/>
      <c r="M47" s="242">
        <f>IF(K47="Cash",L47,IF(K47="Check",L47,IF(K47="Credit Card - NOW",L47,0)))</f>
        <v>0</v>
      </c>
    </row>
    <row r="48" s="231" customFormat="1" ht="13.65" customHeight="1">
      <c r="A48" t="s" s="30">
        <f>IF(B48&lt;&gt;"","*****","")</f>
      </c>
      <c r="G48" s="241"/>
      <c r="M48" s="242">
        <f>IF(K48="Cash",L48,IF(K48="Check",L48,IF(K48="Credit Card - NOW",L48,0)))</f>
        <v>0</v>
      </c>
    </row>
    <row r="49" s="231" customFormat="1" ht="13.65" customHeight="1">
      <c r="A49" t="s" s="30">
        <f>IF(B49&lt;&gt;"","*****","")</f>
      </c>
      <c r="G49" s="241"/>
      <c r="M49" s="242">
        <f>IF(K49="Cash",L49,IF(K49="Check",L49,IF(K49="Credit Card - NOW",L49,0)))</f>
        <v>0</v>
      </c>
    </row>
    <row r="50" s="231" customFormat="1" ht="13.65" customHeight="1">
      <c r="A50" t="s" s="30">
        <f>IF(B50&lt;&gt;"","*****","")</f>
      </c>
      <c r="G50" s="241"/>
      <c r="M50" s="242">
        <f>IF(K50="Cash",L50,IF(K50="Check",L50,IF(K50="Credit Card - NOW",L50,0)))</f>
        <v>0</v>
      </c>
    </row>
    <row r="51" s="231" customFormat="1" ht="13.65" customHeight="1">
      <c r="A51" t="s" s="30">
        <f>IF(B51&lt;&gt;"","*****","")</f>
      </c>
      <c r="G51" s="241"/>
      <c r="M51" s="242">
        <f>IF(K51="Cash",L51,IF(K51="Check",L51,IF(K51="Credit Card - NOW",L51,0)))</f>
        <v>0</v>
      </c>
    </row>
    <row r="52" s="231" customFormat="1" ht="13.65" customHeight="1">
      <c r="A52" t="s" s="30">
        <f>IF(B52&lt;&gt;"","*****","")</f>
      </c>
      <c r="G52" s="241"/>
      <c r="M52" s="242">
        <f>IF(K52="Cash",L52,IF(K52="Check",L52,IF(K52="Credit Card - NOW",L52,0)))</f>
        <v>0</v>
      </c>
    </row>
    <row r="53" s="231" customFormat="1" ht="13.65" customHeight="1">
      <c r="A53" t="s" s="30">
        <f>IF(B53&lt;&gt;"","*****","")</f>
      </c>
      <c r="G53" s="241"/>
      <c r="M53" s="242">
        <f>IF(K53="Cash",L53,IF(K53="Check",L53,IF(K53="Credit Card - NOW",L53,0)))</f>
        <v>0</v>
      </c>
    </row>
    <row r="54" s="231" customFormat="1" ht="13.65" customHeight="1">
      <c r="A54" t="s" s="30">
        <f>IF(B54&lt;&gt;"","*****","")</f>
      </c>
      <c r="G54" s="241"/>
      <c r="M54" s="242">
        <f>IF(K54="Cash",L54,IF(K54="Check",L54,IF(K54="Credit Card - NOW",L54,0)))</f>
        <v>0</v>
      </c>
    </row>
    <row r="55" s="231" customFormat="1" ht="13.65" customHeight="1">
      <c r="A55" t="s" s="30">
        <f>IF(B55&lt;&gt;"","*****","")</f>
      </c>
      <c r="G55" s="241"/>
      <c r="M55" s="242">
        <f>IF(K55="Cash",L55,IF(K55="Check",L55,IF(K55="Credit Card - NOW",L55,0)))</f>
        <v>0</v>
      </c>
    </row>
    <row r="56" s="231" customFormat="1" ht="13.65" customHeight="1">
      <c r="A56" t="s" s="30">
        <f>IF(B56&lt;&gt;"","*****","")</f>
      </c>
      <c r="G56" s="241"/>
      <c r="M56" s="242">
        <f>IF(K56="Cash",L56,IF(K56="Check",L56,IF(K56="Credit Card - NOW",L56,0)))</f>
        <v>0</v>
      </c>
    </row>
    <row r="57" s="231" customFormat="1" ht="13.65" customHeight="1">
      <c r="A57" t="s" s="30">
        <f>IF(B57&lt;&gt;"","*****","")</f>
      </c>
      <c r="G57" s="241"/>
      <c r="M57" s="242">
        <f>IF(K57="Cash",L57,IF(K57="Check",L57,IF(K57="Credit Card - NOW",L57,0)))</f>
        <v>0</v>
      </c>
    </row>
    <row r="58" s="231" customFormat="1" ht="13.65" customHeight="1">
      <c r="A58" t="s" s="30">
        <f>IF(B58&lt;&gt;"","*****","")</f>
      </c>
      <c r="G58" s="241"/>
      <c r="M58" s="242">
        <f>IF(K58="Cash",L58,IF(K58="Check",L58,IF(K58="Credit Card - NOW",L58,0)))</f>
        <v>0</v>
      </c>
    </row>
    <row r="59" s="231" customFormat="1" ht="13.65" customHeight="1">
      <c r="A59" t="s" s="30">
        <f>IF(B59&lt;&gt;"","*****","")</f>
      </c>
      <c r="G59" s="241"/>
      <c r="M59" s="242">
        <f>IF(K59="Cash",L59,IF(K59="Check",L59,IF(K59="Credit Card - NOW",L59,0)))</f>
        <v>0</v>
      </c>
    </row>
    <row r="60" s="231" customFormat="1" ht="13.65" customHeight="1">
      <c r="A60" t="s" s="30">
        <f>IF(B60&lt;&gt;"","*****","")</f>
      </c>
      <c r="G60" s="241"/>
      <c r="M60" s="242">
        <f>IF(K60="Cash",L60,IF(K60="Check",L60,IF(K60="Credit Card - NOW",L60,0)))</f>
        <v>0</v>
      </c>
    </row>
    <row r="61" s="231" customFormat="1" ht="13.65" customHeight="1">
      <c r="A61" t="s" s="30">
        <f>IF(B61&lt;&gt;"","*****","")</f>
      </c>
      <c r="G61" s="241"/>
      <c r="M61" s="242">
        <f>IF(K61="Cash",L61,IF(K61="Check",L61,IF(K61="Credit Card - NOW",L61,0)))</f>
        <v>0</v>
      </c>
    </row>
    <row r="62" s="231" customFormat="1" ht="13.65" customHeight="1">
      <c r="A62" t="s" s="30">
        <f>IF(B62&lt;&gt;"","*****","")</f>
      </c>
      <c r="G62" s="241"/>
      <c r="M62" s="242">
        <f>IF(K62="Cash",L62,IF(K62="Check",L62,IF(K62="Credit Card - NOW",L62,0)))</f>
        <v>0</v>
      </c>
    </row>
    <row r="63" s="231" customFormat="1" ht="13.65" customHeight="1">
      <c r="A63" t="s" s="30">
        <f>IF(B63&lt;&gt;"","*****","")</f>
      </c>
      <c r="G63" s="241"/>
      <c r="M63" s="242">
        <f>IF(K63="Cash",L63,IF(K63="Check",L63,IF(K63="Credit Card - NOW",L63,0)))</f>
        <v>0</v>
      </c>
    </row>
    <row r="64" s="231" customFormat="1" ht="13.65" customHeight="1">
      <c r="A64" t="s" s="30">
        <f>IF(B64&lt;&gt;"","*****","")</f>
      </c>
      <c r="G64" s="241"/>
      <c r="M64" s="242">
        <f>IF(K64="Cash",L64,IF(K64="Check",L64,IF(K64="Credit Card - NOW",L64,0)))</f>
        <v>0</v>
      </c>
    </row>
    <row r="65" s="231" customFormat="1" ht="13.65" customHeight="1">
      <c r="A65" t="s" s="30">
        <f>IF(B65&lt;&gt;"","*****","")</f>
      </c>
      <c r="G65" s="241"/>
      <c r="M65" s="242">
        <f>IF(K65="Cash",L65,IF(K65="Check",L65,IF(K65="Credit Card - NOW",L65,0)))</f>
        <v>0</v>
      </c>
    </row>
    <row r="66" s="231" customFormat="1" ht="13.65" customHeight="1">
      <c r="A66" t="s" s="30">
        <f>IF(B66&lt;&gt;"","*****","")</f>
      </c>
      <c r="G66" s="241"/>
      <c r="M66" s="242">
        <f>IF(K66="Cash",L66,IF(K66="Check",L66,IF(K66="Credit Card - NOW",L66,0)))</f>
        <v>0</v>
      </c>
    </row>
    <row r="67" s="231" customFormat="1" ht="13.65" customHeight="1">
      <c r="A67" t="s" s="30">
        <f>IF(B67&lt;&gt;"","*****","")</f>
      </c>
      <c r="G67" s="241"/>
      <c r="M67" s="242">
        <f>IF(K67="Cash",L67,IF(K67="Check",L67,IF(K67="Credit Card - NOW",L67,0)))</f>
        <v>0</v>
      </c>
    </row>
    <row r="68" s="231" customFormat="1" ht="13.65" customHeight="1">
      <c r="A68" t="s" s="30">
        <f>IF(B68&lt;&gt;"","*****","")</f>
      </c>
      <c r="G68" s="241"/>
      <c r="M68" s="242">
        <f>IF(K68="Cash",L68,IF(K68="Check",L68,IF(K68="Credit Card - NOW",L68,0)))</f>
        <v>0</v>
      </c>
    </row>
    <row r="69" s="231" customFormat="1" ht="13.65" customHeight="1">
      <c r="A69" t="s" s="30">
        <f>IF(B69&lt;&gt;"","*****","")</f>
      </c>
      <c r="G69" s="241"/>
      <c r="M69" s="242">
        <f>IF(K69="Cash",L69,IF(K69="Check",L69,IF(K69="Credit Card - NOW",L69,0)))</f>
        <v>0</v>
      </c>
    </row>
    <row r="70" s="231" customFormat="1" ht="13.65" customHeight="1">
      <c r="A70" t="s" s="30">
        <f>IF(B70&lt;&gt;"","*****","")</f>
      </c>
      <c r="G70" s="241"/>
      <c r="M70" s="242">
        <f>IF(K70="Cash",L70,IF(K70="Check",L70,IF(K70="Credit Card - NOW",L70,0)))</f>
        <v>0</v>
      </c>
    </row>
    <row r="71" s="231" customFormat="1" ht="13.65" customHeight="1">
      <c r="A71" t="s" s="30">
        <f>IF(B71&lt;&gt;"","*****","")</f>
      </c>
      <c r="G71" s="241"/>
      <c r="M71" s="242">
        <f>IF(K71="Cash",L71,IF(K71="Check",L71,IF(K71="Credit Card - NOW",L71,0)))</f>
        <v>0</v>
      </c>
    </row>
    <row r="72" s="231" customFormat="1" ht="13.65" customHeight="1">
      <c r="A72" t="s" s="30">
        <f>IF(B72&lt;&gt;"","*****","")</f>
      </c>
      <c r="G72" s="241"/>
      <c r="M72" s="242">
        <f>IF(K72="Cash",L72,IF(K72="Check",L72,IF(K72="Credit Card - NOW",L72,0)))</f>
        <v>0</v>
      </c>
    </row>
    <row r="73" s="231" customFormat="1" ht="13.65" customHeight="1">
      <c r="A73" t="s" s="30">
        <f>IF(B73&lt;&gt;"","*****","")</f>
      </c>
      <c r="G73" s="241"/>
      <c r="M73" s="242">
        <f>IF(K73="Cash",L73,IF(K73="Check",L73,IF(K73="Credit Card - NOW",L73,0)))</f>
        <v>0</v>
      </c>
    </row>
    <row r="74" s="231" customFormat="1" ht="13.65" customHeight="1">
      <c r="A74" t="s" s="30">
        <f>IF(B74&lt;&gt;"","*****","")</f>
      </c>
      <c r="G74" s="241"/>
      <c r="M74" s="242">
        <f>IF(K74="Cash",L74,IF(K74="Check",L74,IF(K74="Credit Card - NOW",L74,0)))</f>
        <v>0</v>
      </c>
    </row>
    <row r="75" s="231" customFormat="1" ht="13.65" customHeight="1">
      <c r="A75" t="s" s="30">
        <f>IF(B75&lt;&gt;"","*****","")</f>
      </c>
      <c r="G75" s="241"/>
      <c r="M75" s="242">
        <f>IF(K75="Cash",L75,IF(K75="Check",L75,IF(K75="Credit Card - NOW",L75,0)))</f>
        <v>0</v>
      </c>
    </row>
    <row r="76" s="231" customFormat="1" ht="13.65" customHeight="1">
      <c r="A76" t="s" s="30">
        <f>IF(B76&lt;&gt;"","*****","")</f>
      </c>
      <c r="G76" s="241"/>
      <c r="M76" s="242">
        <f>IF(K76="Cash",L76,IF(K76="Check",L76,IF(K76="Credit Card - NOW",L76,0)))</f>
        <v>0</v>
      </c>
    </row>
    <row r="77" s="231" customFormat="1" ht="13.65" customHeight="1">
      <c r="A77" t="s" s="30">
        <f>IF(B77&lt;&gt;"","*****","")</f>
      </c>
      <c r="G77" s="241"/>
      <c r="M77" s="242">
        <f>IF(K77="Cash",L77,IF(K77="Check",L77,IF(K77="Credit Card - NOW",L77,0)))</f>
        <v>0</v>
      </c>
    </row>
    <row r="78" s="231" customFormat="1" ht="13.65" customHeight="1">
      <c r="A78" t="s" s="30">
        <f>IF(B78&lt;&gt;"","*****","")</f>
      </c>
      <c r="G78" s="241"/>
      <c r="M78" s="242">
        <f>IF(K78="Cash",L78,IF(K78="Check",L78,IF(K78="Credit Card - NOW",L78,0)))</f>
        <v>0</v>
      </c>
    </row>
    <row r="79" s="231" customFormat="1" ht="13.65" customHeight="1">
      <c r="A79" t="s" s="30">
        <f>IF(B79&lt;&gt;"","*****","")</f>
      </c>
      <c r="G79" s="241"/>
      <c r="M79" s="242">
        <f>IF(K79="Cash",L79,IF(K79="Check",L79,IF(K79="Credit Card - NOW",L79,0)))</f>
        <v>0</v>
      </c>
    </row>
    <row r="80" s="231" customFormat="1" ht="13.65" customHeight="1">
      <c r="A80" t="s" s="30">
        <f>IF(B80&lt;&gt;"","*****","")</f>
      </c>
      <c r="G80" s="241"/>
      <c r="M80" s="242">
        <f>IF(K80="Cash",L80,IF(K80="Check",L80,IF(K80="Credit Card - NOW",L80,0)))</f>
        <v>0</v>
      </c>
    </row>
    <row r="81" s="231" customFormat="1" ht="13.65" customHeight="1">
      <c r="A81" t="s" s="30">
        <f>IF(B81&lt;&gt;"","*****","")</f>
      </c>
      <c r="G81" s="241"/>
      <c r="M81" s="242">
        <f>IF(K81="Cash",L81,IF(K81="Check",L81,IF(K81="Credit Card - NOW",L81,0)))</f>
        <v>0</v>
      </c>
    </row>
    <row r="82" s="231" customFormat="1" ht="13.65" customHeight="1">
      <c r="A82" t="s" s="30">
        <f>IF(B82&lt;&gt;"","*****","")</f>
      </c>
      <c r="G82" s="241"/>
      <c r="M82" s="242">
        <f>IF(K82="Cash",L82,IF(K82="Check",L82,IF(K82="Credit Card - NOW",L82,0)))</f>
        <v>0</v>
      </c>
    </row>
    <row r="83" s="231" customFormat="1" ht="13.65" customHeight="1">
      <c r="A83" t="s" s="30">
        <f>IF(B83&lt;&gt;"","*****","")</f>
      </c>
      <c r="G83" s="241"/>
      <c r="M83" s="242">
        <f>IF(K83="Cash",L83,IF(K83="Check",L83,IF(K83="Credit Card - NOW",L83,0)))</f>
        <v>0</v>
      </c>
    </row>
    <row r="84" s="231" customFormat="1" ht="13.65" customHeight="1">
      <c r="A84" t="s" s="30">
        <f>IF(B84&lt;&gt;"","*****","")</f>
      </c>
      <c r="G84" s="241"/>
      <c r="M84" s="242">
        <f>IF(K84="Cash",L84,IF(K84="Check",L84,IF(K84="Credit Card - NOW",L84,0)))</f>
        <v>0</v>
      </c>
    </row>
    <row r="85" s="231" customFormat="1" ht="13.65" customHeight="1">
      <c r="A85" t="s" s="30">
        <f>IF(B85&lt;&gt;"","*****","")</f>
      </c>
      <c r="G85" s="241"/>
      <c r="M85" s="242">
        <f>IF(K85="Cash",L85,IF(K85="Check",L85,IF(K85="Credit Card - NOW",L85,0)))</f>
        <v>0</v>
      </c>
    </row>
    <row r="86" s="231" customFormat="1" ht="13.65" customHeight="1">
      <c r="A86" t="s" s="30">
        <f>IF(B86&lt;&gt;"","*****","")</f>
      </c>
      <c r="G86" s="241"/>
      <c r="M86" s="242">
        <f>IF(K86="Cash",L86,IF(K86="Check",L86,IF(K86="Credit Card - NOW",L86,0)))</f>
        <v>0</v>
      </c>
    </row>
    <row r="87" s="231" customFormat="1" ht="13.65" customHeight="1">
      <c r="A87" t="s" s="30">
        <f>IF(B87&lt;&gt;"","*****","")</f>
      </c>
      <c r="G87" s="241"/>
      <c r="M87" s="242">
        <f>IF(K87="Cash",L87,IF(K87="Check",L87,IF(K87="Credit Card - NOW",L87,0)))</f>
        <v>0</v>
      </c>
    </row>
    <row r="88" s="231" customFormat="1" ht="13.65" customHeight="1">
      <c r="A88" t="s" s="30">
        <f>IF(B88&lt;&gt;"","*****","")</f>
      </c>
      <c r="G88" s="241"/>
      <c r="M88" s="242">
        <f>IF(K88="Cash",L88,IF(K88="Check",L88,IF(K88="Credit Card - NOW",L88,0)))</f>
        <v>0</v>
      </c>
    </row>
    <row r="89" s="231" customFormat="1" ht="13.65" customHeight="1">
      <c r="A89" t="s" s="30">
        <f>IF(B89&lt;&gt;"","*****","")</f>
      </c>
      <c r="G89" s="241"/>
      <c r="M89" s="242">
        <f>IF(K89="Cash",L89,IF(K89="Check",L89,IF(K89="Credit Card - NOW",L89,0)))</f>
        <v>0</v>
      </c>
    </row>
    <row r="90" s="231" customFormat="1" ht="13.65" customHeight="1">
      <c r="A90" t="s" s="30">
        <f>IF(B90&lt;&gt;"","*****","")</f>
      </c>
      <c r="G90" s="241"/>
      <c r="M90" s="242">
        <f>IF(K90="Cash",L90,IF(K90="Check",L90,IF(K90="Credit Card - NOW",L90,0)))</f>
        <v>0</v>
      </c>
    </row>
    <row r="91" s="231" customFormat="1" ht="13.65" customHeight="1">
      <c r="A91" t="s" s="30">
        <f>IF(B91&lt;&gt;"","*****","")</f>
      </c>
      <c r="G91" s="241"/>
      <c r="M91" s="242">
        <f>IF(K91="Cash",L91,IF(K91="Check",L91,IF(K91="Credit Card - NOW",L91,0)))</f>
        <v>0</v>
      </c>
    </row>
    <row r="92" s="231" customFormat="1" ht="13.65" customHeight="1">
      <c r="A92" t="s" s="30">
        <f>IF(B92&lt;&gt;"","*****","")</f>
      </c>
      <c r="G92" s="241"/>
      <c r="M92" s="242">
        <f>IF(K92="Cash",L92,IF(K92="Check",L92,IF(K92="Credit Card - NOW",L92,0)))</f>
        <v>0</v>
      </c>
    </row>
    <row r="93" s="231" customFormat="1" ht="13.65" customHeight="1">
      <c r="A93" t="s" s="30">
        <f>IF(B93&lt;&gt;"","*****","")</f>
      </c>
      <c r="G93" s="241"/>
      <c r="M93" s="242">
        <f>IF(K93="Cash",L93,IF(K93="Check",L93,IF(K93="Credit Card - NOW",L93,0)))</f>
        <v>0</v>
      </c>
    </row>
    <row r="94" s="231" customFormat="1" ht="13.65" customHeight="1">
      <c r="A94" t="s" s="30">
        <f>IF(B94&lt;&gt;"","*****","")</f>
      </c>
      <c r="G94" s="241"/>
      <c r="M94" s="242">
        <f>IF(K94="Cash",L94,IF(K94="Check",L94,IF(K94="Credit Card - NOW",L94,0)))</f>
        <v>0</v>
      </c>
    </row>
    <row r="95" s="231" customFormat="1" ht="13.65" customHeight="1">
      <c r="A95" t="s" s="30">
        <f>IF(B95&lt;&gt;"","*****","")</f>
      </c>
      <c r="G95" s="241"/>
      <c r="M95" s="242">
        <f>IF(K95="Cash",L95,IF(K95="Check",L95,IF(K95="Credit Card - NOW",L95,0)))</f>
        <v>0</v>
      </c>
    </row>
    <row r="96" s="231" customFormat="1" ht="13.65" customHeight="1">
      <c r="A96" t="s" s="30">
        <f>IF(B96&lt;&gt;"","*****","")</f>
      </c>
      <c r="G96" s="241"/>
      <c r="M96" s="242">
        <f>IF(K96="Cash",L96,IF(K96="Check",L96,IF(K96="Credit Card - NOW",L96,0)))</f>
        <v>0</v>
      </c>
    </row>
    <row r="97" s="231" customFormat="1" ht="13.65" customHeight="1">
      <c r="A97" t="s" s="30">
        <f>IF(B97&lt;&gt;"","*****","")</f>
      </c>
      <c r="G97" s="241"/>
      <c r="M97" s="242">
        <f>IF(K97="Cash",L97,IF(K97="Check",L97,IF(K97="Credit Card - NOW",L97,0)))</f>
        <v>0</v>
      </c>
    </row>
    <row r="98" s="231" customFormat="1" ht="13.65" customHeight="1">
      <c r="A98" t="s" s="30">
        <f>IF(B98&lt;&gt;"","*****","")</f>
      </c>
      <c r="G98" s="241"/>
      <c r="M98" s="242">
        <f>IF(K98="Cash",L98,IF(K98="Check",L98,IF(K98="Credit Card - NOW",L98,0)))</f>
        <v>0</v>
      </c>
    </row>
    <row r="99" s="231" customFormat="1" ht="13.65" customHeight="1">
      <c r="A99" t="s" s="30">
        <f>IF(B99&lt;&gt;"","*****","")</f>
      </c>
      <c r="G99" s="241"/>
      <c r="M99" s="242">
        <f>IF(K99="Cash",L99,IF(K99="Check",L99,IF(K99="Credit Card - NOW",L99,0)))</f>
        <v>0</v>
      </c>
    </row>
    <row r="100" s="231" customFormat="1" ht="13.65" customHeight="1">
      <c r="A100" t="s" s="30">
        <f>IF(B100&lt;&gt;"","*****","")</f>
      </c>
      <c r="G100" s="241"/>
      <c r="M100" s="242">
        <f>IF(K100="Cash",L100,IF(K100="Check",L100,IF(K100="Credit Card - NOW",L100,0)))</f>
        <v>0</v>
      </c>
    </row>
    <row r="101" s="231" customFormat="1" ht="13.65" customHeight="1">
      <c r="A101" t="s" s="30">
        <f>IF(B101&lt;&gt;"","*****","")</f>
      </c>
      <c r="G101" s="241"/>
      <c r="M101" s="242">
        <f>IF(K101="Cash",L101,IF(K101="Check",L101,IF(K101="Credit Card - NOW",L101,0)))</f>
        <v>0</v>
      </c>
    </row>
    <row r="102" s="231" customFormat="1" ht="13.65" customHeight="1">
      <c r="A102" t="s" s="30">
        <f>IF(B102&lt;&gt;"","*****","")</f>
      </c>
      <c r="G102" s="241"/>
      <c r="M102" s="242">
        <f>IF(K102="Cash",L102,IF(K102="Check",L102,IF(K102="Credit Card - NOW",L102,0)))</f>
        <v>0</v>
      </c>
    </row>
    <row r="103" s="231" customFormat="1" ht="13.65" customHeight="1">
      <c r="A103" t="s" s="30">
        <f>IF(B103&lt;&gt;"","*****","")</f>
      </c>
      <c r="G103" s="241"/>
      <c r="M103" s="242">
        <f>IF(K103="Cash",L103,IF(K103="Check",L103,IF(K103="Credit Card - NOW",L103,0)))</f>
        <v>0</v>
      </c>
    </row>
    <row r="104" s="231" customFormat="1" ht="13.65" customHeight="1">
      <c r="A104" t="s" s="30">
        <f>IF(B104&lt;&gt;"","*****","")</f>
      </c>
      <c r="G104" s="241"/>
      <c r="M104" s="242">
        <f>IF(K104="Cash",L104,IF(K104="Check",L104,IF(K104="Credit Card - NOW",L104,0)))</f>
        <v>0</v>
      </c>
    </row>
    <row r="105" s="231" customFormat="1" ht="13.65" customHeight="1">
      <c r="A105" t="s" s="30">
        <f>IF(B105&lt;&gt;"","*****","")</f>
      </c>
      <c r="G105" s="241"/>
      <c r="M105" s="242">
        <f>IF(K105="Cash",L105,IF(K105="Check",L105,IF(K105="Credit Card - NOW",L105,0)))</f>
        <v>0</v>
      </c>
    </row>
    <row r="106" s="231" customFormat="1" ht="13.65" customHeight="1">
      <c r="A106" t="s" s="30">
        <f>IF(B106&lt;&gt;"","*****","")</f>
      </c>
      <c r="G106" s="241"/>
      <c r="M106" s="242">
        <f>IF(K106="Cash",L106,IF(K106="Check",L106,IF(K106="Credit Card - NOW",L106,0)))</f>
        <v>0</v>
      </c>
    </row>
    <row r="107" s="231" customFormat="1" ht="13.65" customHeight="1">
      <c r="A107" t="s" s="30">
        <f>IF(B107&lt;&gt;"","*****","")</f>
      </c>
      <c r="G107" s="241"/>
      <c r="M107" s="242">
        <f>IF(K107="Cash",L107,IF(K107="Check",L107,IF(K107="Credit Card - NOW",L107,0)))</f>
        <v>0</v>
      </c>
    </row>
    <row r="108" s="231" customFormat="1" ht="13.65" customHeight="1">
      <c r="A108" t="s" s="30">
        <f>IF(B108&lt;&gt;"","*****","")</f>
      </c>
      <c r="G108" s="241"/>
      <c r="M108" s="242">
        <f>IF(K108="Cash",L108,IF(K108="Check",L108,IF(K108="Credit Card - NOW",L108,0)))</f>
        <v>0</v>
      </c>
    </row>
    <row r="109" s="231" customFormat="1" ht="13.65" customHeight="1">
      <c r="A109" t="s" s="30">
        <f>IF(B109&lt;&gt;"","*****","")</f>
      </c>
      <c r="G109" s="241"/>
      <c r="M109" s="242">
        <f>IF(K109="Cash",L109,IF(K109="Check",L109,IF(K109="Credit Card - NOW",L109,0)))</f>
        <v>0</v>
      </c>
    </row>
    <row r="110" s="231" customFormat="1" ht="13.65" customHeight="1">
      <c r="A110" t="s" s="30">
        <f>IF(B110&lt;&gt;"","*****","")</f>
      </c>
      <c r="G110" s="241"/>
      <c r="M110" s="242">
        <f>IF(K110="Cash",L110,IF(K110="Check",L110,IF(K110="Credit Card - NOW",L110,0)))</f>
        <v>0</v>
      </c>
    </row>
    <row r="111" s="231" customFormat="1" ht="13.65" customHeight="1">
      <c r="A111" t="s" s="30">
        <f>IF(B111&lt;&gt;"","*****","")</f>
      </c>
      <c r="G111" s="241"/>
      <c r="M111" s="242">
        <f>IF(K111="Cash",L111,IF(K111="Check",L111,IF(K111="Credit Card - NOW",L111,0)))</f>
        <v>0</v>
      </c>
    </row>
    <row r="112" s="231" customFormat="1" ht="13.65" customHeight="1">
      <c r="A112" t="s" s="30">
        <f>IF(B112&lt;&gt;"","*****","")</f>
      </c>
      <c r="G112" s="241"/>
      <c r="M112" s="242">
        <f>IF(K112="Cash",L112,IF(K112="Check",L112,IF(K112="Credit Card - NOW",L112,0)))</f>
        <v>0</v>
      </c>
    </row>
    <row r="113" s="231" customFormat="1" ht="13.65" customHeight="1">
      <c r="A113" t="s" s="30">
        <f>IF(B113&lt;&gt;"","*****","")</f>
      </c>
      <c r="G113" s="241"/>
      <c r="M113" s="242">
        <f>IF(K113="Cash",L113,IF(K113="Check",L113,IF(K113="Credit Card - NOW",L113,0)))</f>
        <v>0</v>
      </c>
    </row>
    <row r="114" s="231" customFormat="1" ht="13.65" customHeight="1">
      <c r="A114" t="s" s="30">
        <f>IF(B114&lt;&gt;"","*****","")</f>
      </c>
      <c r="G114" s="241"/>
      <c r="M114" s="242">
        <f>IF(K114="Cash",L114,IF(K114="Check",L114,IF(K114="Credit Card - NOW",L114,0)))</f>
        <v>0</v>
      </c>
    </row>
    <row r="115" s="231" customFormat="1" ht="13.65" customHeight="1">
      <c r="A115" t="s" s="30">
        <f>IF(B115&lt;&gt;"","*****","")</f>
      </c>
      <c r="G115" s="241"/>
      <c r="M115" s="242">
        <f>IF(K115="Cash",L115,IF(K115="Check",L115,IF(K115="Credit Card - NOW",L115,0)))</f>
        <v>0</v>
      </c>
    </row>
    <row r="116" s="231" customFormat="1" ht="13.65" customHeight="1">
      <c r="A116" t="s" s="30">
        <f>IF(B116&lt;&gt;"","*****","")</f>
      </c>
      <c r="G116" s="241"/>
      <c r="M116" s="242">
        <f>IF(K116="Cash",L116,IF(K116="Check",L116,IF(K116="Credit Card - NOW",L116,0)))</f>
        <v>0</v>
      </c>
    </row>
    <row r="117" s="231" customFormat="1" ht="13.65" customHeight="1">
      <c r="A117" t="s" s="30">
        <f>IF(B117&lt;&gt;"","*****","")</f>
      </c>
      <c r="G117" s="241"/>
      <c r="M117" s="242">
        <f>IF(K117="Cash",L117,IF(K117="Check",L117,IF(K117="Credit Card - NOW",L117,0)))</f>
        <v>0</v>
      </c>
    </row>
    <row r="118" s="231" customFormat="1" ht="13.65" customHeight="1">
      <c r="A118" t="s" s="30">
        <f>IF(B118&lt;&gt;"","*****","")</f>
      </c>
      <c r="G118" s="241"/>
      <c r="M118" s="242">
        <f>IF(K118="Cash",L118,IF(K118="Check",L118,IF(K118="Credit Card - NOW",L118,0)))</f>
        <v>0</v>
      </c>
    </row>
    <row r="119" s="231" customFormat="1" ht="13.65" customHeight="1">
      <c r="A119" t="s" s="30">
        <f>IF(B119&lt;&gt;"","*****","")</f>
      </c>
      <c r="G119" s="241"/>
      <c r="M119" s="242">
        <f>IF(K119="Cash",L119,IF(K119="Check",L119,IF(K119="Credit Card - NOW",L119,0)))</f>
        <v>0</v>
      </c>
    </row>
    <row r="120" s="231" customFormat="1" ht="13.65" customHeight="1">
      <c r="A120" t="s" s="30">
        <f>IF(B120&lt;&gt;"","*****","")</f>
      </c>
      <c r="G120" s="241"/>
      <c r="M120" s="242">
        <f>IF(K120="Cash",L120,IF(K120="Check",L120,IF(K120="Credit Card - NOW",L120,0)))</f>
        <v>0</v>
      </c>
    </row>
    <row r="121" s="231" customFormat="1" ht="13.65" customHeight="1">
      <c r="A121" t="s" s="30">
        <f>IF(B121&lt;&gt;"","*****","")</f>
      </c>
      <c r="G121" s="241"/>
      <c r="M121" s="242">
        <f>IF(K121="Cash",L121,IF(K121="Check",L121,IF(K121="Credit Card - NOW",L121,0)))</f>
        <v>0</v>
      </c>
    </row>
    <row r="122" s="231" customFormat="1" ht="13.65" customHeight="1">
      <c r="A122" t="s" s="30">
        <f>IF(B122&lt;&gt;"","*****","")</f>
      </c>
      <c r="G122" s="241"/>
      <c r="M122" s="242">
        <f>IF(K122="Cash",L122,IF(K122="Check",L122,IF(K122="Credit Card - NOW",L122,0)))</f>
        <v>0</v>
      </c>
    </row>
    <row r="123" s="231" customFormat="1" ht="13.65" customHeight="1">
      <c r="A123" t="s" s="30">
        <f>IF(B123&lt;&gt;"","*****","")</f>
      </c>
      <c r="G123" s="241"/>
      <c r="M123" s="242">
        <f>IF(K123="Cash",L123,IF(K123="Check",L123,IF(K123="Credit Card - NOW",L123,0)))</f>
        <v>0</v>
      </c>
    </row>
    <row r="124" s="231" customFormat="1" ht="13.65" customHeight="1">
      <c r="A124" t="s" s="30">
        <f>IF(B124&lt;&gt;"","*****","")</f>
      </c>
      <c r="G124" s="241"/>
      <c r="M124" s="242">
        <f>IF(K124="Cash",L124,IF(K124="Check",L124,IF(K124="Credit Card - NOW",L124,0)))</f>
        <v>0</v>
      </c>
    </row>
    <row r="125" s="231" customFormat="1" ht="13.65" customHeight="1">
      <c r="A125" t="s" s="30">
        <f>IF(B125&lt;&gt;"","*****","")</f>
      </c>
      <c r="G125" s="241"/>
      <c r="M125" s="242">
        <f>IF(K125="Cash",L125,IF(K125="Check",L125,IF(K125="Credit Card - NOW",L125,0)))</f>
        <v>0</v>
      </c>
    </row>
    <row r="126" s="231" customFormat="1" ht="13.65" customHeight="1">
      <c r="A126" t="s" s="30">
        <f>IF(B126&lt;&gt;"","*****","")</f>
      </c>
      <c r="G126" s="241"/>
      <c r="M126" s="242">
        <f>IF(K126="Cash",L126,IF(K126="Check",L126,IF(K126="Credit Card - NOW",L126,0)))</f>
        <v>0</v>
      </c>
    </row>
    <row r="127" s="231" customFormat="1" ht="13.65" customHeight="1">
      <c r="A127" t="s" s="30">
        <f>IF(B127&lt;&gt;"","*****","")</f>
      </c>
      <c r="G127" s="241"/>
      <c r="M127" s="242">
        <f>IF(K127="Cash",L127,IF(K127="Check",L127,IF(K127="Credit Card - NOW",L127,0)))</f>
        <v>0</v>
      </c>
    </row>
    <row r="128" s="231" customFormat="1" ht="13.65" customHeight="1">
      <c r="A128" t="s" s="30">
        <f>IF(B128&lt;&gt;"","*****","")</f>
      </c>
      <c r="G128" s="241"/>
      <c r="M128" s="242">
        <f>IF(K128="Cash",L128,IF(K128="Check",L128,IF(K128="Credit Card - NOW",L128,0)))</f>
        <v>0</v>
      </c>
    </row>
    <row r="129" s="231" customFormat="1" ht="13.65" customHeight="1">
      <c r="A129" t="s" s="30">
        <f>IF(B129&lt;&gt;"","*****","")</f>
      </c>
      <c r="G129" s="241"/>
      <c r="M129" s="242">
        <f>IF(K129="Cash",L129,IF(K129="Check",L129,IF(K129="Credit Card - NOW",L129,0)))</f>
        <v>0</v>
      </c>
    </row>
    <row r="130" s="231" customFormat="1" ht="13.65" customHeight="1">
      <c r="A130" t="s" s="30">
        <f>IF(B130&lt;&gt;"","*****","")</f>
      </c>
      <c r="G130" s="241"/>
      <c r="M130" s="242">
        <f>IF(K130="Cash",L130,IF(K130="Check",L130,IF(K130="Credit Card - NOW",L130,0)))</f>
        <v>0</v>
      </c>
    </row>
    <row r="131" s="231" customFormat="1" ht="13.65" customHeight="1">
      <c r="A131" t="s" s="30">
        <f>IF(B131&lt;&gt;"","*****","")</f>
      </c>
      <c r="G131" s="241"/>
      <c r="M131" s="242">
        <f>IF(K131="Cash",L131,IF(K131="Check",L131,IF(K131="Credit Card - NOW",L131,0)))</f>
        <v>0</v>
      </c>
    </row>
    <row r="132" s="231" customFormat="1" ht="13.65" customHeight="1">
      <c r="A132" t="s" s="30">
        <f>IF(B132&lt;&gt;"","*****","")</f>
      </c>
      <c r="G132" s="241"/>
      <c r="M132" s="242">
        <f>IF(K132="Cash",L132,IF(K132="Check",L132,IF(K132="Credit Card - NOW",L132,0)))</f>
        <v>0</v>
      </c>
    </row>
    <row r="133" s="231" customFormat="1" ht="13.65" customHeight="1">
      <c r="A133" t="s" s="30">
        <f>IF(B133&lt;&gt;"","*****","")</f>
      </c>
      <c r="G133" s="241"/>
      <c r="M133" s="242">
        <f>IF(K133="Cash",L133,IF(K133="Check",L133,IF(K133="Credit Card - NOW",L133,0)))</f>
        <v>0</v>
      </c>
    </row>
    <row r="134" s="231" customFormat="1" ht="13.65" customHeight="1">
      <c r="A134" t="s" s="30">
        <f>IF(B134&lt;&gt;"","*****","")</f>
      </c>
      <c r="G134" s="241"/>
      <c r="M134" s="242">
        <f>IF(K134="Cash",L134,IF(K134="Check",L134,IF(K134="Credit Card - NOW",L134,0)))</f>
        <v>0</v>
      </c>
    </row>
    <row r="135" s="231" customFormat="1" ht="13.65" customHeight="1">
      <c r="A135" t="s" s="30">
        <f>IF(B135&lt;&gt;"","*****","")</f>
      </c>
      <c r="G135" s="241"/>
      <c r="M135" s="242">
        <f>IF(K135="Cash",L135,IF(K135="Check",L135,IF(K135="Credit Card - NOW",L135,0)))</f>
        <v>0</v>
      </c>
    </row>
    <row r="136" s="231" customFormat="1" ht="13.65" customHeight="1">
      <c r="A136" t="s" s="30">
        <f>IF(B136&lt;&gt;"","*****","")</f>
      </c>
      <c r="G136" s="241"/>
      <c r="M136" s="242">
        <f>IF(K136="Cash",L136,IF(K136="Check",L136,IF(K136="Credit Card - NOW",L136,0)))</f>
        <v>0</v>
      </c>
    </row>
    <row r="137" s="231" customFormat="1" ht="13.65" customHeight="1">
      <c r="A137" t="s" s="30">
        <f>IF(B137&lt;&gt;"","*****","")</f>
      </c>
      <c r="G137" s="241"/>
      <c r="M137" s="242">
        <f>IF(K137="Cash",L137,IF(K137="Check",L137,IF(K137="Credit Card - NOW",L137,0)))</f>
        <v>0</v>
      </c>
    </row>
    <row r="138" s="231" customFormat="1" ht="13.65" customHeight="1">
      <c r="A138" t="s" s="30">
        <f>IF(B138&lt;&gt;"","*****","")</f>
      </c>
      <c r="G138" s="241"/>
      <c r="M138" s="242">
        <f>IF(K138="Cash",L138,IF(K138="Check",L138,IF(K138="Credit Card - NOW",L138,0)))</f>
        <v>0</v>
      </c>
    </row>
    <row r="139" s="231" customFormat="1" ht="13.65" customHeight="1">
      <c r="A139" t="s" s="30">
        <f>IF(B139&lt;&gt;"","*****","")</f>
      </c>
      <c r="G139" s="241"/>
      <c r="M139" s="242">
        <f>IF(K139="Cash",L139,IF(K139="Check",L139,IF(K139="Credit Card - NOW",L139,0)))</f>
        <v>0</v>
      </c>
    </row>
    <row r="140" s="231" customFormat="1" ht="13.65" customHeight="1">
      <c r="A140" t="s" s="30">
        <f>IF(B140&lt;&gt;"","*****","")</f>
      </c>
      <c r="G140" s="241"/>
      <c r="M140" s="242">
        <f>IF(K140="Cash",L140,IF(K140="Check",L140,IF(K140="Credit Card - NOW",L140,0)))</f>
        <v>0</v>
      </c>
    </row>
    <row r="141" s="231" customFormat="1" ht="13.65" customHeight="1">
      <c r="A141" t="s" s="30">
        <f>IF(B141&lt;&gt;"","*****","")</f>
      </c>
      <c r="G141" s="241"/>
      <c r="M141" s="242">
        <f>IF(K141="Cash",L141,IF(K141="Check",L141,IF(K141="Credit Card - NOW",L141,0)))</f>
        <v>0</v>
      </c>
    </row>
    <row r="142" s="231" customFormat="1" ht="13.65" customHeight="1">
      <c r="A142" t="s" s="30">
        <f>IF(B142&lt;&gt;"","*****","")</f>
      </c>
      <c r="G142" s="241"/>
      <c r="M142" s="242">
        <f>IF(K142="Cash",L142,IF(K142="Check",L142,IF(K142="Credit Card - NOW",L142,0)))</f>
        <v>0</v>
      </c>
    </row>
    <row r="143" s="231" customFormat="1" ht="13.65" customHeight="1">
      <c r="A143" t="s" s="30">
        <f>IF(B143&lt;&gt;"","*****","")</f>
      </c>
      <c r="G143" s="241"/>
      <c r="M143" s="242">
        <f>IF(K143="Cash",L143,IF(K143="Check",L143,IF(K143="Credit Card - NOW",L143,0)))</f>
        <v>0</v>
      </c>
    </row>
    <row r="144" s="231" customFormat="1" ht="13.65" customHeight="1">
      <c r="A144" t="s" s="30">
        <f>IF(B144&lt;&gt;"","*****","")</f>
      </c>
      <c r="G144" s="241"/>
      <c r="M144" s="242">
        <f>IF(K144="Cash",L144,IF(K144="Check",L144,IF(K144="Credit Card - NOW",L144,0)))</f>
        <v>0</v>
      </c>
    </row>
    <row r="145" s="231" customFormat="1" ht="13.65" customHeight="1">
      <c r="A145" t="s" s="30">
        <f>IF(B145&lt;&gt;"","*****","")</f>
      </c>
      <c r="G145" s="241"/>
      <c r="M145" s="242">
        <f>IF(K145="Cash",L145,IF(K145="Check",L145,IF(K145="Credit Card - NOW",L145,0)))</f>
        <v>0</v>
      </c>
    </row>
    <row r="146" s="231" customFormat="1" ht="13.65" customHeight="1">
      <c r="A146" t="s" s="30">
        <f>IF(B146&lt;&gt;"","*****","")</f>
      </c>
      <c r="G146" s="241"/>
      <c r="M146" s="242">
        <f>IF(K146="Cash",L146,IF(K146="Check",L146,IF(K146="Credit Card - NOW",L146,0)))</f>
        <v>0</v>
      </c>
    </row>
    <row r="147" s="231" customFormat="1" ht="13.65" customHeight="1">
      <c r="A147" t="s" s="30">
        <f>IF(B147&lt;&gt;"","*****","")</f>
      </c>
      <c r="G147" s="241"/>
      <c r="M147" s="242">
        <f>IF(K147="Cash",L147,IF(K147="Check",L147,IF(K147="Credit Card - NOW",L147,0)))</f>
        <v>0</v>
      </c>
    </row>
    <row r="148" s="231" customFormat="1" ht="13.65" customHeight="1">
      <c r="A148" t="s" s="30">
        <f>IF(B148&lt;&gt;"","*****","")</f>
      </c>
      <c r="G148" s="241"/>
      <c r="M148" s="242">
        <f>IF(K148="Cash",L148,IF(K148="Check",L148,IF(K148="Credit Card - NOW",L148,0)))</f>
        <v>0</v>
      </c>
    </row>
    <row r="149" s="231" customFormat="1" ht="13.65" customHeight="1">
      <c r="A149" t="s" s="30">
        <f>IF(B149&lt;&gt;"","*****","")</f>
      </c>
      <c r="G149" s="241"/>
      <c r="M149" s="242">
        <f>IF(K149="Cash",L149,IF(K149="Check",L149,IF(K149="Credit Card - NOW",L149,0)))</f>
        <v>0</v>
      </c>
    </row>
    <row r="150" s="231" customFormat="1" ht="13.65" customHeight="1">
      <c r="A150" t="s" s="30">
        <f>IF(B150&lt;&gt;"","*****","")</f>
      </c>
      <c r="G150" s="241"/>
      <c r="M150" s="242">
        <f>IF(K150="Cash",L150,IF(K150="Check",L150,IF(K150="Credit Card - NOW",L150,0)))</f>
        <v>0</v>
      </c>
    </row>
    <row r="151" s="231" customFormat="1" ht="13.65" customHeight="1">
      <c r="A151" t="s" s="30">
        <f>IF(B151&lt;&gt;"","*****","")</f>
      </c>
      <c r="G151" s="241"/>
      <c r="M151" s="242">
        <f>IF(K151="Cash",L151,IF(K151="Check",L151,IF(K151="Credit Card - NOW",L151,0)))</f>
        <v>0</v>
      </c>
    </row>
    <row r="152" s="231" customFormat="1" ht="13.65" customHeight="1">
      <c r="A152" t="s" s="30">
        <f>IF(B152&lt;&gt;"","*****","")</f>
      </c>
      <c r="G152" s="241"/>
      <c r="M152" s="242">
        <f>IF(K152="Cash",L152,IF(K152="Check",L152,IF(K152="Credit Card - NOW",L152,0)))</f>
        <v>0</v>
      </c>
    </row>
    <row r="153" s="231" customFormat="1" ht="13.65" customHeight="1">
      <c r="A153" t="s" s="30">
        <f>IF(B153&lt;&gt;"","*****","")</f>
      </c>
      <c r="G153" s="241"/>
      <c r="M153" s="242">
        <f>IF(K153="Cash",L153,IF(K153="Check",L153,IF(K153="Credit Card - NOW",L153,0)))</f>
        <v>0</v>
      </c>
    </row>
    <row r="154" s="231" customFormat="1" ht="13.65" customHeight="1">
      <c r="A154" t="s" s="30">
        <f>IF(B154&lt;&gt;"","*****","")</f>
      </c>
      <c r="G154" s="241"/>
      <c r="M154" s="242">
        <f>IF(K154="Cash",L154,IF(K154="Check",L154,IF(K154="Credit Card - NOW",L154,0)))</f>
        <v>0</v>
      </c>
    </row>
    <row r="155" s="231" customFormat="1" ht="13.65" customHeight="1">
      <c r="A155" t="s" s="30">
        <f>IF(B155&lt;&gt;"","*****","")</f>
      </c>
      <c r="G155" s="241"/>
      <c r="M155" s="242">
        <f>IF(K155="Cash",L155,IF(K155="Check",L155,IF(K155="Credit Card - NOW",L155,0)))</f>
        <v>0</v>
      </c>
    </row>
    <row r="156" s="231" customFormat="1" ht="13.65" customHeight="1">
      <c r="A156" t="s" s="30">
        <f>IF(B156&lt;&gt;"","*****","")</f>
      </c>
      <c r="G156" s="241"/>
      <c r="M156" s="242">
        <f>IF(K156="Cash",L156,IF(K156="Check",L156,IF(K156="Credit Card - NOW",L156,0)))</f>
        <v>0</v>
      </c>
    </row>
    <row r="157" s="231" customFormat="1" ht="13.65" customHeight="1">
      <c r="A157" t="s" s="30">
        <f>IF(B157&lt;&gt;"","*****","")</f>
      </c>
      <c r="G157" s="241"/>
      <c r="M157" s="242">
        <f>IF(K157="Cash",L157,IF(K157="Check",L157,IF(K157="Credit Card - NOW",L157,0)))</f>
        <v>0</v>
      </c>
    </row>
    <row r="158" s="231" customFormat="1" ht="13.65" customHeight="1">
      <c r="A158" t="s" s="30">
        <f>IF(B158&lt;&gt;"","*****","")</f>
      </c>
      <c r="G158" s="241"/>
      <c r="M158" s="242">
        <f>IF(K158="Cash",L158,IF(K158="Check",L158,IF(K158="Credit Card - NOW",L158,0)))</f>
        <v>0</v>
      </c>
    </row>
    <row r="159" s="231" customFormat="1" ht="13.65" customHeight="1">
      <c r="A159" t="s" s="30">
        <f>IF(B159&lt;&gt;"","*****","")</f>
      </c>
      <c r="G159" s="241"/>
      <c r="M159" s="242">
        <f>IF(K159="Cash",L159,IF(K159="Check",L159,IF(K159="Credit Card - NOW",L159,0)))</f>
        <v>0</v>
      </c>
    </row>
    <row r="160" s="231" customFormat="1" ht="13.65" customHeight="1">
      <c r="A160" t="s" s="30">
        <f>IF(B160&lt;&gt;"","*****","")</f>
      </c>
      <c r="G160" s="241"/>
      <c r="M160" s="242">
        <f>IF(K160="Cash",L160,IF(K160="Check",L160,IF(K160="Credit Card - NOW",L160,0)))</f>
        <v>0</v>
      </c>
    </row>
    <row r="161" s="231" customFormat="1" ht="13.65" customHeight="1">
      <c r="A161" t="s" s="30">
        <f>IF(B161&lt;&gt;"","*****","")</f>
      </c>
      <c r="G161" s="241"/>
      <c r="M161" s="242">
        <f>IF(K161="Cash",L161,IF(K161="Check",L161,IF(K161="Credit Card - NOW",L161,0)))</f>
        <v>0</v>
      </c>
    </row>
    <row r="162" s="231" customFormat="1" ht="13.65" customHeight="1">
      <c r="A162" t="s" s="30">
        <f>IF(B162&lt;&gt;"","*****","")</f>
      </c>
      <c r="G162" s="241"/>
      <c r="M162" s="242">
        <f>IF(K162="Cash",L162,IF(K162="Check",L162,IF(K162="Credit Card - NOW",L162,0)))</f>
        <v>0</v>
      </c>
    </row>
    <row r="163" s="231" customFormat="1" ht="13.65" customHeight="1">
      <c r="A163" t="s" s="30">
        <f>IF(B163&lt;&gt;"","*****","")</f>
      </c>
      <c r="G163" s="241"/>
      <c r="M163" s="242">
        <f>IF(K163="Cash",L163,IF(K163="Check",L163,IF(K163="Credit Card - NOW",L163,0)))</f>
        <v>0</v>
      </c>
    </row>
    <row r="164" s="231" customFormat="1" ht="13.65" customHeight="1">
      <c r="A164" t="s" s="30">
        <f>IF(B164&lt;&gt;"","*****","")</f>
      </c>
      <c r="G164" s="241"/>
      <c r="M164" s="242">
        <f>IF(K164="Cash",L164,IF(K164="Check",L164,IF(K164="Credit Card - NOW",L164,0)))</f>
        <v>0</v>
      </c>
    </row>
    <row r="165" s="231" customFormat="1" ht="13.65" customHeight="1">
      <c r="A165" t="s" s="30">
        <f>IF(B165&lt;&gt;"","*****","")</f>
      </c>
      <c r="G165" s="241"/>
      <c r="M165" s="242">
        <f>IF(K165="Cash",L165,IF(K165="Check",L165,IF(K165="Credit Card - NOW",L165,0)))</f>
        <v>0</v>
      </c>
    </row>
    <row r="166" s="231" customFormat="1" ht="13.65" customHeight="1">
      <c r="A166" t="s" s="30">
        <f>IF(B166&lt;&gt;"","*****","")</f>
      </c>
      <c r="G166" s="241"/>
      <c r="M166" s="242">
        <f>IF(K166="Cash",L166,IF(K166="Check",L166,IF(K166="Credit Card - NOW",L166,0)))</f>
        <v>0</v>
      </c>
    </row>
    <row r="167" s="231" customFormat="1" ht="13.65" customHeight="1">
      <c r="A167" t="s" s="30">
        <f>IF(B167&lt;&gt;"","*****","")</f>
      </c>
      <c r="G167" s="241"/>
      <c r="M167" s="242">
        <f>IF(K167="Cash",L167,IF(K167="Check",L167,IF(K167="Credit Card - NOW",L167,0)))</f>
        <v>0</v>
      </c>
    </row>
    <row r="168" s="231" customFormat="1" ht="13.65" customHeight="1">
      <c r="A168" t="s" s="30">
        <f>IF(B168&lt;&gt;"","*****","")</f>
      </c>
      <c r="G168" s="241"/>
      <c r="M168" s="242">
        <f>IF(K168="Cash",L168,IF(K168="Check",L168,IF(K168="Credit Card - NOW",L168,0)))</f>
        <v>0</v>
      </c>
    </row>
    <row r="169" s="231" customFormat="1" ht="13.65" customHeight="1">
      <c r="A169" t="s" s="30">
        <f>IF(B169&lt;&gt;"","*****","")</f>
      </c>
      <c r="G169" s="241"/>
      <c r="M169" s="242">
        <f>IF(K169="Cash",L169,IF(K169="Check",L169,IF(K169="Credit Card - NOW",L169,0)))</f>
        <v>0</v>
      </c>
    </row>
    <row r="170" s="231" customFormat="1" ht="13.65" customHeight="1">
      <c r="A170" t="s" s="30">
        <f>IF(B170&lt;&gt;"","*****","")</f>
      </c>
      <c r="G170" s="241"/>
      <c r="M170" s="242">
        <f>IF(K170="Cash",L170,IF(K170="Check",L170,IF(K170="Credit Card - NOW",L170,0)))</f>
        <v>0</v>
      </c>
    </row>
    <row r="171" s="231" customFormat="1" ht="13.65" customHeight="1">
      <c r="A171" t="s" s="30">
        <f>IF(B171&lt;&gt;"","*****","")</f>
      </c>
      <c r="G171" s="241"/>
      <c r="M171" s="242">
        <f>IF(K171="Cash",L171,IF(K171="Check",L171,IF(K171="Credit Card - NOW",L171,0)))</f>
        <v>0</v>
      </c>
    </row>
    <row r="172" s="231" customFormat="1" ht="13.65" customHeight="1">
      <c r="A172" t="s" s="30">
        <f>IF(B172&lt;&gt;"","*****","")</f>
      </c>
      <c r="G172" s="241"/>
      <c r="M172" s="242">
        <f>IF(K172="Cash",L172,IF(K172="Check",L172,IF(K172="Credit Card - NOW",L172,0)))</f>
        <v>0</v>
      </c>
    </row>
    <row r="173" s="231" customFormat="1" ht="13.65" customHeight="1">
      <c r="A173" t="s" s="30">
        <f>IF(B173&lt;&gt;"","*****","")</f>
      </c>
      <c r="G173" s="241"/>
      <c r="M173" s="242">
        <f>IF(K173="Cash",L173,IF(K173="Check",L173,IF(K173="Credit Card - NOW",L173,0)))</f>
        <v>0</v>
      </c>
    </row>
    <row r="174" s="231" customFormat="1" ht="13.65" customHeight="1">
      <c r="A174" t="s" s="30">
        <f>IF(B174&lt;&gt;"","*****","")</f>
      </c>
      <c r="G174" s="241"/>
      <c r="M174" s="242">
        <f>IF(K174="Cash",L174,IF(K174="Check",L174,IF(K174="Credit Card - NOW",L174,0)))</f>
        <v>0</v>
      </c>
    </row>
    <row r="175" s="231" customFormat="1" ht="13.65" customHeight="1">
      <c r="A175" t="s" s="30">
        <f>IF(B175&lt;&gt;"","*****","")</f>
      </c>
      <c r="G175" s="241"/>
      <c r="M175" s="242">
        <f>IF(K175="Cash",L175,IF(K175="Check",L175,IF(K175="Credit Card - NOW",L175,0)))</f>
        <v>0</v>
      </c>
    </row>
    <row r="176" s="231" customFormat="1" ht="13.65" customHeight="1">
      <c r="A176" t="s" s="30">
        <f>IF(B176&lt;&gt;"","*****","")</f>
      </c>
      <c r="G176" s="241"/>
      <c r="M176" s="242">
        <f>IF(K176="Cash",L176,IF(K176="Check",L176,IF(K176="Credit Card - NOW",L176,0)))</f>
        <v>0</v>
      </c>
    </row>
    <row r="177" s="231" customFormat="1" ht="13.65" customHeight="1">
      <c r="A177" t="s" s="30">
        <f>IF(B177&lt;&gt;"","*****","")</f>
      </c>
      <c r="G177" s="241"/>
      <c r="M177" s="242">
        <f>IF(K177="Cash",L177,IF(K177="Check",L177,IF(K177="Credit Card - NOW",L177,0)))</f>
        <v>0</v>
      </c>
    </row>
    <row r="178" s="231" customFormat="1" ht="13.65" customHeight="1">
      <c r="A178" t="s" s="30">
        <f>IF(B178&lt;&gt;"","*****","")</f>
      </c>
      <c r="G178" s="241"/>
      <c r="M178" s="242">
        <f>IF(K178="Cash",L178,IF(K178="Check",L178,IF(K178="Credit Card - NOW",L178,0)))</f>
        <v>0</v>
      </c>
    </row>
    <row r="179" s="231" customFormat="1" ht="13.65" customHeight="1">
      <c r="A179" t="s" s="30">
        <f>IF(B179&lt;&gt;"","*****","")</f>
      </c>
      <c r="G179" s="241"/>
      <c r="M179" s="242">
        <f>IF(K179="Cash",L179,IF(K179="Check",L179,IF(K179="Credit Card - NOW",L179,0)))</f>
        <v>0</v>
      </c>
    </row>
    <row r="180" s="231" customFormat="1" ht="13.65" customHeight="1">
      <c r="A180" t="s" s="30">
        <f>IF(B180&lt;&gt;"","*****","")</f>
      </c>
      <c r="G180" s="241"/>
      <c r="M180" s="242">
        <f>IF(K180="Cash",L180,IF(K180="Check",L180,IF(K180="Credit Card - NOW",L180,0)))</f>
        <v>0</v>
      </c>
    </row>
    <row r="181" s="231" customFormat="1" ht="13.65" customHeight="1">
      <c r="A181" t="s" s="30">
        <f>IF(B181&lt;&gt;"","*****","")</f>
      </c>
      <c r="G181" s="241"/>
      <c r="M181" s="242">
        <f>IF(K181="Cash",L181,IF(K181="Check",L181,IF(K181="Credit Card - NOW",L181,0)))</f>
        <v>0</v>
      </c>
    </row>
    <row r="182" s="231" customFormat="1" ht="13.65" customHeight="1">
      <c r="A182" t="s" s="30">
        <f>IF(B182&lt;&gt;"","*****","")</f>
      </c>
      <c r="G182" s="241"/>
      <c r="M182" s="242">
        <f>IF(K182="Cash",L182,IF(K182="Check",L182,IF(K182="Credit Card - NOW",L182,0)))</f>
        <v>0</v>
      </c>
    </row>
    <row r="183" s="231" customFormat="1" ht="13.65" customHeight="1">
      <c r="A183" t="s" s="30">
        <f>IF(B183&lt;&gt;"","*****","")</f>
      </c>
      <c r="G183" s="241"/>
      <c r="M183" s="242">
        <f>IF(K183="Cash",L183,IF(K183="Check",L183,IF(K183="Credit Card - NOW",L183,0)))</f>
        <v>0</v>
      </c>
    </row>
    <row r="184" s="231" customFormat="1" ht="13.65" customHeight="1">
      <c r="A184" t="s" s="30">
        <f>IF(B184&lt;&gt;"","*****","")</f>
      </c>
      <c r="G184" s="241"/>
      <c r="M184" s="242">
        <f>IF(K184="Cash",L184,IF(K184="Check",L184,IF(K184="Credit Card - NOW",L184,0)))</f>
        <v>0</v>
      </c>
    </row>
    <row r="185" s="231" customFormat="1" ht="13.65" customHeight="1">
      <c r="A185" t="s" s="30">
        <f>IF(B185&lt;&gt;"","*****","")</f>
      </c>
      <c r="G185" s="241"/>
      <c r="M185" s="242">
        <f>IF(K185="Cash",L185,IF(K185="Check",L185,IF(K185="Credit Card - NOW",L185,0)))</f>
        <v>0</v>
      </c>
    </row>
    <row r="186" s="231" customFormat="1" ht="13.65" customHeight="1">
      <c r="A186" t="s" s="30">
        <f>IF(B186&lt;&gt;"","*****","")</f>
      </c>
      <c r="G186" s="241"/>
      <c r="M186" s="242">
        <f>IF(K186="Cash",L186,IF(K186="Check",L186,IF(K186="Credit Card - NOW",L186,0)))</f>
        <v>0</v>
      </c>
    </row>
    <row r="187" s="231" customFormat="1" ht="13.65" customHeight="1">
      <c r="A187" t="s" s="30">
        <f>IF(B187&lt;&gt;"","*****","")</f>
      </c>
      <c r="G187" s="241"/>
      <c r="M187" s="242">
        <f>IF(K187="Cash",L187,IF(K187="Check",L187,IF(K187="Credit Card - NOW",L187,0)))</f>
        <v>0</v>
      </c>
    </row>
    <row r="188" s="231" customFormat="1" ht="13.65" customHeight="1">
      <c r="A188" t="s" s="30">
        <f>IF(B188&lt;&gt;"","*****","")</f>
      </c>
      <c r="G188" s="241"/>
      <c r="M188" s="242">
        <f>IF(K188="Cash",L188,IF(K188="Check",L188,IF(K188="Credit Card - NOW",L188,0)))</f>
        <v>0</v>
      </c>
    </row>
    <row r="189" s="231" customFormat="1" ht="13.65" customHeight="1">
      <c r="A189" t="s" s="30">
        <f>IF(B189&lt;&gt;"","*****","")</f>
      </c>
      <c r="G189" s="241"/>
      <c r="M189" s="242">
        <f>IF(K189="Cash",L189,IF(K189="Check",L189,IF(K189="Credit Card - NOW",L189,0)))</f>
        <v>0</v>
      </c>
    </row>
    <row r="190" s="231" customFormat="1" ht="13.65" customHeight="1">
      <c r="A190" t="s" s="30">
        <f>IF(B190&lt;&gt;"","*****","")</f>
      </c>
      <c r="G190" s="241"/>
      <c r="M190" s="242">
        <f>IF(K190="Cash",L190,IF(K190="Check",L190,IF(K190="Credit Card - NOW",L190,0)))</f>
        <v>0</v>
      </c>
    </row>
    <row r="191" s="231" customFormat="1" ht="13.65" customHeight="1">
      <c r="A191" t="s" s="30">
        <f>IF(B191&lt;&gt;"","*****","")</f>
      </c>
      <c r="G191" s="241"/>
      <c r="M191" s="242">
        <f>IF(K191="Cash",L191,IF(K191="Check",L191,IF(K191="Credit Card - NOW",L191,0)))</f>
        <v>0</v>
      </c>
    </row>
    <row r="192" s="231" customFormat="1" ht="13.65" customHeight="1">
      <c r="A192" t="s" s="30">
        <f>IF(B192&lt;&gt;"","*****","")</f>
      </c>
      <c r="G192" s="241"/>
      <c r="M192" s="242">
        <f>IF(K192="Cash",L192,IF(K192="Check",L192,IF(K192="Credit Card - NOW",L192,0)))</f>
        <v>0</v>
      </c>
    </row>
    <row r="193" s="231" customFormat="1" ht="13.65" customHeight="1">
      <c r="A193" t="s" s="30">
        <f>IF(B193&lt;&gt;"","*****","")</f>
      </c>
      <c r="G193" s="241"/>
      <c r="M193" s="242">
        <f>IF(K193="Cash",L193,IF(K193="Check",L193,IF(K193="Credit Card - NOW",L193,0)))</f>
        <v>0</v>
      </c>
    </row>
    <row r="194" s="231" customFormat="1" ht="13.65" customHeight="1">
      <c r="A194" t="s" s="30">
        <f>IF(B194&lt;&gt;"","*****","")</f>
      </c>
      <c r="G194" s="241"/>
      <c r="M194" s="242">
        <f>IF(K194="Cash",L194,IF(K194="Check",L194,IF(K194="Credit Card - NOW",L194,0)))</f>
        <v>0</v>
      </c>
    </row>
    <row r="195" s="231" customFormat="1" ht="13.65" customHeight="1">
      <c r="A195" t="s" s="30">
        <f>IF(B195&lt;&gt;"","*****","")</f>
      </c>
      <c r="G195" s="241"/>
      <c r="M195" s="242">
        <f>IF(K195="Cash",L195,IF(K195="Check",L195,IF(K195="Credit Card - NOW",L195,0)))</f>
        <v>0</v>
      </c>
    </row>
    <row r="196" s="231" customFormat="1" ht="13.65" customHeight="1">
      <c r="A196" t="s" s="30">
        <f>IF(B196&lt;&gt;"","*****","")</f>
      </c>
      <c r="G196" s="241"/>
      <c r="M196" s="242">
        <f>IF(K196="Cash",L196,IF(K196="Check",L196,IF(K196="Credit Card - NOW",L196,0)))</f>
        <v>0</v>
      </c>
    </row>
    <row r="197" s="231" customFormat="1" ht="13.65" customHeight="1">
      <c r="A197" t="s" s="30">
        <f>IF(B197&lt;&gt;"","*****","")</f>
      </c>
      <c r="G197" s="241"/>
      <c r="M197" s="242">
        <f>IF(K197="Cash",L197,IF(K197="Check",L197,IF(K197="Credit Card - NOW",L197,0)))</f>
        <v>0</v>
      </c>
    </row>
    <row r="198" s="231" customFormat="1" ht="13.65" customHeight="1">
      <c r="A198" t="s" s="30">
        <f>IF(B198&lt;&gt;"","*****","")</f>
      </c>
      <c r="G198" s="241"/>
      <c r="M198" s="242">
        <f>IF(K198="Cash",L198,IF(K198="Check",L198,IF(K198="Credit Card - NOW",L198,0)))</f>
        <v>0</v>
      </c>
    </row>
    <row r="199" s="231" customFormat="1" ht="13.65" customHeight="1">
      <c r="A199" t="s" s="30">
        <f>IF(B199&lt;&gt;"","*****","")</f>
      </c>
      <c r="G199" s="241"/>
      <c r="M199" s="242">
        <f>IF(K199="Cash",L199,IF(K199="Check",L199,IF(K199="Credit Card - NOW",L199,0)))</f>
        <v>0</v>
      </c>
    </row>
    <row r="200" s="231" customFormat="1" ht="13.65" customHeight="1">
      <c r="A200" t="s" s="30">
        <f>IF(B200&lt;&gt;"","*****","")</f>
      </c>
      <c r="G200" s="241"/>
      <c r="M200" s="242">
        <f>IF(K200="Cash",L200,IF(K200="Check",L200,IF(K200="Credit Card - NOW",L200,0)))</f>
        <v>0</v>
      </c>
    </row>
    <row r="201" s="231" customFormat="1" ht="13.65" customHeight="1">
      <c r="A201" t="s" s="30">
        <f>IF(B201&lt;&gt;"","*****","")</f>
      </c>
      <c r="G201" s="241"/>
      <c r="M201" s="242">
        <f>IF(K201="Cash",L201,IF(K201="Check",L201,IF(K201="Credit Card - NOW",L201,0)))</f>
        <v>0</v>
      </c>
    </row>
    <row r="202" s="231" customFormat="1" ht="13.65" customHeight="1">
      <c r="A202" t="s" s="30">
        <f>IF(B202&lt;&gt;"","*****","")</f>
      </c>
      <c r="G202" s="241"/>
      <c r="M202" s="242">
        <f>IF(K202="Cash",L202,IF(K202="Check",L202,IF(K202="Credit Card - NOW",L202,0)))</f>
        <v>0</v>
      </c>
    </row>
    <row r="203" s="231" customFormat="1" ht="13.65" customHeight="1">
      <c r="A203" t="s" s="30">
        <f>IF(B203&lt;&gt;"","*****","")</f>
      </c>
      <c r="G203" s="241"/>
      <c r="M203" s="242">
        <f>IF(K203="Cash",L203,IF(K203="Check",L203,IF(K203="Credit Card - NOW",L203,0)))</f>
        <v>0</v>
      </c>
    </row>
    <row r="204" s="231" customFormat="1" ht="13.65" customHeight="1">
      <c r="A204" t="s" s="30">
        <f>IF(B204&lt;&gt;"","*****","")</f>
      </c>
      <c r="G204" s="241"/>
      <c r="M204" s="242">
        <f>IF(K204="Cash",L204,IF(K204="Check",L204,IF(K204="Credit Card - NOW",L204,0)))</f>
        <v>0</v>
      </c>
    </row>
    <row r="205" s="231" customFormat="1" ht="13.65" customHeight="1">
      <c r="A205" t="s" s="30">
        <f>IF(B205&lt;&gt;"","*****","")</f>
      </c>
      <c r="G205" s="241"/>
      <c r="M205" s="242">
        <f>IF(K205="Cash",L205,IF(K205="Check",L205,IF(K205="Credit Card - NOW",L205,0)))</f>
        <v>0</v>
      </c>
    </row>
    <row r="206" s="231" customFormat="1" ht="13.65" customHeight="1">
      <c r="A206" t="s" s="30">
        <f>IF(B206&lt;&gt;"","*****","")</f>
      </c>
      <c r="G206" s="241"/>
      <c r="M206" s="242">
        <f>IF(K206="Cash",L206,IF(K206="Check",L206,IF(K206="Credit Card - NOW",L206,0)))</f>
        <v>0</v>
      </c>
    </row>
    <row r="207" s="231" customFormat="1" ht="13.65" customHeight="1">
      <c r="A207" t="s" s="30">
        <f>IF(B207&lt;&gt;"","*****","")</f>
      </c>
      <c r="G207" s="241"/>
      <c r="M207" s="242">
        <f>IF(K207="Cash",L207,IF(K207="Check",L207,IF(K207="Credit Card - NOW",L207,0)))</f>
        <v>0</v>
      </c>
    </row>
    <row r="208" s="231" customFormat="1" ht="13.65" customHeight="1">
      <c r="A208" t="s" s="30">
        <f>IF(B208&lt;&gt;"","*****","")</f>
      </c>
      <c r="G208" s="241"/>
      <c r="M208" s="242">
        <f>IF(K208="Cash",L208,IF(K208="Check",L208,IF(K208="Credit Card - NOW",L208,0)))</f>
        <v>0</v>
      </c>
    </row>
    <row r="209" s="231" customFormat="1" ht="13.65" customHeight="1">
      <c r="A209" t="s" s="30">
        <f>IF(B209&lt;&gt;"","*****","")</f>
      </c>
      <c r="G209" s="241"/>
      <c r="M209" s="242">
        <f>IF(K209="Cash",L209,IF(K209="Check",L209,IF(K209="Credit Card - NOW",L209,0)))</f>
        <v>0</v>
      </c>
    </row>
    <row r="210" s="231" customFormat="1" ht="13.65" customHeight="1">
      <c r="A210" t="s" s="30">
        <f>IF(B210&lt;&gt;"","*****","")</f>
      </c>
      <c r="G210" s="241"/>
      <c r="M210" s="242">
        <f>IF(K210="Cash",L210,IF(K210="Check",L210,IF(K210="Credit Card - NOW",L210,0)))</f>
        <v>0</v>
      </c>
    </row>
    <row r="211" s="231" customFormat="1" ht="13.65" customHeight="1">
      <c r="A211" t="s" s="30">
        <f>IF(B211&lt;&gt;"","*****","")</f>
      </c>
      <c r="G211" s="241"/>
      <c r="M211" s="242">
        <f>IF(K211="Cash",L211,IF(K211="Check",L211,IF(K211="Credit Card - NOW",L211,0)))</f>
        <v>0</v>
      </c>
    </row>
    <row r="212" s="231" customFormat="1" ht="13.65" customHeight="1">
      <c r="A212" t="s" s="30">
        <f>IF(B212&lt;&gt;"","*****","")</f>
      </c>
      <c r="G212" s="241"/>
      <c r="M212" s="242">
        <f>IF(K212="Cash",L212,IF(K212="Check",L212,IF(K212="Credit Card - NOW",L212,0)))</f>
        <v>0</v>
      </c>
    </row>
    <row r="213" s="231" customFormat="1" ht="13.65" customHeight="1">
      <c r="A213" t="s" s="30">
        <f>IF(B213&lt;&gt;"","*****","")</f>
      </c>
      <c r="G213" s="241"/>
      <c r="M213" s="242">
        <f>IF(K213="Cash",L213,IF(K213="Check",L213,IF(K213="Credit Card - NOW",L213,0)))</f>
        <v>0</v>
      </c>
    </row>
    <row r="214" s="231" customFormat="1" ht="13.65" customHeight="1">
      <c r="A214" t="s" s="30">
        <f>IF(B214&lt;&gt;"","*****","")</f>
      </c>
      <c r="G214" s="241"/>
      <c r="M214" s="242">
        <f>IF(K214="Cash",L214,IF(K214="Check",L214,IF(K214="Credit Card - NOW",L214,0)))</f>
        <v>0</v>
      </c>
    </row>
    <row r="215" s="231" customFormat="1" ht="13.65" customHeight="1">
      <c r="A215" t="s" s="30">
        <f>IF(B215&lt;&gt;"","*****","")</f>
      </c>
      <c r="G215" s="241"/>
      <c r="M215" s="242">
        <f>IF(K215="Cash",L215,IF(K215="Check",L215,IF(K215="Credit Card - NOW",L215,0)))</f>
        <v>0</v>
      </c>
    </row>
    <row r="216" s="231" customFormat="1" ht="13.65" customHeight="1">
      <c r="A216" t="s" s="30">
        <f>IF(B216&lt;&gt;"","*****","")</f>
      </c>
      <c r="G216" s="241"/>
      <c r="M216" s="242">
        <f>IF(K216="Cash",L216,IF(K216="Check",L216,IF(K216="Credit Card - NOW",L216,0)))</f>
        <v>0</v>
      </c>
    </row>
    <row r="217" s="231" customFormat="1" ht="13.65" customHeight="1">
      <c r="A217" t="s" s="30">
        <f>IF(B217&lt;&gt;"","*****","")</f>
      </c>
      <c r="G217" s="241"/>
      <c r="M217" s="242">
        <f>IF(K217="Cash",L217,IF(K217="Check",L217,IF(K217="Credit Card - NOW",L217,0)))</f>
        <v>0</v>
      </c>
    </row>
    <row r="218" s="231" customFormat="1" ht="13.65" customHeight="1">
      <c r="A218" t="s" s="30">
        <f>IF(B218&lt;&gt;"","*****","")</f>
      </c>
      <c r="G218" s="241"/>
      <c r="M218" s="242">
        <f>IF(K218="Cash",L218,IF(K218="Check",L218,IF(K218="Credit Card - NOW",L218,0)))</f>
        <v>0</v>
      </c>
    </row>
    <row r="219" s="231" customFormat="1" ht="13.65" customHeight="1">
      <c r="A219" t="s" s="30">
        <f>IF(B219&lt;&gt;"","*****","")</f>
      </c>
      <c r="G219" s="241"/>
      <c r="M219" s="242">
        <f>IF(K219="Cash",L219,IF(K219="Check",L219,IF(K219="Credit Card - NOW",L219,0)))</f>
        <v>0</v>
      </c>
    </row>
    <row r="220" s="231" customFormat="1" ht="13.65" customHeight="1">
      <c r="A220" t="s" s="30">
        <f>IF(B220&lt;&gt;"","*****","")</f>
      </c>
      <c r="G220" s="241"/>
      <c r="M220" s="242">
        <f>IF(K220="Cash",L220,IF(K220="Check",L220,IF(K220="Credit Card - NOW",L220,0)))</f>
        <v>0</v>
      </c>
    </row>
    <row r="221" s="231" customFormat="1" ht="13.65" customHeight="1">
      <c r="A221" t="s" s="30">
        <f>IF(B221&lt;&gt;"","*****","")</f>
      </c>
      <c r="G221" s="241"/>
      <c r="M221" s="242">
        <f>IF(K221="Cash",L221,IF(K221="Check",L221,IF(K221="Credit Card - NOW",L221,0)))</f>
        <v>0</v>
      </c>
    </row>
    <row r="222" s="231" customFormat="1" ht="13.65" customHeight="1">
      <c r="A222" t="s" s="30">
        <f>IF(B222&lt;&gt;"","*****","")</f>
      </c>
      <c r="G222" s="241"/>
      <c r="M222" s="242">
        <f>IF(K222="Cash",L222,IF(K222="Check",L222,IF(K222="Credit Card - NOW",L222,0)))</f>
        <v>0</v>
      </c>
    </row>
    <row r="223" s="231" customFormat="1" ht="13.65" customHeight="1">
      <c r="A223" t="s" s="30">
        <f>IF(B223&lt;&gt;"","*****","")</f>
      </c>
      <c r="G223" s="241"/>
      <c r="M223" s="242">
        <f>IF(K223="Cash",L223,IF(K223="Check",L223,IF(K223="Credit Card - NOW",L223,0)))</f>
        <v>0</v>
      </c>
    </row>
    <row r="224" s="231" customFormat="1" ht="13.65" customHeight="1">
      <c r="A224" t="s" s="30">
        <f>IF(B224&lt;&gt;"","*****","")</f>
      </c>
      <c r="G224" s="241"/>
      <c r="M224" s="242">
        <f>IF(K224="Cash",L224,IF(K224="Check",L224,IF(K224="Credit Card - NOW",L224,0)))</f>
        <v>0</v>
      </c>
    </row>
    <row r="225" s="231" customFormat="1" ht="13.65" customHeight="1">
      <c r="A225" t="s" s="30">
        <f>IF(B225&lt;&gt;"","*****","")</f>
      </c>
      <c r="G225" s="241"/>
      <c r="M225" s="242">
        <f>IF(K225="Cash",L225,IF(K225="Check",L225,IF(K225="Credit Card - NOW",L225,0)))</f>
        <v>0</v>
      </c>
    </row>
    <row r="226" s="231" customFormat="1" ht="13.65" customHeight="1">
      <c r="A226" t="s" s="30">
        <f>IF(B226&lt;&gt;"","*****","")</f>
      </c>
      <c r="G226" s="241"/>
      <c r="M226" s="242">
        <f>IF(K226="Cash",L226,IF(K226="Check",L226,IF(K226="Credit Card - NOW",L226,0)))</f>
        <v>0</v>
      </c>
    </row>
    <row r="227" s="231" customFormat="1" ht="13.65" customHeight="1">
      <c r="A227" t="s" s="30">
        <f>IF(B227&lt;&gt;"","*****","")</f>
      </c>
      <c r="G227" s="241"/>
      <c r="M227" s="242">
        <f>IF(K227="Cash",L227,IF(K227="Check",L227,IF(K227="Credit Card - NOW",L227,0)))</f>
        <v>0</v>
      </c>
    </row>
    <row r="228" s="231" customFormat="1" ht="13.65" customHeight="1">
      <c r="A228" t="s" s="30">
        <f>IF(B228&lt;&gt;"","*****","")</f>
      </c>
      <c r="G228" s="241"/>
      <c r="M228" s="242">
        <f>IF(K228="Cash",L228,IF(K228="Check",L228,IF(K228="Credit Card - NOW",L228,0)))</f>
        <v>0</v>
      </c>
    </row>
    <row r="229" s="231" customFormat="1" ht="13.65" customHeight="1">
      <c r="A229" t="s" s="30">
        <f>IF(B229&lt;&gt;"","*****","")</f>
      </c>
      <c r="G229" s="241"/>
      <c r="M229" s="242">
        <f>IF(K229="Cash",L229,IF(K229="Check",L229,IF(K229="Credit Card - NOW",L229,0)))</f>
        <v>0</v>
      </c>
    </row>
    <row r="230" s="231" customFormat="1" ht="13.65" customHeight="1">
      <c r="A230" t="s" s="30">
        <f>IF(B230&lt;&gt;"","*****","")</f>
      </c>
      <c r="G230" s="241"/>
      <c r="M230" s="242">
        <f>IF(K230="Cash",L230,IF(K230="Check",L230,IF(K230="Credit Card - NOW",L230,0)))</f>
        <v>0</v>
      </c>
    </row>
    <row r="231" s="231" customFormat="1" ht="13.65" customHeight="1">
      <c r="A231" t="s" s="30">
        <f>IF(B231&lt;&gt;"","*****","")</f>
      </c>
      <c r="G231" s="241"/>
      <c r="M231" s="242">
        <f>IF(K231="Cash",L231,IF(K231="Check",L231,IF(K231="Credit Card - NOW",L231,0)))</f>
        <v>0</v>
      </c>
    </row>
    <row r="232" s="231" customFormat="1" ht="13.65" customHeight="1">
      <c r="A232" t="s" s="30">
        <f>IF(B232&lt;&gt;"","*****","")</f>
      </c>
      <c r="G232" s="241"/>
      <c r="M232" s="242">
        <f>IF(K232="Cash",L232,IF(K232="Check",L232,IF(K232="Credit Card - NOW",L232,0)))</f>
        <v>0</v>
      </c>
    </row>
    <row r="233" s="231" customFormat="1" ht="13.65" customHeight="1">
      <c r="A233" t="s" s="30">
        <f>IF(B233&lt;&gt;"","*****","")</f>
      </c>
      <c r="G233" s="241"/>
      <c r="M233" s="242">
        <f>IF(K233="Cash",L233,IF(K233="Check",L233,IF(K233="Credit Card - NOW",L233,0)))</f>
        <v>0</v>
      </c>
    </row>
    <row r="234" s="231" customFormat="1" ht="13.65" customHeight="1">
      <c r="A234" t="s" s="30">
        <f>IF(B234&lt;&gt;"","*****","")</f>
      </c>
      <c r="G234" s="241"/>
      <c r="M234" s="242">
        <f>IF(K234="Cash",L234,IF(K234="Check",L234,IF(K234="Credit Card - NOW",L234,0)))</f>
        <v>0</v>
      </c>
    </row>
    <row r="235" s="231" customFormat="1" ht="13.65" customHeight="1">
      <c r="A235" t="s" s="30">
        <f>IF(B235&lt;&gt;"","*****","")</f>
      </c>
      <c r="G235" s="241"/>
      <c r="M235" s="242">
        <f>IF(K235="Cash",L235,IF(K235="Check",L235,IF(K235="Credit Card - NOW",L235,0)))</f>
        <v>0</v>
      </c>
    </row>
    <row r="236" s="231" customFormat="1" ht="13.65" customHeight="1">
      <c r="A236" t="s" s="30">
        <f>IF(B236&lt;&gt;"","*****","")</f>
      </c>
      <c r="G236" s="241"/>
      <c r="M236" s="242">
        <f>IF(K236="Cash",L236,IF(K236="Check",L236,IF(K236="Credit Card - NOW",L236,0)))</f>
        <v>0</v>
      </c>
    </row>
    <row r="237" s="231" customFormat="1" ht="13.65" customHeight="1">
      <c r="A237" t="s" s="30">
        <f>IF(B237&lt;&gt;"","*****","")</f>
      </c>
      <c r="G237" s="241"/>
      <c r="M237" s="242">
        <f>IF(K237="Cash",L237,IF(K237="Check",L237,IF(K237="Credit Card - NOW",L237,0)))</f>
        <v>0</v>
      </c>
    </row>
    <row r="238" s="231" customFormat="1" ht="13.65" customHeight="1">
      <c r="A238" t="s" s="30">
        <f>IF(B238&lt;&gt;"","*****","")</f>
      </c>
      <c r="G238" s="241"/>
      <c r="M238" s="242">
        <f>IF(K238="Cash",L238,IF(K238="Check",L238,IF(K238="Credit Card - NOW",L238,0)))</f>
        <v>0</v>
      </c>
    </row>
    <row r="239" s="231" customFormat="1" ht="13.65" customHeight="1">
      <c r="A239" t="s" s="30">
        <f>IF(B239&lt;&gt;"","*****","")</f>
      </c>
      <c r="G239" s="241"/>
      <c r="M239" s="242">
        <f>IF(K239="Cash",L239,IF(K239="Check",L239,IF(K239="Credit Card - NOW",L239,0)))</f>
        <v>0</v>
      </c>
    </row>
    <row r="240" s="231" customFormat="1" ht="13.65" customHeight="1">
      <c r="A240" t="s" s="30">
        <f>IF(B240&lt;&gt;"","*****","")</f>
      </c>
      <c r="G240" s="241"/>
      <c r="M240" s="242">
        <f>IF(K240="Cash",L240,IF(K240="Check",L240,IF(K240="Credit Card - NOW",L240,0)))</f>
        <v>0</v>
      </c>
    </row>
    <row r="241" s="231" customFormat="1" ht="13.65" customHeight="1">
      <c r="A241" t="s" s="30">
        <f>IF(B241&lt;&gt;"","*****","")</f>
      </c>
      <c r="G241" s="241"/>
      <c r="M241" s="242">
        <f>IF(K241="Cash",L241,IF(K241="Check",L241,IF(K241="Credit Card - NOW",L241,0)))</f>
        <v>0</v>
      </c>
    </row>
    <row r="242" s="231" customFormat="1" ht="13.65" customHeight="1">
      <c r="A242" t="s" s="30">
        <f>IF(B242&lt;&gt;"","*****","")</f>
      </c>
      <c r="G242" s="241"/>
      <c r="M242" s="242">
        <f>IF(K242="Cash",L242,IF(K242="Check",L242,IF(K242="Credit Card - NOW",L242,0)))</f>
        <v>0</v>
      </c>
    </row>
    <row r="243" s="231" customFormat="1" ht="13.65" customHeight="1">
      <c r="A243" t="s" s="30">
        <f>IF(B243&lt;&gt;"","*****","")</f>
      </c>
      <c r="G243" s="241"/>
      <c r="M243" s="242">
        <f>IF(K243="Cash",L243,IF(K243="Check",L243,IF(K243="Credit Card - NOW",L243,0)))</f>
        <v>0</v>
      </c>
    </row>
    <row r="244" s="231" customFormat="1" ht="13.65" customHeight="1">
      <c r="A244" t="s" s="30">
        <f>IF(B244&lt;&gt;"","*****","")</f>
      </c>
      <c r="G244" s="241"/>
      <c r="M244" s="242">
        <f>IF(K244="Cash",L244,IF(K244="Check",L244,IF(K244="Credit Card - NOW",L244,0)))</f>
        <v>0</v>
      </c>
    </row>
    <row r="245" s="231" customFormat="1" ht="13.65" customHeight="1">
      <c r="A245" t="s" s="30">
        <f>IF(B245&lt;&gt;"","*****","")</f>
      </c>
      <c r="G245" s="241"/>
      <c r="M245" s="242">
        <f>IF(K245="Cash",L245,IF(K245="Check",L245,IF(K245="Credit Card - NOW",L245,0)))</f>
        <v>0</v>
      </c>
    </row>
    <row r="246" s="231" customFormat="1" ht="13.65" customHeight="1">
      <c r="A246" t="s" s="30">
        <f>IF(B246&lt;&gt;"","*****","")</f>
      </c>
      <c r="G246" s="241"/>
      <c r="M246" s="242">
        <f>IF(K246="Cash",L246,IF(K246="Check",L246,IF(K246="Credit Card - NOW",L246,0)))</f>
        <v>0</v>
      </c>
    </row>
    <row r="247" s="231" customFormat="1" ht="13.65" customHeight="1">
      <c r="A247" t="s" s="30">
        <f>IF(B247&lt;&gt;"","*****","")</f>
      </c>
      <c r="G247" s="241"/>
      <c r="M247" s="242">
        <f>IF(K247="Cash",L247,IF(K247="Check",L247,IF(K247="Credit Card - NOW",L247,0)))</f>
        <v>0</v>
      </c>
    </row>
    <row r="248" s="231" customFormat="1" ht="13.65" customHeight="1">
      <c r="A248" t="s" s="30">
        <f>IF(B248&lt;&gt;"","*****","")</f>
      </c>
      <c r="G248" s="241"/>
      <c r="M248" s="242">
        <f>IF(K248="Cash",L248,IF(K248="Check",L248,IF(K248="Credit Card - NOW",L248,0)))</f>
        <v>0</v>
      </c>
    </row>
    <row r="249" s="231" customFormat="1" ht="13.65" customHeight="1">
      <c r="A249" t="s" s="30">
        <f>IF(B249&lt;&gt;"","*****","")</f>
      </c>
      <c r="G249" s="241"/>
      <c r="M249" s="242">
        <f>IF(K249="Cash",L249,IF(K249="Check",L249,IF(K249="Credit Card - NOW",L249,0)))</f>
        <v>0</v>
      </c>
    </row>
    <row r="250" s="231" customFormat="1" ht="13.65" customHeight="1">
      <c r="A250" t="s" s="30">
        <f>IF(B250&lt;&gt;"","*****","")</f>
      </c>
      <c r="G250" s="241"/>
      <c r="M250" s="242">
        <f>IF(K250="Cash",L250,IF(K250="Check",L250,IF(K250="Credit Card - NOW",L250,0)))</f>
        <v>0</v>
      </c>
    </row>
    <row r="251" s="231" customFormat="1" ht="13.65" customHeight="1">
      <c r="A251" t="s" s="30">
        <f>IF(B251&lt;&gt;"","*****","")</f>
      </c>
      <c r="G251" s="241"/>
      <c r="M251" s="242">
        <f>IF(K251="Cash",L251,IF(K251="Check",L251,IF(K251="Credit Card - NOW",L251,0)))</f>
        <v>0</v>
      </c>
    </row>
    <row r="252" s="231" customFormat="1" ht="13.65" customHeight="1">
      <c r="A252" t="s" s="30">
        <f>IF(B252&lt;&gt;"","*****","")</f>
      </c>
      <c r="G252" s="241"/>
      <c r="M252" s="242">
        <f>IF(K252="Cash",L252,IF(K252="Check",L252,IF(K252="Credit Card - NOW",L252,0)))</f>
        <v>0</v>
      </c>
    </row>
    <row r="253" s="231" customFormat="1" ht="13.65" customHeight="1">
      <c r="A253" t="s" s="30">
        <f>IF(B253&lt;&gt;"","*****","")</f>
      </c>
      <c r="G253" s="241"/>
      <c r="M253" s="242">
        <f>IF(K253="Cash",L253,IF(K253="Check",L253,IF(K253="Credit Card - NOW",L253,0)))</f>
        <v>0</v>
      </c>
    </row>
    <row r="254" s="231" customFormat="1" ht="13.65" customHeight="1">
      <c r="A254" t="s" s="30">
        <f>IF(B254&lt;&gt;"","*****","")</f>
      </c>
      <c r="G254" s="241"/>
      <c r="M254" s="242">
        <f>IF(K254="Cash",L254,IF(K254="Check",L254,IF(K254="Credit Card - NOW",L254,0)))</f>
        <v>0</v>
      </c>
    </row>
    <row r="255" s="231" customFormat="1" ht="13.65" customHeight="1">
      <c r="A255" t="s" s="30">
        <f>IF(B255&lt;&gt;"","*****","")</f>
      </c>
      <c r="G255" s="241"/>
      <c r="M255" s="242">
        <f>IF(K255="Cash",L255,IF(K255="Check",L255,IF(K255="Credit Card - NOW",L255,0)))</f>
        <v>0</v>
      </c>
    </row>
    <row r="256" s="231" customFormat="1" ht="13.65" customHeight="1">
      <c r="A256" t="s" s="30">
        <f>IF(B256&lt;&gt;"","*****","")</f>
      </c>
      <c r="G256" s="241"/>
      <c r="M256" s="242">
        <f>IF(K256="Cash",L256,IF(K256="Check",L256,IF(K256="Credit Card - NOW",L256,0)))</f>
        <v>0</v>
      </c>
    </row>
    <row r="257" s="231" customFormat="1" ht="13.65" customHeight="1">
      <c r="A257" t="s" s="30">
        <f>IF(B257&lt;&gt;"","*****","")</f>
      </c>
      <c r="G257" s="241"/>
      <c r="M257" s="242">
        <f>IF(K257="Cash",L257,IF(K257="Check",L257,IF(K257="Credit Card - NOW",L257,0)))</f>
        <v>0</v>
      </c>
    </row>
    <row r="258" s="231" customFormat="1" ht="13.65" customHeight="1">
      <c r="A258" t="s" s="30">
        <f>IF(B258&lt;&gt;"","*****","")</f>
      </c>
      <c r="G258" s="241"/>
      <c r="M258" s="242">
        <f>IF(K258="Cash",L258,IF(K258="Check",L258,IF(K258="Credit Card - NOW",L258,0)))</f>
        <v>0</v>
      </c>
    </row>
    <row r="259" s="231" customFormat="1" ht="13.65" customHeight="1">
      <c r="A259" t="s" s="30">
        <f>IF(B259&lt;&gt;"","*****","")</f>
      </c>
      <c r="G259" s="241"/>
      <c r="M259" s="242">
        <f>IF(K259="Cash",L259,IF(K259="Check",L259,IF(K259="Credit Card - NOW",L259,0)))</f>
        <v>0</v>
      </c>
    </row>
    <row r="260" s="231" customFormat="1" ht="13.65" customHeight="1">
      <c r="A260" t="s" s="30">
        <f>IF(B260&lt;&gt;"","*****","")</f>
      </c>
      <c r="G260" s="241"/>
      <c r="M260" s="242">
        <f>IF(K260="Cash",L260,IF(K260="Check",L260,IF(K260="Credit Card - NOW",L260,0)))</f>
        <v>0</v>
      </c>
    </row>
    <row r="261" s="231" customFormat="1" ht="13.65" customHeight="1">
      <c r="A261" t="s" s="30">
        <f>IF(B261&lt;&gt;"","*****","")</f>
      </c>
      <c r="G261" s="241"/>
      <c r="M261" s="242">
        <f>IF(K261="Cash",L261,IF(K261="Check",L261,IF(K261="Credit Card - NOW",L261,0)))</f>
        <v>0</v>
      </c>
    </row>
    <row r="262" s="231" customFormat="1" ht="13.65" customHeight="1">
      <c r="A262" t="s" s="30">
        <f>IF(B262&lt;&gt;"","*****","")</f>
      </c>
      <c r="G262" s="241"/>
      <c r="M262" s="242">
        <f>IF(K262="Cash",L262,IF(K262="Check",L262,IF(K262="Credit Card - NOW",L262,0)))</f>
        <v>0</v>
      </c>
    </row>
    <row r="263" s="231" customFormat="1" ht="13.65" customHeight="1">
      <c r="A263" t="s" s="30">
        <f>IF(B263&lt;&gt;"","*****","")</f>
      </c>
      <c r="G263" s="241"/>
      <c r="M263" s="242">
        <f>IF(K263="Cash",L263,IF(K263="Check",L263,IF(K263="Credit Card - NOW",L263,0)))</f>
        <v>0</v>
      </c>
    </row>
    <row r="264" s="231" customFormat="1" ht="13.65" customHeight="1">
      <c r="A264" t="s" s="30">
        <f>IF(B264&lt;&gt;"","*****","")</f>
      </c>
      <c r="G264" s="241"/>
      <c r="M264" s="242">
        <f>IF(K264="Cash",L264,IF(K264="Check",L264,IF(K264="Credit Card - NOW",L264,0)))</f>
        <v>0</v>
      </c>
    </row>
    <row r="265" s="231" customFormat="1" ht="13.65" customHeight="1">
      <c r="A265" t="s" s="30">
        <f>IF(B265&lt;&gt;"","*****","")</f>
      </c>
      <c r="G265" s="241"/>
      <c r="M265" s="242">
        <f>IF(K265="Cash",L265,IF(K265="Check",L265,IF(K265="Credit Card - NOW",L265,0)))</f>
        <v>0</v>
      </c>
    </row>
    <row r="266" s="231" customFormat="1" ht="13.65" customHeight="1">
      <c r="A266" t="s" s="30">
        <f>IF(B266&lt;&gt;"","*****","")</f>
      </c>
      <c r="G266" s="241"/>
      <c r="M266" s="242">
        <f>IF(K266="Cash",L266,IF(K266="Check",L266,IF(K266="Credit Card - NOW",L266,0)))</f>
        <v>0</v>
      </c>
    </row>
    <row r="267" s="231" customFormat="1" ht="13.65" customHeight="1">
      <c r="A267" t="s" s="30">
        <f>IF(B267&lt;&gt;"","*****","")</f>
      </c>
      <c r="G267" s="241"/>
      <c r="M267" s="242">
        <f>IF(K267="Cash",L267,IF(K267="Check",L267,IF(K267="Credit Card - NOW",L267,0)))</f>
        <v>0</v>
      </c>
    </row>
    <row r="268" s="231" customFormat="1" ht="13.65" customHeight="1">
      <c r="A268" t="s" s="30">
        <f>IF(B268&lt;&gt;"","*****","")</f>
      </c>
      <c r="G268" s="241"/>
      <c r="M268" s="242">
        <f>IF(K268="Cash",L268,IF(K268="Check",L268,IF(K268="Credit Card - NOW",L268,0)))</f>
        <v>0</v>
      </c>
    </row>
    <row r="269" s="231" customFormat="1" ht="13.65" customHeight="1">
      <c r="A269" t="s" s="30">
        <f>IF(B269&lt;&gt;"","*****","")</f>
      </c>
      <c r="G269" s="241"/>
      <c r="M269" s="242">
        <f>IF(K269="Cash",L269,IF(K269="Check",L269,IF(K269="Credit Card - NOW",L269,0)))</f>
        <v>0</v>
      </c>
    </row>
    <row r="270" s="231" customFormat="1" ht="13.65" customHeight="1">
      <c r="A270" t="s" s="30">
        <f>IF(B270&lt;&gt;"","*****","")</f>
      </c>
      <c r="G270" s="241"/>
      <c r="M270" s="242">
        <f>IF(K270="Cash",L270,IF(K270="Check",L270,IF(K270="Credit Card - NOW",L270,0)))</f>
        <v>0</v>
      </c>
    </row>
    <row r="271" s="231" customFormat="1" ht="13.65" customHeight="1">
      <c r="A271" t="s" s="30">
        <f>IF(B271&lt;&gt;"","*****","")</f>
      </c>
      <c r="G271" s="241"/>
      <c r="M271" s="242">
        <f>IF(K271="Cash",L271,IF(K271="Check",L271,IF(K271="Credit Card - NOW",L271,0)))</f>
        <v>0</v>
      </c>
    </row>
    <row r="272" s="231" customFormat="1" ht="13.65" customHeight="1">
      <c r="A272" t="s" s="30">
        <f>IF(B272&lt;&gt;"","*****","")</f>
      </c>
      <c r="G272" s="241"/>
      <c r="M272" s="242">
        <f>IF(K272="Cash",L272,IF(K272="Check",L272,IF(K272="Credit Card - NOW",L272,0)))</f>
        <v>0</v>
      </c>
    </row>
    <row r="273" s="231" customFormat="1" ht="13.65" customHeight="1">
      <c r="A273" t="s" s="30">
        <f>IF(B273&lt;&gt;"","*****","")</f>
      </c>
      <c r="G273" s="241"/>
      <c r="M273" s="242">
        <f>IF(K273="Cash",L273,IF(K273="Check",L273,IF(K273="Credit Card - NOW",L273,0)))</f>
        <v>0</v>
      </c>
    </row>
    <row r="274" s="231" customFormat="1" ht="13.65" customHeight="1">
      <c r="A274" t="s" s="30">
        <f>IF(B274&lt;&gt;"","*****","")</f>
      </c>
      <c r="G274" s="241"/>
      <c r="M274" s="242">
        <f>IF(K274="Cash",L274,IF(K274="Check",L274,IF(K274="Credit Card - NOW",L274,0)))</f>
        <v>0</v>
      </c>
    </row>
    <row r="275" s="231" customFormat="1" ht="13.65" customHeight="1">
      <c r="A275" t="s" s="30">
        <f>IF(B275&lt;&gt;"","*****","")</f>
      </c>
      <c r="G275" s="241"/>
      <c r="M275" s="242">
        <f>IF(K275="Cash",L275,IF(K275="Check",L275,IF(K275="Credit Card - NOW",L275,0)))</f>
        <v>0</v>
      </c>
    </row>
    <row r="276" s="231" customFormat="1" ht="13.65" customHeight="1">
      <c r="A276" t="s" s="30">
        <f>IF(B276&lt;&gt;"","*****","")</f>
      </c>
      <c r="G276" s="241"/>
      <c r="M276" s="242">
        <f>IF(K276="Cash",L276,IF(K276="Check",L276,IF(K276="Credit Card - NOW",L276,0)))</f>
        <v>0</v>
      </c>
    </row>
    <row r="277" s="231" customFormat="1" ht="13.65" customHeight="1">
      <c r="A277" t="s" s="30">
        <f>IF(B277&lt;&gt;"","*****","")</f>
      </c>
      <c r="G277" s="241"/>
      <c r="M277" s="242">
        <f>IF(K277="Cash",L277,IF(K277="Check",L277,IF(K277="Credit Card - NOW",L277,0)))</f>
        <v>0</v>
      </c>
    </row>
    <row r="278" s="231" customFormat="1" ht="13.65" customHeight="1">
      <c r="A278" t="s" s="30">
        <f>IF(B278&lt;&gt;"","*****","")</f>
      </c>
      <c r="G278" s="241"/>
      <c r="M278" s="242">
        <f>IF(K278="Cash",L278,IF(K278="Check",L278,IF(K278="Credit Card - NOW",L278,0)))</f>
        <v>0</v>
      </c>
    </row>
    <row r="279" s="231" customFormat="1" ht="13.65" customHeight="1">
      <c r="A279" t="s" s="30">
        <f>IF(B279&lt;&gt;"","*****","")</f>
      </c>
      <c r="G279" s="241"/>
      <c r="M279" s="242">
        <f>IF(K279="Cash",L279,IF(K279="Check",L279,IF(K279="Credit Card - NOW",L279,0)))</f>
        <v>0</v>
      </c>
    </row>
    <row r="280" s="231" customFormat="1" ht="13.65" customHeight="1">
      <c r="A280" t="s" s="30">
        <f>IF(B280&lt;&gt;"","*****","")</f>
      </c>
      <c r="G280" s="241"/>
      <c r="M280" s="242">
        <f>IF(K280="Cash",L280,IF(K280="Check",L280,IF(K280="Credit Card - NOW",L280,0)))</f>
        <v>0</v>
      </c>
    </row>
    <row r="281" s="231" customFormat="1" ht="13.65" customHeight="1">
      <c r="A281" t="s" s="30">
        <f>IF(B281&lt;&gt;"","*****","")</f>
      </c>
      <c r="G281" s="241"/>
      <c r="M281" s="242">
        <f>IF(K281="Cash",L281,IF(K281="Check",L281,IF(K281="Credit Card - NOW",L281,0)))</f>
        <v>0</v>
      </c>
    </row>
    <row r="282" s="231" customFormat="1" ht="13.65" customHeight="1">
      <c r="A282" t="s" s="30">
        <f>IF(B282&lt;&gt;"","*****","")</f>
      </c>
      <c r="G282" s="241"/>
      <c r="M282" s="242">
        <f>IF(K282="Cash",L282,IF(K282="Check",L282,IF(K282="Credit Card - NOW",L282,0)))</f>
        <v>0</v>
      </c>
    </row>
    <row r="283" s="231" customFormat="1" ht="13.65" customHeight="1">
      <c r="A283" t="s" s="30">
        <f>IF(B283&lt;&gt;"","*****","")</f>
      </c>
      <c r="G283" s="241"/>
      <c r="M283" s="242">
        <f>IF(K283="Cash",L283,IF(K283="Check",L283,IF(K283="Credit Card - NOW",L283,0)))</f>
        <v>0</v>
      </c>
    </row>
    <row r="284" s="231" customFormat="1" ht="13.65" customHeight="1">
      <c r="A284" t="s" s="30">
        <f>IF(B284&lt;&gt;"","*****","")</f>
      </c>
      <c r="G284" s="241"/>
      <c r="M284" s="242">
        <f>IF(K284="Cash",L284,IF(K284="Check",L284,IF(K284="Credit Card - NOW",L284,0)))</f>
        <v>0</v>
      </c>
    </row>
    <row r="285" s="231" customFormat="1" ht="13.65" customHeight="1">
      <c r="A285" t="s" s="30">
        <f>IF(B285&lt;&gt;"","*****","")</f>
      </c>
      <c r="G285" s="241"/>
      <c r="M285" s="242">
        <f>IF(K285="Cash",L285,IF(K285="Check",L285,IF(K285="Credit Card - NOW",L285,0)))</f>
        <v>0</v>
      </c>
    </row>
    <row r="286" s="231" customFormat="1" ht="13.65" customHeight="1">
      <c r="A286" t="s" s="30">
        <f>IF(B286&lt;&gt;"","*****","")</f>
      </c>
      <c r="G286" s="241"/>
      <c r="M286" s="242">
        <f>IF(K286="Cash",L286,IF(K286="Check",L286,IF(K286="Credit Card - NOW",L286,0)))</f>
        <v>0</v>
      </c>
    </row>
    <row r="287" s="231" customFormat="1" ht="13.65" customHeight="1">
      <c r="A287" t="s" s="30">
        <f>IF(B287&lt;&gt;"","*****","")</f>
      </c>
      <c r="G287" s="241"/>
      <c r="M287" s="242">
        <f>IF(K287="Cash",L287,IF(K287="Check",L287,IF(K287="Credit Card - NOW",L287,0)))</f>
        <v>0</v>
      </c>
    </row>
    <row r="288" s="231" customFormat="1" ht="13.65" customHeight="1">
      <c r="A288" t="s" s="30">
        <f>IF(B288&lt;&gt;"","*****","")</f>
      </c>
      <c r="G288" s="241"/>
      <c r="M288" s="242">
        <f>IF(K288="Cash",L288,IF(K288="Check",L288,IF(K288="Credit Card - NOW",L288,0)))</f>
        <v>0</v>
      </c>
    </row>
    <row r="289" s="231" customFormat="1" ht="13.65" customHeight="1">
      <c r="A289" t="s" s="30">
        <f>IF(B289&lt;&gt;"","*****","")</f>
      </c>
      <c r="G289" s="241"/>
      <c r="M289" s="242">
        <f>IF(K289="Cash",L289,IF(K289="Check",L289,IF(K289="Credit Card - NOW",L289,0)))</f>
        <v>0</v>
      </c>
    </row>
    <row r="290" s="231" customFormat="1" ht="13.65" customHeight="1">
      <c r="A290" t="s" s="30">
        <f>IF(B290&lt;&gt;"","*****","")</f>
      </c>
      <c r="G290" s="241"/>
      <c r="M290" s="242">
        <f>IF(K290="Cash",L290,IF(K290="Check",L290,IF(K290="Credit Card - NOW",L290,0)))</f>
        <v>0</v>
      </c>
    </row>
    <row r="291" s="231" customFormat="1" ht="13.65" customHeight="1">
      <c r="A291" t="s" s="30">
        <f>IF(B291&lt;&gt;"","*****","")</f>
      </c>
      <c r="G291" s="241"/>
      <c r="M291" s="242">
        <f>IF(K291="Cash",L291,IF(K291="Check",L291,IF(K291="Credit Card - NOW",L291,0)))</f>
        <v>0</v>
      </c>
    </row>
    <row r="292" s="231" customFormat="1" ht="13.65" customHeight="1">
      <c r="A292" t="s" s="30">
        <f>IF(B292&lt;&gt;"","*****","")</f>
      </c>
      <c r="G292" s="241"/>
      <c r="M292" s="242">
        <f>IF(K292="Cash",L292,IF(K292="Check",L292,IF(K292="Credit Card - NOW",L292,0)))</f>
        <v>0</v>
      </c>
    </row>
    <row r="293" s="231" customFormat="1" ht="13.65" customHeight="1">
      <c r="A293" t="s" s="30">
        <f>IF(B293&lt;&gt;"","*****","")</f>
      </c>
      <c r="G293" s="241"/>
      <c r="M293" s="242">
        <f>IF(K293="Cash",L293,IF(K293="Check",L293,IF(K293="Credit Card - NOW",L293,0)))</f>
        <v>0</v>
      </c>
    </row>
    <row r="294" s="231" customFormat="1" ht="13.65" customHeight="1">
      <c r="A294" t="s" s="30">
        <f>IF(B294&lt;&gt;"","*****","")</f>
      </c>
      <c r="G294" s="241"/>
      <c r="M294" s="242">
        <f>IF(K294="Cash",L294,IF(K294="Check",L294,IF(K294="Credit Card - NOW",L294,0)))</f>
        <v>0</v>
      </c>
    </row>
    <row r="295" s="231" customFormat="1" ht="13.65" customHeight="1">
      <c r="A295" t="s" s="30">
        <f>IF(B295&lt;&gt;"","*****","")</f>
      </c>
      <c r="G295" s="241"/>
      <c r="M295" s="242">
        <f>IF(K295="Cash",L295,IF(K295="Check",L295,IF(K295="Credit Card - NOW",L295,0)))</f>
        <v>0</v>
      </c>
    </row>
    <row r="296" s="231" customFormat="1" ht="13.65" customHeight="1">
      <c r="A296" t="s" s="30">
        <f>IF(B296&lt;&gt;"","*****","")</f>
      </c>
      <c r="G296" s="241"/>
      <c r="M296" s="242">
        <f>IF(K296="Cash",L296,IF(K296="Check",L296,IF(K296="Credit Card - NOW",L296,0)))</f>
        <v>0</v>
      </c>
    </row>
    <row r="297" s="231" customFormat="1" ht="13.65" customHeight="1">
      <c r="A297" t="s" s="30">
        <f>IF(B297&lt;&gt;"","*****","")</f>
      </c>
      <c r="G297" s="241"/>
      <c r="M297" s="242">
        <f>IF(K297="Cash",L297,IF(K297="Check",L297,IF(K297="Credit Card - NOW",L297,0)))</f>
        <v>0</v>
      </c>
    </row>
    <row r="298" s="231" customFormat="1" ht="13.65" customHeight="1">
      <c r="A298" t="s" s="30">
        <f>IF(B298&lt;&gt;"","*****","")</f>
      </c>
      <c r="G298" s="241"/>
      <c r="M298" s="242">
        <f>IF(K298="Cash",L298,IF(K298="Check",L298,IF(K298="Credit Card - NOW",L298,0)))</f>
        <v>0</v>
      </c>
    </row>
    <row r="299" s="231" customFormat="1" ht="13.65" customHeight="1">
      <c r="A299" t="s" s="30">
        <f>IF(B299&lt;&gt;"","*****","")</f>
      </c>
      <c r="G299" s="241"/>
      <c r="M299" s="242">
        <f>IF(K299="Cash",L299,IF(K299="Check",L299,IF(K299="Credit Card - NOW",L299,0)))</f>
        <v>0</v>
      </c>
    </row>
    <row r="300" s="231" customFormat="1" ht="13.65" customHeight="1">
      <c r="A300" t="s" s="30">
        <f>IF(B300&lt;&gt;"","*****","")</f>
      </c>
      <c r="G300" s="241"/>
      <c r="M300" s="242">
        <f>IF(K300="Cash",L300,IF(K300="Check",L300,IF(K300="Credit Card - NOW",L300,0)))</f>
        <v>0</v>
      </c>
    </row>
    <row r="301" s="231" customFormat="1" ht="13.65" customHeight="1">
      <c r="A301" t="s" s="30">
        <f>IF(B301&lt;&gt;"","*****","")</f>
      </c>
      <c r="G301" s="241"/>
      <c r="M301" s="242">
        <f>IF(K301="Cash",L301,IF(K301="Check",L301,IF(K301="Credit Card - NOW",L301,0)))</f>
        <v>0</v>
      </c>
    </row>
    <row r="302" s="231" customFormat="1" ht="13.65" customHeight="1">
      <c r="A302" t="s" s="30">
        <f>IF(B302&lt;&gt;"","*****","")</f>
      </c>
      <c r="G302" s="241"/>
      <c r="M302" s="242">
        <f>IF(K302="Cash",L302,IF(K302="Check",L302,IF(K302="Credit Card - NOW",L302,0)))</f>
        <v>0</v>
      </c>
    </row>
    <row r="303" s="231" customFormat="1" ht="13.65" customHeight="1">
      <c r="A303" t="s" s="30">
        <f>IF(B303&lt;&gt;"","*****","")</f>
      </c>
      <c r="G303" s="241"/>
      <c r="M303" s="242">
        <f>IF(K303="Cash",L303,IF(K303="Check",L303,IF(K303="Credit Card - NOW",L303,0)))</f>
        <v>0</v>
      </c>
    </row>
    <row r="304" s="231" customFormat="1" ht="13.65" customHeight="1">
      <c r="A304" t="s" s="30">
        <f>IF(B304&lt;&gt;"","*****","")</f>
      </c>
      <c r="G304" s="241"/>
      <c r="M304" s="242">
        <f>IF(K304="Cash",L304,IF(K304="Check",L304,IF(K304="Credit Card - NOW",L304,0)))</f>
        <v>0</v>
      </c>
    </row>
    <row r="305" s="231" customFormat="1" ht="13.65" customHeight="1">
      <c r="A305" t="s" s="30">
        <f>IF(B305&lt;&gt;"","*****","")</f>
      </c>
      <c r="G305" s="241"/>
      <c r="M305" s="242">
        <f>IF(K305="Cash",L305,IF(K305="Check",L305,IF(K305="Credit Card - NOW",L305,0)))</f>
        <v>0</v>
      </c>
    </row>
    <row r="306" s="231" customFormat="1" ht="13.65" customHeight="1">
      <c r="A306" t="s" s="30">
        <f>IF(B306&lt;&gt;"","*****","")</f>
      </c>
      <c r="G306" s="241"/>
      <c r="M306" s="242">
        <f>IF(K306="Cash",L306,IF(K306="Check",L306,IF(K306="Credit Card - NOW",L306,0)))</f>
        <v>0</v>
      </c>
    </row>
    <row r="307" s="231" customFormat="1" ht="13.65" customHeight="1">
      <c r="A307" t="s" s="30">
        <f>IF(B307&lt;&gt;"","*****","")</f>
      </c>
      <c r="G307" s="241"/>
      <c r="M307" s="242">
        <f>IF(K307="Cash",L307,IF(K307="Check",L307,IF(K307="Credit Card - NOW",L307,0)))</f>
        <v>0</v>
      </c>
    </row>
    <row r="308" s="231" customFormat="1" ht="13.65" customHeight="1">
      <c r="A308" t="s" s="30">
        <f>IF(B308&lt;&gt;"","*****","")</f>
      </c>
      <c r="G308" s="241"/>
      <c r="M308" s="242">
        <f>IF(K308="Cash",L308,IF(K308="Check",L308,IF(K308="Credit Card - NOW",L308,0)))</f>
        <v>0</v>
      </c>
    </row>
    <row r="309" s="231" customFormat="1" ht="13.65" customHeight="1">
      <c r="A309" t="s" s="30">
        <f>IF(B309&lt;&gt;"","*****","")</f>
      </c>
      <c r="G309" s="241"/>
      <c r="M309" s="242">
        <f>IF(K309="Cash",L309,IF(K309="Check",L309,IF(K309="Credit Card - NOW",L309,0)))</f>
        <v>0</v>
      </c>
    </row>
    <row r="310" s="231" customFormat="1" ht="13.65" customHeight="1">
      <c r="A310" t="s" s="30">
        <f>IF(B310&lt;&gt;"","*****","")</f>
      </c>
      <c r="G310" s="241"/>
      <c r="M310" s="242">
        <f>IF(K310="Cash",L310,IF(K310="Check",L310,IF(K310="Credit Card - NOW",L310,0)))</f>
        <v>0</v>
      </c>
    </row>
    <row r="311" s="231" customFormat="1" ht="13.65" customHeight="1">
      <c r="A311" t="s" s="30">
        <f>IF(B311&lt;&gt;"","*****","")</f>
      </c>
      <c r="G311" s="241"/>
      <c r="M311" s="242">
        <f>IF(K311="Cash",L311,IF(K311="Check",L311,IF(K311="Credit Card - NOW",L311,0)))</f>
        <v>0</v>
      </c>
    </row>
    <row r="312" s="231" customFormat="1" ht="13.65" customHeight="1">
      <c r="A312" t="s" s="30">
        <f>IF(B312&lt;&gt;"","*****","")</f>
      </c>
      <c r="G312" s="241"/>
      <c r="M312" s="242">
        <f>IF(K312="Cash",L312,IF(K312="Check",L312,IF(K312="Credit Card - NOW",L312,0)))</f>
        <v>0</v>
      </c>
    </row>
    <row r="313" s="231" customFormat="1" ht="13.65" customHeight="1">
      <c r="A313" t="s" s="30">
        <f>IF(B313&lt;&gt;"","*****","")</f>
      </c>
      <c r="G313" s="241"/>
      <c r="M313" s="242">
        <f>IF(K313="Cash",L313,IF(K313="Check",L313,IF(K313="Credit Card - NOW",L313,0)))</f>
        <v>0</v>
      </c>
    </row>
    <row r="314" s="231" customFormat="1" ht="13.65" customHeight="1">
      <c r="A314" t="s" s="30">
        <f>IF(B314&lt;&gt;"","*****","")</f>
      </c>
      <c r="G314" s="241"/>
      <c r="M314" s="242">
        <f>IF(K314="Cash",L314,IF(K314="Check",L314,IF(K314="Credit Card - NOW",L314,0)))</f>
        <v>0</v>
      </c>
    </row>
    <row r="315" s="231" customFormat="1" ht="13.65" customHeight="1">
      <c r="A315" t="s" s="30">
        <f>IF(B315&lt;&gt;"","*****","")</f>
      </c>
      <c r="G315" s="241"/>
      <c r="M315" s="242">
        <f>IF(K315="Cash",L315,IF(K315="Check",L315,IF(K315="Credit Card - NOW",L315,0)))</f>
        <v>0</v>
      </c>
    </row>
    <row r="316" s="231" customFormat="1" ht="13.65" customHeight="1">
      <c r="A316" t="s" s="30">
        <f>IF(B316&lt;&gt;"","*****","")</f>
      </c>
      <c r="G316" s="241"/>
      <c r="M316" s="242">
        <f>IF(K316="Cash",L316,IF(K316="Check",L316,IF(K316="Credit Card - NOW",L316,0)))</f>
        <v>0</v>
      </c>
    </row>
    <row r="317" s="231" customFormat="1" ht="13.65" customHeight="1">
      <c r="A317" t="s" s="30">
        <f>IF(B317&lt;&gt;"","*****","")</f>
      </c>
      <c r="G317" s="241"/>
      <c r="M317" s="242">
        <f>IF(K317="Cash",L317,IF(K317="Check",L317,IF(K317="Credit Card - NOW",L317,0)))</f>
        <v>0</v>
      </c>
    </row>
    <row r="318" s="231" customFormat="1" ht="13.65" customHeight="1">
      <c r="A318" t="s" s="30">
        <f>IF(B318&lt;&gt;"","*****","")</f>
      </c>
      <c r="G318" s="241"/>
      <c r="M318" s="242">
        <f>IF(K318="Cash",L318,IF(K318="Check",L318,IF(K318="Credit Card - NOW",L318,0)))</f>
        <v>0</v>
      </c>
    </row>
    <row r="319" s="231" customFormat="1" ht="13.65" customHeight="1">
      <c r="A319" t="s" s="30">
        <f>IF(B319&lt;&gt;"","*****","")</f>
      </c>
      <c r="G319" s="241"/>
      <c r="M319" s="242">
        <f>IF(K319="Cash",L319,IF(K319="Check",L319,IF(K319="Credit Card - NOW",L319,0)))</f>
        <v>0</v>
      </c>
    </row>
    <row r="320" s="231" customFormat="1" ht="13.65" customHeight="1">
      <c r="A320" t="s" s="30">
        <f>IF(B320&lt;&gt;"","*****","")</f>
      </c>
      <c r="G320" s="241"/>
      <c r="M320" s="242">
        <f>IF(K320="Cash",L320,IF(K320="Check",L320,IF(K320="Credit Card - NOW",L320,0)))</f>
        <v>0</v>
      </c>
    </row>
    <row r="321" s="231" customFormat="1" ht="13.65" customHeight="1">
      <c r="A321" t="s" s="30">
        <f>IF(B321&lt;&gt;"","*****","")</f>
      </c>
      <c r="G321" s="241"/>
      <c r="M321" s="242">
        <f>IF(K321="Cash",L321,IF(K321="Check",L321,IF(K321="Credit Card - NOW",L321,0)))</f>
        <v>0</v>
      </c>
    </row>
    <row r="322" s="231" customFormat="1" ht="13.65" customHeight="1">
      <c r="A322" t="s" s="30">
        <f>IF(B322&lt;&gt;"","*****","")</f>
      </c>
      <c r="G322" s="241"/>
      <c r="M322" s="242">
        <f>IF(K322="Cash",L322,IF(K322="Check",L322,IF(K322="Credit Card - NOW",L322,0)))</f>
        <v>0</v>
      </c>
    </row>
    <row r="323" s="231" customFormat="1" ht="13.65" customHeight="1">
      <c r="A323" t="s" s="30">
        <f>IF(B323&lt;&gt;"","*****","")</f>
      </c>
      <c r="G323" s="241"/>
      <c r="M323" s="242">
        <f>IF(K323="Cash",L323,IF(K323="Check",L323,IF(K323="Credit Card - NOW",L323,0)))</f>
        <v>0</v>
      </c>
    </row>
    <row r="324" s="231" customFormat="1" ht="13.65" customHeight="1">
      <c r="A324" t="s" s="30">
        <f>IF(B324&lt;&gt;"","*****","")</f>
      </c>
      <c r="G324" s="241"/>
      <c r="M324" s="242">
        <f>IF(K324="Cash",L324,IF(K324="Check",L324,IF(K324="Credit Card - NOW",L324,0)))</f>
        <v>0</v>
      </c>
    </row>
    <row r="325" s="231" customFormat="1" ht="13.65" customHeight="1">
      <c r="A325" t="s" s="30">
        <f>IF(B325&lt;&gt;"","*****","")</f>
      </c>
      <c r="G325" s="241"/>
      <c r="M325" s="242">
        <f>IF(K325="Cash",L325,IF(K325="Check",L325,IF(K325="Credit Card - NOW",L325,0)))</f>
        <v>0</v>
      </c>
    </row>
    <row r="326" s="231" customFormat="1" ht="13.65" customHeight="1">
      <c r="A326" t="s" s="30">
        <f>IF(B326&lt;&gt;"","*****","")</f>
      </c>
      <c r="G326" s="241"/>
      <c r="M326" s="242">
        <f>IF(K326="Cash",L326,IF(K326="Check",L326,IF(K326="Credit Card - NOW",L326,0)))</f>
        <v>0</v>
      </c>
    </row>
    <row r="327" s="231" customFormat="1" ht="13.65" customHeight="1">
      <c r="A327" t="s" s="30">
        <f>IF(B327&lt;&gt;"","*****","")</f>
      </c>
      <c r="G327" s="241"/>
      <c r="M327" s="242">
        <f>IF(K327="Cash",L327,IF(K327="Check",L327,IF(K327="Credit Card - NOW",L327,0)))</f>
        <v>0</v>
      </c>
    </row>
    <row r="328" s="231" customFormat="1" ht="13.65" customHeight="1">
      <c r="A328" t="s" s="30">
        <f>IF(B328&lt;&gt;"","*****","")</f>
      </c>
      <c r="G328" s="241"/>
      <c r="M328" s="242">
        <f>IF(K328="Cash",L328,IF(K328="Check",L328,IF(K328="Credit Card - NOW",L328,0)))</f>
        <v>0</v>
      </c>
    </row>
    <row r="329" s="231" customFormat="1" ht="13.65" customHeight="1">
      <c r="A329" t="s" s="30">
        <f>IF(B329&lt;&gt;"","*****","")</f>
      </c>
      <c r="G329" s="241"/>
      <c r="M329" s="242">
        <f>IF(K329="Cash",L329,IF(K329="Check",L329,IF(K329="Credit Card - NOW",L329,0)))</f>
        <v>0</v>
      </c>
    </row>
    <row r="330" s="231" customFormat="1" ht="13.65" customHeight="1">
      <c r="A330" t="s" s="30">
        <f>IF(B330&lt;&gt;"","*****","")</f>
      </c>
      <c r="G330" s="241"/>
      <c r="M330" s="242">
        <f>IF(K330="Cash",L330,IF(K330="Check",L330,IF(K330="Credit Card - NOW",L330,0)))</f>
        <v>0</v>
      </c>
    </row>
    <row r="331" s="231" customFormat="1" ht="13.65" customHeight="1">
      <c r="A331" t="s" s="30">
        <f>IF(B331&lt;&gt;"","*****","")</f>
      </c>
      <c r="G331" s="241"/>
      <c r="M331" s="242">
        <f>IF(K331="Cash",L331,IF(K331="Check",L331,IF(K331="Credit Card - NOW",L331,0)))</f>
        <v>0</v>
      </c>
    </row>
    <row r="332" s="231" customFormat="1" ht="13.65" customHeight="1">
      <c r="A332" t="s" s="30">
        <f>IF(B332&lt;&gt;"","*****","")</f>
      </c>
      <c r="G332" s="241"/>
      <c r="M332" s="242">
        <f>IF(K332="Cash",L332,IF(K332="Check",L332,IF(K332="Credit Card - NOW",L332,0)))</f>
        <v>0</v>
      </c>
    </row>
    <row r="333" s="231" customFormat="1" ht="13.65" customHeight="1">
      <c r="A333" t="s" s="30">
        <f>IF(B333&lt;&gt;"","*****","")</f>
      </c>
      <c r="G333" s="241"/>
      <c r="M333" s="242">
        <f>IF(K333="Cash",L333,IF(K333="Check",L333,IF(K333="Credit Card - NOW",L333,0)))</f>
        <v>0</v>
      </c>
    </row>
    <row r="334" s="231" customFormat="1" ht="13.65" customHeight="1">
      <c r="A334" t="s" s="30">
        <f>IF(B334&lt;&gt;"","*****","")</f>
      </c>
      <c r="G334" s="241"/>
      <c r="M334" s="242">
        <f>IF(K334="Cash",L334,IF(K334="Check",L334,IF(K334="Credit Card - NOW",L334,0)))</f>
        <v>0</v>
      </c>
    </row>
    <row r="335" s="231" customFormat="1" ht="13.65" customHeight="1">
      <c r="A335" t="s" s="30">
        <f>IF(B335&lt;&gt;"","*****","")</f>
      </c>
      <c r="G335" s="241"/>
      <c r="M335" s="242">
        <f>IF(K335="Cash",L335,IF(K335="Check",L335,IF(K335="Credit Card - NOW",L335,0)))</f>
        <v>0</v>
      </c>
    </row>
    <row r="336" s="231" customFormat="1" ht="13.65" customHeight="1">
      <c r="A336" t="s" s="30">
        <f>IF(B336&lt;&gt;"","*****","")</f>
      </c>
      <c r="G336" s="241"/>
      <c r="M336" s="242">
        <f>IF(K336="Cash",L336,IF(K336="Check",L336,IF(K336="Credit Card - NOW",L336,0)))</f>
        <v>0</v>
      </c>
    </row>
    <row r="337" s="231" customFormat="1" ht="13.65" customHeight="1">
      <c r="A337" t="s" s="30">
        <f>IF(B337&lt;&gt;"","*****","")</f>
      </c>
      <c r="G337" s="241"/>
      <c r="M337" s="242">
        <f>IF(K337="Cash",L337,IF(K337="Check",L337,IF(K337="Credit Card - NOW",L337,0)))</f>
        <v>0</v>
      </c>
    </row>
    <row r="338" s="231" customFormat="1" ht="13.65" customHeight="1">
      <c r="A338" t="s" s="30">
        <f>IF(B338&lt;&gt;"","*****","")</f>
      </c>
      <c r="G338" s="241"/>
      <c r="M338" s="242">
        <f>IF(K338="Cash",L338,IF(K338="Check",L338,IF(K338="Credit Card - NOW",L338,0)))</f>
        <v>0</v>
      </c>
    </row>
    <row r="339" s="231" customFormat="1" ht="13.65" customHeight="1">
      <c r="A339" t="s" s="30">
        <f>IF(B339&lt;&gt;"","*****","")</f>
      </c>
      <c r="G339" s="241"/>
      <c r="M339" s="242">
        <f>IF(K339="Cash",L339,IF(K339="Check",L339,IF(K339="Credit Card - NOW",L339,0)))</f>
        <v>0</v>
      </c>
    </row>
    <row r="340" s="231" customFormat="1" ht="13.65" customHeight="1">
      <c r="A340" t="s" s="30">
        <f>IF(B340&lt;&gt;"","*****","")</f>
      </c>
      <c r="G340" s="241"/>
      <c r="M340" s="242">
        <f>IF(K340="Cash",L340,IF(K340="Check",L340,IF(K340="Credit Card - NOW",L340,0)))</f>
        <v>0</v>
      </c>
    </row>
    <row r="341" s="231" customFormat="1" ht="13.65" customHeight="1">
      <c r="A341" t="s" s="30">
        <f>IF(B341&lt;&gt;"","*****","")</f>
      </c>
      <c r="G341" s="241"/>
      <c r="M341" s="242">
        <f>IF(K341="Cash",L341,IF(K341="Check",L341,IF(K341="Credit Card - NOW",L341,0)))</f>
        <v>0</v>
      </c>
    </row>
    <row r="342" s="231" customFormat="1" ht="13.65" customHeight="1">
      <c r="A342" t="s" s="30">
        <f>IF(B342&lt;&gt;"","*****","")</f>
      </c>
      <c r="G342" s="241"/>
      <c r="M342" s="242">
        <f>IF(K342="Cash",L342,IF(K342="Check",L342,IF(K342="Credit Card - NOW",L342,0)))</f>
        <v>0</v>
      </c>
    </row>
    <row r="343" s="231" customFormat="1" ht="13.65" customHeight="1">
      <c r="A343" t="s" s="30">
        <f>IF(B343&lt;&gt;"","*****","")</f>
      </c>
      <c r="G343" s="241"/>
      <c r="M343" s="242">
        <f>IF(K343="Cash",L343,IF(K343="Check",L343,IF(K343="Credit Card - NOW",L343,0)))</f>
        <v>0</v>
      </c>
    </row>
    <row r="344" s="231" customFormat="1" ht="13.65" customHeight="1">
      <c r="A344" t="s" s="30">
        <f>IF(B344&lt;&gt;"","*****","")</f>
      </c>
      <c r="G344" s="241"/>
      <c r="M344" s="242">
        <f>IF(K344="Cash",L344,IF(K344="Check",L344,IF(K344="Credit Card - NOW",L344,0)))</f>
        <v>0</v>
      </c>
    </row>
    <row r="345" s="231" customFormat="1" ht="13.65" customHeight="1">
      <c r="A345" t="s" s="30">
        <f>IF(B345&lt;&gt;"","*****","")</f>
      </c>
      <c r="G345" s="241"/>
      <c r="M345" s="242">
        <f>IF(K345="Cash",L345,IF(K345="Check",L345,IF(K345="Credit Card - NOW",L345,0)))</f>
        <v>0</v>
      </c>
    </row>
    <row r="346" s="231" customFormat="1" ht="13.65" customHeight="1">
      <c r="A346" t="s" s="30">
        <f>IF(B346&lt;&gt;"","*****","")</f>
      </c>
      <c r="G346" s="241"/>
      <c r="M346" s="242">
        <f>IF(K346="Cash",L346,IF(K346="Check",L346,IF(K346="Credit Card - NOW",L346,0)))</f>
        <v>0</v>
      </c>
    </row>
    <row r="347" s="231" customFormat="1" ht="13.65" customHeight="1">
      <c r="A347" t="s" s="30">
        <f>IF(B347&lt;&gt;"","*****","")</f>
      </c>
      <c r="G347" s="241"/>
      <c r="M347" s="242">
        <f>IF(K347="Cash",L347,IF(K347="Check",L347,IF(K347="Credit Card - NOW",L347,0)))</f>
        <v>0</v>
      </c>
    </row>
    <row r="348" s="231" customFormat="1" ht="13.65" customHeight="1">
      <c r="A348" t="s" s="30">
        <f>IF(B348&lt;&gt;"","*****","")</f>
      </c>
      <c r="G348" s="241"/>
      <c r="M348" s="242">
        <f>IF(K348="Cash",L348,IF(K348="Check",L348,IF(K348="Credit Card - NOW",L348,0)))</f>
        <v>0</v>
      </c>
    </row>
    <row r="349" s="231" customFormat="1" ht="13.65" customHeight="1">
      <c r="A349" t="s" s="30">
        <f>IF(B349&lt;&gt;"","*****","")</f>
      </c>
      <c r="G349" s="241"/>
      <c r="M349" s="242">
        <f>IF(K349="Cash",L349,IF(K349="Check",L349,IF(K349="Credit Card - NOW",L349,0)))</f>
        <v>0</v>
      </c>
    </row>
    <row r="350" s="231" customFormat="1" ht="13.65" customHeight="1">
      <c r="A350" t="s" s="30">
        <f>IF(B350&lt;&gt;"","*****","")</f>
      </c>
      <c r="G350" s="241"/>
      <c r="M350" s="242">
        <f>IF(K350="Cash",L350,IF(K350="Check",L350,IF(K350="Credit Card - NOW",L350,0)))</f>
        <v>0</v>
      </c>
    </row>
    <row r="351" s="231" customFormat="1" ht="13.65" customHeight="1">
      <c r="A351" t="s" s="30">
        <f>IF(B351&lt;&gt;"","*****","")</f>
      </c>
      <c r="G351" s="241"/>
      <c r="M351" s="242">
        <f>IF(K351="Cash",L351,IF(K351="Check",L351,IF(K351="Credit Card - NOW",L351,0)))</f>
        <v>0</v>
      </c>
    </row>
    <row r="352" s="231" customFormat="1" ht="13.65" customHeight="1">
      <c r="A352" t="s" s="30">
        <f>IF(B352&lt;&gt;"","*****","")</f>
      </c>
      <c r="G352" s="241"/>
      <c r="M352" s="242">
        <f>IF(K352="Cash",L352,IF(K352="Check",L352,IF(K352="Credit Card - NOW",L352,0)))</f>
        <v>0</v>
      </c>
    </row>
    <row r="353" s="231" customFormat="1" ht="13.65" customHeight="1">
      <c r="A353" t="s" s="30">
        <f>IF(B353&lt;&gt;"","*****","")</f>
      </c>
      <c r="G353" s="241"/>
      <c r="M353" s="242">
        <f>IF(K353="Cash",L353,IF(K353="Check",L353,IF(K353="Credit Card - NOW",L353,0)))</f>
        <v>0</v>
      </c>
    </row>
    <row r="354" s="231" customFormat="1" ht="13.65" customHeight="1">
      <c r="A354" t="s" s="30">
        <f>IF(B354&lt;&gt;"","*****","")</f>
      </c>
      <c r="G354" s="241"/>
      <c r="M354" s="242">
        <f>IF(K354="Cash",L354,IF(K354="Check",L354,IF(K354="Credit Card - NOW",L354,0)))</f>
        <v>0</v>
      </c>
    </row>
    <row r="355" s="231" customFormat="1" ht="13.65" customHeight="1">
      <c r="A355" t="s" s="30">
        <f>IF(B355&lt;&gt;"","*****","")</f>
      </c>
      <c r="G355" s="241"/>
      <c r="M355" s="242">
        <f>IF(K355="Cash",L355,IF(K355="Check",L355,IF(K355="Credit Card - NOW",L355,0)))</f>
        <v>0</v>
      </c>
    </row>
    <row r="356" s="231" customFormat="1" ht="13.65" customHeight="1">
      <c r="A356" t="s" s="30">
        <f>IF(B356&lt;&gt;"","*****","")</f>
      </c>
      <c r="G356" s="241"/>
      <c r="M356" s="242">
        <f>IF(K356="Cash",L356,IF(K356="Check",L356,IF(K356="Credit Card - NOW",L356,0)))</f>
        <v>0</v>
      </c>
    </row>
    <row r="357" s="231" customFormat="1" ht="13.65" customHeight="1">
      <c r="A357" t="s" s="30">
        <f>IF(B357&lt;&gt;"","*****","")</f>
      </c>
      <c r="G357" s="241"/>
      <c r="M357" s="242">
        <f>IF(K357="Cash",L357,IF(K357="Check",L357,IF(K357="Credit Card - NOW",L357,0)))</f>
        <v>0</v>
      </c>
    </row>
    <row r="358" s="231" customFormat="1" ht="13.65" customHeight="1">
      <c r="A358" t="s" s="30">
        <f>IF(B358&lt;&gt;"","*****","")</f>
      </c>
      <c r="G358" s="241"/>
      <c r="M358" s="242">
        <f>IF(K358="Cash",L358,IF(K358="Check",L358,IF(K358="Credit Card - NOW",L358,0)))</f>
        <v>0</v>
      </c>
    </row>
    <row r="359" s="231" customFormat="1" ht="13.65" customHeight="1">
      <c r="A359" t="s" s="30">
        <f>IF(B359&lt;&gt;"","*****","")</f>
      </c>
      <c r="G359" s="241"/>
      <c r="M359" s="242">
        <f>IF(K359="Cash",L359,IF(K359="Check",L359,IF(K359="Credit Card - NOW",L359,0)))</f>
        <v>0</v>
      </c>
    </row>
    <row r="360" s="231" customFormat="1" ht="13.65" customHeight="1">
      <c r="A360" t="s" s="30">
        <f>IF(B360&lt;&gt;"","*****","")</f>
      </c>
      <c r="G360" s="241"/>
      <c r="M360" s="242">
        <f>IF(K360="Cash",L360,IF(K360="Check",L360,IF(K360="Credit Card - NOW",L360,0)))</f>
        <v>0</v>
      </c>
    </row>
    <row r="361" s="231" customFormat="1" ht="13.65" customHeight="1">
      <c r="A361" t="s" s="30">
        <f>IF(B361&lt;&gt;"","*****","")</f>
      </c>
      <c r="G361" s="241"/>
      <c r="M361" s="242">
        <f>IF(K361="Cash",L361,IF(K361="Check",L361,IF(K361="Credit Card - NOW",L361,0)))</f>
        <v>0</v>
      </c>
    </row>
    <row r="362" s="231" customFormat="1" ht="13.65" customHeight="1">
      <c r="A362" t="s" s="30">
        <f>IF(B362&lt;&gt;"","*****","")</f>
      </c>
      <c r="G362" s="241"/>
      <c r="M362" s="242">
        <f>IF(K362="Cash",L362,IF(K362="Check",L362,IF(K362="Credit Card - NOW",L362,0)))</f>
        <v>0</v>
      </c>
    </row>
    <row r="363" s="231" customFormat="1" ht="13.65" customHeight="1">
      <c r="A363" t="s" s="30">
        <f>IF(B363&lt;&gt;"","*****","")</f>
      </c>
      <c r="G363" s="241"/>
      <c r="M363" s="242">
        <f>IF(K363="Cash",L363,IF(K363="Check",L363,IF(K363="Credit Card - NOW",L363,0)))</f>
        <v>0</v>
      </c>
    </row>
    <row r="364" s="231" customFormat="1" ht="13.65" customHeight="1">
      <c r="A364" t="s" s="30">
        <f>IF(B364&lt;&gt;"","*****","")</f>
      </c>
      <c r="G364" s="241"/>
      <c r="M364" s="242">
        <f>IF(K364="Cash",L364,IF(K364="Check",L364,IF(K364="Credit Card - NOW",L364,0)))</f>
        <v>0</v>
      </c>
    </row>
    <row r="365" s="231" customFormat="1" ht="13.65" customHeight="1">
      <c r="A365" t="s" s="30">
        <f>IF(B365&lt;&gt;"","*****","")</f>
      </c>
      <c r="G365" s="241"/>
      <c r="M365" s="242">
        <f>IF(K365="Cash",L365,IF(K365="Check",L365,IF(K365="Credit Card - NOW",L365,0)))</f>
        <v>0</v>
      </c>
    </row>
    <row r="366" s="231" customFormat="1" ht="13.65" customHeight="1">
      <c r="A366" t="s" s="30">
        <f>IF(B366&lt;&gt;"","*****","")</f>
      </c>
      <c r="G366" s="241"/>
      <c r="M366" s="242">
        <f>IF(K366="Cash",L366,IF(K366="Check",L366,IF(K366="Credit Card - NOW",L366,0)))</f>
        <v>0</v>
      </c>
    </row>
    <row r="367" s="231" customFormat="1" ht="13.65" customHeight="1">
      <c r="A367" t="s" s="30">
        <f>IF(B367&lt;&gt;"","*****","")</f>
      </c>
      <c r="G367" s="241"/>
      <c r="M367" s="242">
        <f>IF(K367="Cash",L367,IF(K367="Check",L367,IF(K367="Credit Card - NOW",L367,0)))</f>
        <v>0</v>
      </c>
    </row>
    <row r="368" s="231" customFormat="1" ht="13.65" customHeight="1">
      <c r="A368" t="s" s="30">
        <f>IF(B368&lt;&gt;"","*****","")</f>
      </c>
      <c r="G368" s="241"/>
      <c r="M368" s="242">
        <f>IF(K368="Cash",L368,IF(K368="Check",L368,IF(K368="Credit Card - NOW",L368,0)))</f>
        <v>0</v>
      </c>
    </row>
    <row r="369" s="231" customFormat="1" ht="13.65" customHeight="1">
      <c r="A369" t="s" s="30">
        <f>IF(B369&lt;&gt;"","*****","")</f>
      </c>
      <c r="G369" s="241"/>
      <c r="M369" s="242">
        <f>IF(K369="Cash",L369,IF(K369="Check",L369,IF(K369="Credit Card - NOW",L369,0)))</f>
        <v>0</v>
      </c>
    </row>
    <row r="370" s="231" customFormat="1" ht="13.65" customHeight="1">
      <c r="A370" t="s" s="30">
        <f>IF(B370&lt;&gt;"","*****","")</f>
      </c>
      <c r="G370" s="241"/>
      <c r="M370" s="242">
        <f>IF(K370="Cash",L370,IF(K370="Check",L370,IF(K370="Credit Card - NOW",L370,0)))</f>
        <v>0</v>
      </c>
    </row>
    <row r="371" s="231" customFormat="1" ht="13.65" customHeight="1">
      <c r="A371" t="s" s="30">
        <f>IF(B371&lt;&gt;"","*****","")</f>
      </c>
      <c r="G371" s="241"/>
      <c r="M371" s="242">
        <f>IF(K371="Cash",L371,IF(K371="Check",L371,IF(K371="Credit Card - NOW",L371,0)))</f>
        <v>0</v>
      </c>
    </row>
    <row r="372" s="231" customFormat="1" ht="13.65" customHeight="1">
      <c r="A372" t="s" s="30">
        <f>IF(B372&lt;&gt;"","*****","")</f>
      </c>
      <c r="G372" s="241"/>
      <c r="M372" s="242">
        <f>IF(K372="Cash",L372,IF(K372="Check",L372,IF(K372="Credit Card - NOW",L372,0)))</f>
        <v>0</v>
      </c>
    </row>
    <row r="373" s="231" customFormat="1" ht="13.65" customHeight="1">
      <c r="A373" t="s" s="30">
        <f>IF(B373&lt;&gt;"","*****","")</f>
      </c>
      <c r="G373" s="241"/>
      <c r="M373" s="242">
        <f>IF(K373="Cash",L373,IF(K373="Check",L373,IF(K373="Credit Card - NOW",L373,0)))</f>
        <v>0</v>
      </c>
    </row>
    <row r="374" s="231" customFormat="1" ht="13.65" customHeight="1">
      <c r="A374" t="s" s="30">
        <f>IF(B374&lt;&gt;"","*****","")</f>
      </c>
      <c r="G374" s="241"/>
      <c r="M374" s="242">
        <f>IF(K374="Cash",L374,IF(K374="Check",L374,IF(K374="Credit Card - NOW",L374,0)))</f>
        <v>0</v>
      </c>
    </row>
    <row r="375" s="231" customFormat="1" ht="13.65" customHeight="1">
      <c r="A375" t="s" s="30">
        <f>IF(B375&lt;&gt;"","*****","")</f>
      </c>
      <c r="G375" s="241"/>
      <c r="M375" s="242">
        <f>IF(K375="Cash",L375,IF(K375="Check",L375,IF(K375="Credit Card - NOW",L375,0)))</f>
        <v>0</v>
      </c>
    </row>
    <row r="376" s="231" customFormat="1" ht="13.65" customHeight="1">
      <c r="A376" t="s" s="30">
        <f>IF(B376&lt;&gt;"","*****","")</f>
      </c>
      <c r="G376" s="241"/>
      <c r="M376" s="242">
        <f>IF(K376="Cash",L376,IF(K376="Check",L376,IF(K376="Credit Card - NOW",L376,0)))</f>
        <v>0</v>
      </c>
    </row>
    <row r="377" s="231" customFormat="1" ht="13.65" customHeight="1">
      <c r="A377" t="s" s="30">
        <f>IF(B377&lt;&gt;"","*****","")</f>
      </c>
      <c r="G377" s="241"/>
      <c r="M377" s="242">
        <f>IF(K377="Cash",L377,IF(K377="Check",L377,IF(K377="Credit Card - NOW",L377,0)))</f>
        <v>0</v>
      </c>
    </row>
    <row r="378" s="231" customFormat="1" ht="13.65" customHeight="1">
      <c r="A378" t="s" s="30">
        <f>IF(B378&lt;&gt;"","*****","")</f>
      </c>
      <c r="G378" s="241"/>
      <c r="M378" s="242">
        <f>IF(K378="Cash",L378,IF(K378="Check",L378,IF(K378="Credit Card - NOW",L378,0)))</f>
        <v>0</v>
      </c>
    </row>
    <row r="379" s="231" customFormat="1" ht="13.65" customHeight="1">
      <c r="A379" t="s" s="30">
        <f>IF(B379&lt;&gt;"","*****","")</f>
      </c>
      <c r="G379" s="241"/>
      <c r="M379" s="242">
        <f>IF(K379="Cash",L379,IF(K379="Check",L379,IF(K379="Credit Card - NOW",L379,0)))</f>
        <v>0</v>
      </c>
    </row>
    <row r="380" s="231" customFormat="1" ht="13.65" customHeight="1">
      <c r="A380" t="s" s="30">
        <f>IF(B380&lt;&gt;"","*****","")</f>
      </c>
      <c r="G380" s="241"/>
      <c r="M380" s="242">
        <f>IF(K380="Cash",L380,IF(K380="Check",L380,IF(K380="Credit Card - NOW",L380,0)))</f>
        <v>0</v>
      </c>
    </row>
    <row r="381" s="231" customFormat="1" ht="13.65" customHeight="1">
      <c r="A381" t="s" s="30">
        <f>IF(B381&lt;&gt;"","*****","")</f>
      </c>
      <c r="G381" s="241"/>
      <c r="M381" s="242">
        <f>IF(K381="Cash",L381,IF(K381="Check",L381,IF(K381="Credit Card - NOW",L381,0)))</f>
        <v>0</v>
      </c>
    </row>
    <row r="382" s="231" customFormat="1" ht="13.65" customHeight="1">
      <c r="A382" t="s" s="30">
        <f>IF(B382&lt;&gt;"","*****","")</f>
      </c>
      <c r="G382" s="241"/>
      <c r="M382" s="242">
        <f>IF(K382="Cash",L382,IF(K382="Check",L382,IF(K382="Credit Card - NOW",L382,0)))</f>
        <v>0</v>
      </c>
    </row>
    <row r="383" s="231" customFormat="1" ht="13.65" customHeight="1">
      <c r="A383" t="s" s="30">
        <f>IF(B383&lt;&gt;"","*****","")</f>
      </c>
      <c r="G383" s="241"/>
      <c r="M383" s="242">
        <f>IF(K383="Cash",L383,IF(K383="Check",L383,IF(K383="Credit Card - NOW",L383,0)))</f>
        <v>0</v>
      </c>
    </row>
    <row r="384" s="231" customFormat="1" ht="13.65" customHeight="1">
      <c r="A384" t="s" s="30">
        <f>IF(B384&lt;&gt;"","*****","")</f>
      </c>
      <c r="G384" s="241"/>
      <c r="M384" s="242">
        <f>IF(K384="Cash",L384,IF(K384="Check",L384,IF(K384="Credit Card - NOW",L384,0)))</f>
        <v>0</v>
      </c>
    </row>
    <row r="385" s="231" customFormat="1" ht="13.65" customHeight="1">
      <c r="A385" t="s" s="30">
        <f>IF(B385&lt;&gt;"","*****","")</f>
      </c>
      <c r="G385" s="241"/>
      <c r="M385" s="242">
        <f>IF(K385="Cash",L385,IF(K385="Check",L385,IF(K385="Credit Card - NOW",L385,0)))</f>
        <v>0</v>
      </c>
    </row>
    <row r="386" s="231" customFormat="1" ht="13.65" customHeight="1">
      <c r="A386" t="s" s="30">
        <f>IF(B386&lt;&gt;"","*****","")</f>
      </c>
      <c r="G386" s="241"/>
      <c r="M386" s="242">
        <f>IF(K386="Cash",L386,IF(K386="Check",L386,IF(K386="Credit Card - NOW",L386,0)))</f>
        <v>0</v>
      </c>
    </row>
    <row r="387" s="231" customFormat="1" ht="13.65" customHeight="1">
      <c r="A387" t="s" s="30">
        <f>IF(B387&lt;&gt;"","*****","")</f>
      </c>
      <c r="G387" s="241"/>
      <c r="M387" s="242">
        <f>IF(K387="Cash",L387,IF(K387="Check",L387,IF(K387="Credit Card - NOW",L387,0)))</f>
        <v>0</v>
      </c>
    </row>
    <row r="388" s="231" customFormat="1" ht="13.65" customHeight="1">
      <c r="A388" t="s" s="30">
        <f>IF(B388&lt;&gt;"","*****","")</f>
      </c>
      <c r="G388" s="241"/>
      <c r="M388" s="242">
        <f>IF(K388="Cash",L388,IF(K388="Check",L388,IF(K388="Credit Card - NOW",L388,0)))</f>
        <v>0</v>
      </c>
    </row>
    <row r="389" s="231" customFormat="1" ht="13.65" customHeight="1">
      <c r="A389" t="s" s="30">
        <f>IF(B389&lt;&gt;"","*****","")</f>
      </c>
      <c r="G389" s="241"/>
      <c r="M389" s="242">
        <f>IF(K389="Cash",L389,IF(K389="Check",L389,IF(K389="Credit Card - NOW",L389,0)))</f>
        <v>0</v>
      </c>
    </row>
    <row r="390" s="231" customFormat="1" ht="13.65" customHeight="1">
      <c r="A390" t="s" s="30">
        <f>IF(B390&lt;&gt;"","*****","")</f>
      </c>
      <c r="G390" s="241"/>
      <c r="M390" s="242">
        <f>IF(K390="Cash",L390,IF(K390="Check",L390,IF(K390="Credit Card - NOW",L390,0)))</f>
        <v>0</v>
      </c>
    </row>
    <row r="391" s="231" customFormat="1" ht="13.65" customHeight="1">
      <c r="A391" t="s" s="30">
        <f>IF(B391&lt;&gt;"","*****","")</f>
      </c>
      <c r="G391" s="241"/>
      <c r="M391" s="242">
        <f>IF(K391="Cash",L391,IF(K391="Check",L391,IF(K391="Credit Card - NOW",L391,0)))</f>
        <v>0</v>
      </c>
    </row>
    <row r="392" s="231" customFormat="1" ht="13.65" customHeight="1">
      <c r="A392" t="s" s="30">
        <f>IF(B392&lt;&gt;"","*****","")</f>
      </c>
      <c r="G392" s="241"/>
      <c r="M392" s="242">
        <f>IF(K392="Cash",L392,IF(K392="Check",L392,IF(K392="Credit Card - NOW",L392,0)))</f>
        <v>0</v>
      </c>
    </row>
    <row r="393" s="231" customFormat="1" ht="13.65" customHeight="1">
      <c r="A393" t="s" s="30">
        <f>IF(B393&lt;&gt;"","*****","")</f>
      </c>
      <c r="G393" s="241"/>
      <c r="M393" s="242">
        <f>IF(K393="Cash",L393,IF(K393="Check",L393,IF(K393="Credit Card - NOW",L393,0)))</f>
        <v>0</v>
      </c>
    </row>
    <row r="394" s="231" customFormat="1" ht="13.65" customHeight="1">
      <c r="A394" t="s" s="30">
        <f>IF(B394&lt;&gt;"","*****","")</f>
      </c>
      <c r="G394" s="241"/>
      <c r="M394" s="242">
        <f>IF(K394="Cash",L394,IF(K394="Check",L394,IF(K394="Credit Card - NOW",L394,0)))</f>
        <v>0</v>
      </c>
    </row>
    <row r="395" s="231" customFormat="1" ht="13.65" customHeight="1">
      <c r="A395" t="s" s="30">
        <f>IF(B395&lt;&gt;"","*****","")</f>
      </c>
      <c r="G395" s="241"/>
      <c r="M395" s="242">
        <f>IF(K395="Cash",L395,IF(K395="Check",L395,IF(K395="Credit Card - NOW",L395,0)))</f>
        <v>0</v>
      </c>
    </row>
    <row r="396" s="231" customFormat="1" ht="13.65" customHeight="1">
      <c r="A396" t="s" s="30">
        <f>IF(B396&lt;&gt;"","*****","")</f>
      </c>
      <c r="G396" s="241"/>
      <c r="M396" s="242">
        <f>IF(K396="Cash",L396,IF(K396="Check",L396,IF(K396="Credit Card - NOW",L396,0)))</f>
        <v>0</v>
      </c>
    </row>
    <row r="397" s="231" customFormat="1" ht="13.65" customHeight="1">
      <c r="A397" t="s" s="30">
        <f>IF(B397&lt;&gt;"","*****","")</f>
      </c>
      <c r="G397" s="241"/>
      <c r="M397" s="242">
        <f>IF(K397="Cash",L397,IF(K397="Check",L397,IF(K397="Credit Card - NOW",L397,0)))</f>
        <v>0</v>
      </c>
    </row>
    <row r="398" s="231" customFormat="1" ht="13.65" customHeight="1">
      <c r="A398" t="s" s="30">
        <f>IF(B398&lt;&gt;"","*****","")</f>
      </c>
      <c r="G398" s="241"/>
      <c r="M398" s="242">
        <f>IF(K398="Cash",L398,IF(K398="Check",L398,IF(K398="Credit Card - NOW",L398,0)))</f>
        <v>0</v>
      </c>
    </row>
    <row r="399" s="231" customFormat="1" ht="13.65" customHeight="1">
      <c r="A399" t="s" s="30">
        <f>IF(B399&lt;&gt;"","*****","")</f>
      </c>
      <c r="G399" s="241"/>
      <c r="M399" s="242">
        <f>IF(K399="Cash",L399,IF(K399="Check",L399,IF(K399="Credit Card - NOW",L399,0)))</f>
        <v>0</v>
      </c>
    </row>
    <row r="400" s="231" customFormat="1" ht="13.65" customHeight="1">
      <c r="A400" t="s" s="30">
        <f>IF(B400&lt;&gt;"","*****","")</f>
      </c>
      <c r="G400" s="241"/>
      <c r="M400" s="242">
        <f>IF(K400="Cash",L400,IF(K400="Check",L400,IF(K400="Credit Card - NOW",L400,0)))</f>
        <v>0</v>
      </c>
    </row>
    <row r="401" s="231" customFormat="1" ht="13.65" customHeight="1">
      <c r="A401" t="s" s="30">
        <f>IF(B401&lt;&gt;"","*****","")</f>
      </c>
      <c r="G401" s="241"/>
      <c r="M401" s="242">
        <f>IF(K401="Cash",L401,IF(K401="Check",L401,IF(K401="Credit Card - NOW",L401,0)))</f>
        <v>0</v>
      </c>
    </row>
    <row r="402" s="231" customFormat="1" ht="13.65" customHeight="1">
      <c r="A402" t="s" s="30">
        <f>IF(B402&lt;&gt;"","*****","")</f>
      </c>
      <c r="G402" s="241"/>
      <c r="M402" s="242">
        <f>IF(K402="Cash",L402,IF(K402="Check",L402,IF(K402="Credit Card - NOW",L402,0)))</f>
        <v>0</v>
      </c>
    </row>
    <row r="403" s="231" customFormat="1" ht="13.65" customHeight="1">
      <c r="A403" t="s" s="30">
        <f>IF(B403&lt;&gt;"","*****","")</f>
      </c>
      <c r="G403" s="241"/>
      <c r="M403" s="242">
        <f>IF(K403="Cash",L403,IF(K403="Check",L403,IF(K403="Credit Card - NOW",L403,0)))</f>
        <v>0</v>
      </c>
    </row>
    <row r="404" s="231" customFormat="1" ht="13.65" customHeight="1">
      <c r="A404" t="s" s="30">
        <f>IF(B404&lt;&gt;"","*****","")</f>
      </c>
      <c r="G404" s="241"/>
      <c r="M404" s="242">
        <f>IF(K404="Cash",L404,IF(K404="Check",L404,IF(K404="Credit Card - NOW",L404,0)))</f>
        <v>0</v>
      </c>
    </row>
    <row r="405" s="231" customFormat="1" ht="13.65" customHeight="1">
      <c r="A405" t="s" s="30">
        <f>IF(B405&lt;&gt;"","*****","")</f>
      </c>
      <c r="G405" s="241"/>
      <c r="M405" s="242">
        <f>IF(K405="Cash",L405,IF(K405="Check",L405,IF(K405="Credit Card - NOW",L405,0)))</f>
        <v>0</v>
      </c>
    </row>
    <row r="406" s="231" customFormat="1" ht="13.65" customHeight="1">
      <c r="A406" t="s" s="30">
        <f>IF(B406&lt;&gt;"","*****","")</f>
      </c>
      <c r="G406" s="241"/>
      <c r="M406" s="242">
        <f>IF(K406="Cash",L406,IF(K406="Check",L406,IF(K406="Credit Card - NOW",L406,0)))</f>
        <v>0</v>
      </c>
    </row>
    <row r="407" s="231" customFormat="1" ht="13.65" customHeight="1">
      <c r="A407" t="s" s="30">
        <f>IF(B407&lt;&gt;"","*****","")</f>
      </c>
      <c r="G407" s="241"/>
      <c r="M407" s="242">
        <f>IF(K407="Cash",L407,IF(K407="Check",L407,IF(K407="Credit Card - NOW",L407,0)))</f>
        <v>0</v>
      </c>
    </row>
    <row r="408" s="231" customFormat="1" ht="13.65" customHeight="1">
      <c r="A408" t="s" s="30">
        <f>IF(B408&lt;&gt;"","*****","")</f>
      </c>
      <c r="G408" s="241"/>
      <c r="M408" s="242">
        <f>IF(K408="Cash",L408,IF(K408="Check",L408,IF(K408="Credit Card - NOW",L408,0)))</f>
        <v>0</v>
      </c>
    </row>
    <row r="409" s="231" customFormat="1" ht="13.65" customHeight="1">
      <c r="A409" t="s" s="30">
        <f>IF(B409&lt;&gt;"","*****","")</f>
      </c>
      <c r="G409" s="241"/>
      <c r="M409" s="242">
        <f>IF(K409="Cash",L409,IF(K409="Check",L409,IF(K409="Credit Card - NOW",L409,0)))</f>
        <v>0</v>
      </c>
    </row>
    <row r="410" s="231" customFormat="1" ht="13.65" customHeight="1">
      <c r="A410" t="s" s="30">
        <f>IF(B410&lt;&gt;"","*****","")</f>
      </c>
      <c r="G410" s="241"/>
      <c r="M410" s="242">
        <f>IF(K410="Cash",L410,IF(K410="Check",L410,IF(K410="Credit Card - NOW",L410,0)))</f>
        <v>0</v>
      </c>
    </row>
    <row r="411" s="231" customFormat="1" ht="13.65" customHeight="1">
      <c r="A411" t="s" s="30">
        <f>IF(B411&lt;&gt;"","*****","")</f>
      </c>
      <c r="G411" s="241"/>
      <c r="M411" s="242">
        <f>IF(K411="Cash",L411,IF(K411="Check",L411,IF(K411="Credit Card - NOW",L411,0)))</f>
        <v>0</v>
      </c>
    </row>
    <row r="412" s="231" customFormat="1" ht="13.65" customHeight="1">
      <c r="A412" t="s" s="30">
        <f>IF(B412&lt;&gt;"","*****","")</f>
      </c>
      <c r="G412" s="241"/>
      <c r="M412" s="242">
        <f>IF(K412="Cash",L412,IF(K412="Check",L412,IF(K412="Credit Card - NOW",L412,0)))</f>
        <v>0</v>
      </c>
    </row>
    <row r="413" s="231" customFormat="1" ht="13.65" customHeight="1">
      <c r="A413" t="s" s="30">
        <f>IF(B413&lt;&gt;"","*****","")</f>
      </c>
      <c r="G413" s="241"/>
      <c r="M413" s="242">
        <f>IF(K413="Cash",L413,IF(K413="Check",L413,IF(K413="Credit Card - NOW",L413,0)))</f>
        <v>0</v>
      </c>
    </row>
    <row r="414" s="231" customFormat="1" ht="13.65" customHeight="1">
      <c r="A414" t="s" s="30">
        <f>IF(B414&lt;&gt;"","*****","")</f>
      </c>
      <c r="G414" s="241"/>
      <c r="M414" s="242">
        <f>IF(K414="Cash",L414,IF(K414="Check",L414,IF(K414="Credit Card - NOW",L414,0)))</f>
        <v>0</v>
      </c>
    </row>
    <row r="415" s="231" customFormat="1" ht="13.65" customHeight="1">
      <c r="A415" t="s" s="30">
        <f>IF(B415&lt;&gt;"","*****","")</f>
      </c>
      <c r="G415" s="241"/>
      <c r="M415" s="242">
        <f>IF(K415="Cash",L415,IF(K415="Check",L415,IF(K415="Credit Card - NOW",L415,0)))</f>
        <v>0</v>
      </c>
    </row>
    <row r="416" s="231" customFormat="1" ht="13.65" customHeight="1">
      <c r="A416" t="s" s="30">
        <f>IF(B416&lt;&gt;"","*****","")</f>
      </c>
      <c r="G416" s="241"/>
      <c r="M416" s="242">
        <f>IF(K416="Cash",L416,IF(K416="Check",L416,IF(K416="Credit Card - NOW",L416,0)))</f>
        <v>0</v>
      </c>
    </row>
    <row r="417" s="231" customFormat="1" ht="13.65" customHeight="1">
      <c r="A417" t="s" s="30">
        <f>IF(B417&lt;&gt;"","*****","")</f>
      </c>
      <c r="G417" s="241"/>
      <c r="M417" s="242">
        <f>IF(K417="Cash",L417,IF(K417="Check",L417,IF(K417="Credit Card - NOW",L417,0)))</f>
        <v>0</v>
      </c>
    </row>
    <row r="418" s="231" customFormat="1" ht="13.65" customHeight="1">
      <c r="A418" t="s" s="30">
        <f>IF(B418&lt;&gt;"","*****","")</f>
      </c>
      <c r="G418" s="241"/>
      <c r="M418" s="242">
        <f>IF(K418="Cash",L418,IF(K418="Check",L418,IF(K418="Credit Card - NOW",L418,0)))</f>
        <v>0</v>
      </c>
    </row>
    <row r="419" s="231" customFormat="1" ht="13.65" customHeight="1">
      <c r="A419" t="s" s="30">
        <f>IF(B419&lt;&gt;"","*****","")</f>
      </c>
      <c r="G419" s="241"/>
      <c r="M419" s="242">
        <f>IF(K419="Cash",L419,IF(K419="Check",L419,IF(K419="Credit Card - NOW",L419,0)))</f>
        <v>0</v>
      </c>
    </row>
    <row r="420" s="231" customFormat="1" ht="13.65" customHeight="1">
      <c r="A420" t="s" s="30">
        <f>IF(B420&lt;&gt;"","*****","")</f>
      </c>
      <c r="G420" s="241"/>
      <c r="M420" s="242">
        <f>IF(K420="Cash",L420,IF(K420="Check",L420,IF(K420="Credit Card - NOW",L420,0)))</f>
        <v>0</v>
      </c>
    </row>
    <row r="421" s="231" customFormat="1" ht="13.65" customHeight="1">
      <c r="A421" t="s" s="30">
        <f>IF(B421&lt;&gt;"","*****","")</f>
      </c>
      <c r="G421" s="241"/>
      <c r="M421" s="242">
        <f>IF(K421="Cash",L421,IF(K421="Check",L421,IF(K421="Credit Card - NOW",L421,0)))</f>
        <v>0</v>
      </c>
    </row>
    <row r="422" s="231" customFormat="1" ht="13.65" customHeight="1">
      <c r="A422" t="s" s="30">
        <f>IF(B422&lt;&gt;"","*****","")</f>
      </c>
      <c r="G422" s="241"/>
      <c r="M422" s="242">
        <f>IF(K422="Cash",L422,IF(K422="Check",L422,IF(K422="Credit Card - NOW",L422,0)))</f>
        <v>0</v>
      </c>
    </row>
    <row r="423" s="231" customFormat="1" ht="13.65" customHeight="1">
      <c r="A423" t="s" s="30">
        <f>IF(B423&lt;&gt;"","*****","")</f>
      </c>
      <c r="G423" s="241"/>
      <c r="M423" s="242">
        <f>IF(K423="Cash",L423,IF(K423="Check",L423,IF(K423="Credit Card - NOW",L423,0)))</f>
        <v>0</v>
      </c>
    </row>
    <row r="424" s="231" customFormat="1" ht="13.65" customHeight="1">
      <c r="A424" t="s" s="30">
        <f>IF(B424&lt;&gt;"","*****","")</f>
      </c>
      <c r="G424" s="241"/>
      <c r="M424" s="242">
        <f>IF(K424="Cash",L424,IF(K424="Check",L424,IF(K424="Credit Card - NOW",L424,0)))</f>
        <v>0</v>
      </c>
    </row>
    <row r="425" s="231" customFormat="1" ht="13.65" customHeight="1">
      <c r="A425" t="s" s="30">
        <f>IF(B425&lt;&gt;"","*****","")</f>
      </c>
      <c r="G425" s="241"/>
      <c r="M425" s="242">
        <f>IF(K425="Cash",L425,IF(K425="Check",L425,IF(K425="Credit Card - NOW",L425,0)))</f>
        <v>0</v>
      </c>
    </row>
    <row r="426" s="231" customFormat="1" ht="13.65" customHeight="1">
      <c r="A426" t="s" s="30">
        <f>IF(B426&lt;&gt;"","*****","")</f>
      </c>
      <c r="G426" s="241"/>
      <c r="M426" s="242">
        <f>IF(K426="Cash",L426,IF(K426="Check",L426,IF(K426="Credit Card - NOW",L426,0)))</f>
        <v>0</v>
      </c>
    </row>
    <row r="427" s="231" customFormat="1" ht="13.65" customHeight="1">
      <c r="A427" t="s" s="30">
        <f>IF(B427&lt;&gt;"","*****","")</f>
      </c>
      <c r="G427" s="241"/>
      <c r="M427" s="242">
        <f>IF(K427="Cash",L427,IF(K427="Check",L427,IF(K427="Credit Card - NOW",L427,0)))</f>
        <v>0</v>
      </c>
    </row>
    <row r="428" s="231" customFormat="1" ht="13.65" customHeight="1">
      <c r="A428" t="s" s="30">
        <f>IF(B428&lt;&gt;"","*****","")</f>
      </c>
      <c r="G428" s="241"/>
      <c r="M428" s="242">
        <f>IF(K428="Cash",L428,IF(K428="Check",L428,IF(K428="Credit Card - NOW",L428,0)))</f>
        <v>0</v>
      </c>
    </row>
    <row r="429" s="231" customFormat="1" ht="13.65" customHeight="1">
      <c r="A429" t="s" s="30">
        <f>IF(B429&lt;&gt;"","*****","")</f>
      </c>
      <c r="G429" s="241"/>
      <c r="M429" s="242">
        <f>IF(K429="Cash",L429,IF(K429="Check",L429,IF(K429="Credit Card - NOW",L429,0)))</f>
        <v>0</v>
      </c>
    </row>
    <row r="430" s="231" customFormat="1" ht="13.65" customHeight="1">
      <c r="A430" t="s" s="30">
        <f>IF(B430&lt;&gt;"","*****","")</f>
      </c>
      <c r="G430" s="241"/>
      <c r="M430" s="242">
        <f>IF(K430="Cash",L430,IF(K430="Check",L430,IF(K430="Credit Card - NOW",L430,0)))</f>
        <v>0</v>
      </c>
    </row>
    <row r="431" s="231" customFormat="1" ht="13.65" customHeight="1">
      <c r="A431" t="s" s="30">
        <f>IF(B431&lt;&gt;"","*****","")</f>
      </c>
      <c r="G431" s="241"/>
      <c r="M431" s="242">
        <f>IF(K431="Cash",L431,IF(K431="Check",L431,IF(K431="Credit Card - NOW",L431,0)))</f>
        <v>0</v>
      </c>
    </row>
    <row r="432" s="231" customFormat="1" ht="13.65" customHeight="1">
      <c r="A432" t="s" s="30">
        <f>IF(B432&lt;&gt;"","*****","")</f>
      </c>
      <c r="G432" s="241"/>
      <c r="M432" s="242">
        <f>IF(K432="Cash",L432,IF(K432="Check",L432,IF(K432="Credit Card - NOW",L432,0)))</f>
        <v>0</v>
      </c>
    </row>
    <row r="433" s="231" customFormat="1" ht="13.65" customHeight="1">
      <c r="A433" t="s" s="30">
        <f>IF(B433&lt;&gt;"","*****","")</f>
      </c>
      <c r="G433" s="241"/>
      <c r="M433" s="242">
        <f>IF(K433="Cash",L433,IF(K433="Check",L433,IF(K433="Credit Card - NOW",L433,0)))</f>
        <v>0</v>
      </c>
    </row>
    <row r="434" s="231" customFormat="1" ht="13.65" customHeight="1">
      <c r="A434" t="s" s="30">
        <f>IF(B434&lt;&gt;"","*****","")</f>
      </c>
      <c r="G434" s="241"/>
      <c r="M434" s="242">
        <f>IF(K434="Cash",L434,IF(K434="Check",L434,IF(K434="Credit Card - NOW",L434,0)))</f>
        <v>0</v>
      </c>
    </row>
    <row r="435" s="231" customFormat="1" ht="13.65" customHeight="1">
      <c r="A435" t="s" s="30">
        <f>IF(B435&lt;&gt;"","*****","")</f>
      </c>
      <c r="G435" s="241"/>
      <c r="M435" s="242">
        <f>IF(K435="Cash",L435,IF(K435="Check",L435,IF(K435="Credit Card - NOW",L435,0)))</f>
        <v>0</v>
      </c>
    </row>
    <row r="436" s="231" customFormat="1" ht="13.65" customHeight="1">
      <c r="A436" t="s" s="30">
        <f>IF(B436&lt;&gt;"","*****","")</f>
      </c>
      <c r="G436" s="241"/>
      <c r="M436" s="242">
        <f>IF(K436="Cash",L436,IF(K436="Check",L436,IF(K436="Credit Card - NOW",L436,0)))</f>
        <v>0</v>
      </c>
    </row>
    <row r="437" s="231" customFormat="1" ht="13.65" customHeight="1">
      <c r="A437" t="s" s="30">
        <f>IF(B437&lt;&gt;"","*****","")</f>
      </c>
      <c r="G437" s="241"/>
      <c r="M437" s="242">
        <f>IF(K437="Cash",L437,IF(K437="Check",L437,IF(K437="Credit Card - NOW",L437,0)))</f>
        <v>0</v>
      </c>
    </row>
    <row r="438" s="231" customFormat="1" ht="13.65" customHeight="1">
      <c r="A438" t="s" s="30">
        <f>IF(B438&lt;&gt;"","*****","")</f>
      </c>
      <c r="G438" s="241"/>
      <c r="M438" s="242">
        <f>IF(K438="Cash",L438,IF(K438="Check",L438,IF(K438="Credit Card - NOW",L438,0)))</f>
        <v>0</v>
      </c>
    </row>
    <row r="439" s="231" customFormat="1" ht="13.65" customHeight="1">
      <c r="A439" t="s" s="30">
        <f>IF(B439&lt;&gt;"","*****","")</f>
      </c>
      <c r="G439" s="241"/>
      <c r="M439" s="242">
        <f>IF(K439="Cash",L439,IF(K439="Check",L439,IF(K439="Credit Card - NOW",L439,0)))</f>
        <v>0</v>
      </c>
    </row>
    <row r="440" s="231" customFormat="1" ht="13.65" customHeight="1">
      <c r="A440" t="s" s="30">
        <f>IF(B440&lt;&gt;"","*****","")</f>
      </c>
      <c r="G440" s="241"/>
      <c r="M440" s="242">
        <f>IF(K440="Cash",L440,IF(K440="Check",L440,IF(K440="Credit Card - NOW",L440,0)))</f>
        <v>0</v>
      </c>
    </row>
    <row r="441" s="231" customFormat="1" ht="13.65" customHeight="1">
      <c r="A441" t="s" s="30">
        <f>IF(B441&lt;&gt;"","*****","")</f>
      </c>
      <c r="G441" s="241"/>
      <c r="M441" s="242">
        <f>IF(K441="Cash",L441,IF(K441="Check",L441,IF(K441="Credit Card - NOW",L441,0)))</f>
        <v>0</v>
      </c>
    </row>
    <row r="442" s="231" customFormat="1" ht="13.65" customHeight="1">
      <c r="A442" t="s" s="30">
        <f>IF(B442&lt;&gt;"","*****","")</f>
      </c>
      <c r="G442" s="241"/>
      <c r="M442" s="242">
        <f>IF(K442="Cash",L442,IF(K442="Check",L442,IF(K442="Credit Card - NOW",L442,0)))</f>
        <v>0</v>
      </c>
    </row>
    <row r="443" s="231" customFormat="1" ht="13.65" customHeight="1">
      <c r="A443" t="s" s="30">
        <f>IF(B443&lt;&gt;"","*****","")</f>
      </c>
      <c r="G443" s="241"/>
      <c r="M443" s="242">
        <f>IF(K443="Cash",L443,IF(K443="Check",L443,IF(K443="Credit Card - NOW",L443,0)))</f>
        <v>0</v>
      </c>
    </row>
    <row r="444" s="231" customFormat="1" ht="13.65" customHeight="1">
      <c r="A444" t="s" s="30">
        <f>IF(B444&lt;&gt;"","*****","")</f>
      </c>
      <c r="G444" s="241"/>
      <c r="M444" s="242">
        <f>IF(K444="Cash",L444,IF(K444="Check",L444,IF(K444="Credit Card - NOW",L444,0)))</f>
        <v>0</v>
      </c>
    </row>
    <row r="445" s="231" customFormat="1" ht="13.65" customHeight="1">
      <c r="A445" t="s" s="30">
        <f>IF(B445&lt;&gt;"","*****","")</f>
      </c>
      <c r="G445" s="241"/>
      <c r="M445" s="242">
        <f>IF(K445="Cash",L445,IF(K445="Check",L445,IF(K445="Credit Card - NOW",L445,0)))</f>
        <v>0</v>
      </c>
    </row>
    <row r="446" s="231" customFormat="1" ht="13.65" customHeight="1">
      <c r="A446" t="s" s="30">
        <f>IF(B446&lt;&gt;"","*****","")</f>
      </c>
      <c r="G446" s="241"/>
      <c r="M446" s="242">
        <f>IF(K446="Cash",L446,IF(K446="Check",L446,IF(K446="Credit Card - NOW",L446,0)))</f>
        <v>0</v>
      </c>
    </row>
    <row r="447" s="231" customFormat="1" ht="13.65" customHeight="1">
      <c r="A447" t="s" s="30">
        <f>IF(B447&lt;&gt;"","*****","")</f>
      </c>
      <c r="G447" s="241"/>
      <c r="M447" s="242">
        <f>IF(K447="Cash",L447,IF(K447="Check",L447,IF(K447="Credit Card - NOW",L447,0)))</f>
        <v>0</v>
      </c>
    </row>
    <row r="448" s="231" customFormat="1" ht="13.65" customHeight="1">
      <c r="A448" t="s" s="30">
        <f>IF(B448&lt;&gt;"","*****","")</f>
      </c>
      <c r="G448" s="241"/>
      <c r="M448" s="242">
        <f>IF(K448="Cash",L448,IF(K448="Check",L448,IF(K448="Credit Card - NOW",L448,0)))</f>
        <v>0</v>
      </c>
    </row>
    <row r="449" s="231" customFormat="1" ht="13.65" customHeight="1">
      <c r="A449" t="s" s="30">
        <f>IF(B449&lt;&gt;"","*****","")</f>
      </c>
      <c r="G449" s="241"/>
      <c r="M449" s="242">
        <f>IF(K449="Cash",L449,IF(K449="Check",L449,IF(K449="Credit Card - NOW",L449,0)))</f>
        <v>0</v>
      </c>
    </row>
    <row r="450" s="231" customFormat="1" ht="13.65" customHeight="1">
      <c r="A450" t="s" s="30">
        <f>IF(B450&lt;&gt;"","*****","")</f>
      </c>
      <c r="G450" s="241"/>
      <c r="M450" s="242">
        <f>IF(K450="Cash",L450,IF(K450="Check",L450,IF(K450="Credit Card - NOW",L450,0)))</f>
        <v>0</v>
      </c>
    </row>
    <row r="451" s="231" customFormat="1" ht="13.65" customHeight="1">
      <c r="A451" t="s" s="30">
        <f>IF(B451&lt;&gt;"","*****","")</f>
      </c>
      <c r="G451" s="241"/>
      <c r="M451" s="242">
        <f>IF(K451="Cash",L451,IF(K451="Check",L451,IF(K451="Credit Card - NOW",L451,0)))</f>
        <v>0</v>
      </c>
    </row>
    <row r="452" s="231" customFormat="1" ht="13.65" customHeight="1">
      <c r="A452" t="s" s="30">
        <f>IF(B452&lt;&gt;"","*****","")</f>
      </c>
      <c r="G452" s="241"/>
      <c r="M452" s="242">
        <f>IF(K452="Cash",L452,IF(K452="Check",L452,IF(K452="Credit Card - NOW",L452,0)))</f>
        <v>0</v>
      </c>
    </row>
    <row r="453" s="231" customFormat="1" ht="13.65" customHeight="1">
      <c r="A453" t="s" s="30">
        <f>IF(B453&lt;&gt;"","*****","")</f>
      </c>
      <c r="G453" s="241"/>
      <c r="M453" s="242">
        <f>IF(K453="Cash",L453,IF(K453="Check",L453,IF(K453="Credit Card - NOW",L453,0)))</f>
        <v>0</v>
      </c>
    </row>
    <row r="454" s="231" customFormat="1" ht="13.65" customHeight="1">
      <c r="A454" t="s" s="30">
        <f>IF(B454&lt;&gt;"","*****","")</f>
      </c>
      <c r="G454" s="241"/>
      <c r="M454" s="242">
        <f>IF(K454="Cash",L454,IF(K454="Check",L454,IF(K454="Credit Card - NOW",L454,0)))</f>
        <v>0</v>
      </c>
    </row>
    <row r="455" s="231" customFormat="1" ht="13.65" customHeight="1">
      <c r="A455" t="s" s="30">
        <f>IF(B455&lt;&gt;"","*****","")</f>
      </c>
      <c r="G455" s="241"/>
      <c r="M455" s="242">
        <f>IF(K455="Cash",L455,IF(K455="Check",L455,IF(K455="Credit Card - NOW",L455,0)))</f>
        <v>0</v>
      </c>
    </row>
    <row r="456" s="231" customFormat="1" ht="13.65" customHeight="1">
      <c r="A456" t="s" s="30">
        <f>IF(B456&lt;&gt;"","*****","")</f>
      </c>
      <c r="G456" s="241"/>
      <c r="M456" s="242">
        <f>IF(K456="Cash",L456,IF(K456="Check",L456,IF(K456="Credit Card - NOW",L456,0)))</f>
        <v>0</v>
      </c>
    </row>
    <row r="457" s="231" customFormat="1" ht="13.65" customHeight="1">
      <c r="A457" t="s" s="30">
        <f>IF(B457&lt;&gt;"","*****","")</f>
      </c>
      <c r="G457" s="241"/>
      <c r="M457" s="242">
        <f>IF(K457="Cash",L457,IF(K457="Check",L457,IF(K457="Credit Card - NOW",L457,0)))</f>
        <v>0</v>
      </c>
    </row>
    <row r="458" s="231" customFormat="1" ht="13.65" customHeight="1">
      <c r="A458" t="s" s="30">
        <f>IF(B458&lt;&gt;"","*****","")</f>
      </c>
      <c r="G458" s="241"/>
      <c r="M458" s="242">
        <f>IF(K458="Cash",L458,IF(K458="Check",L458,IF(K458="Credit Card - NOW",L458,0)))</f>
        <v>0</v>
      </c>
    </row>
    <row r="459" s="231" customFormat="1" ht="13.65" customHeight="1">
      <c r="A459" t="s" s="30">
        <f>IF(B459&lt;&gt;"","*****","")</f>
      </c>
      <c r="G459" s="241"/>
      <c r="M459" s="242">
        <f>IF(K459="Cash",L459,IF(K459="Check",L459,IF(K459="Credit Card - NOW",L459,0)))</f>
        <v>0</v>
      </c>
    </row>
    <row r="460" s="231" customFormat="1" ht="13.65" customHeight="1">
      <c r="A460" t="s" s="30">
        <f>IF(B460&lt;&gt;"","*****","")</f>
      </c>
      <c r="G460" s="241"/>
      <c r="M460" s="242">
        <f>IF(K460="Cash",L460,IF(K460="Check",L460,IF(K460="Credit Card - NOW",L460,0)))</f>
        <v>0</v>
      </c>
    </row>
    <row r="461" s="231" customFormat="1" ht="13.65" customHeight="1">
      <c r="A461" t="s" s="30">
        <f>IF(B461&lt;&gt;"","*****","")</f>
      </c>
      <c r="G461" s="241"/>
      <c r="M461" s="242">
        <f>IF(K461="Cash",L461,IF(K461="Check",L461,IF(K461="Credit Card - NOW",L461,0)))</f>
        <v>0</v>
      </c>
    </row>
    <row r="462" s="231" customFormat="1" ht="13.65" customHeight="1">
      <c r="A462" t="s" s="30">
        <f>IF(B462&lt;&gt;"","*****","")</f>
      </c>
      <c r="G462" s="241"/>
      <c r="M462" s="242">
        <f>IF(K462="Cash",L462,IF(K462="Check",L462,IF(K462="Credit Card - NOW",L462,0)))</f>
        <v>0</v>
      </c>
    </row>
    <row r="463" s="231" customFormat="1" ht="13.65" customHeight="1">
      <c r="A463" t="s" s="30">
        <f>IF(B463&lt;&gt;"","*****","")</f>
      </c>
      <c r="G463" s="241"/>
      <c r="M463" s="242">
        <f>IF(K463="Cash",L463,IF(K463="Check",L463,IF(K463="Credit Card - NOW",L463,0)))</f>
        <v>0</v>
      </c>
    </row>
    <row r="464" s="231" customFormat="1" ht="13.65" customHeight="1">
      <c r="A464" t="s" s="30">
        <f>IF(B464&lt;&gt;"","*****","")</f>
      </c>
      <c r="G464" s="241"/>
      <c r="M464" s="242">
        <f>IF(K464="Cash",L464,IF(K464="Check",L464,IF(K464="Credit Card - NOW",L464,0)))</f>
        <v>0</v>
      </c>
    </row>
    <row r="465" s="231" customFormat="1" ht="13.65" customHeight="1">
      <c r="A465" t="s" s="30">
        <f>IF(B465&lt;&gt;"","*****","")</f>
      </c>
      <c r="G465" s="241"/>
      <c r="M465" s="242">
        <f>IF(K465="Cash",L465,IF(K465="Check",L465,IF(K465="Credit Card - NOW",L465,0)))</f>
        <v>0</v>
      </c>
    </row>
    <row r="466" s="231" customFormat="1" ht="13.65" customHeight="1">
      <c r="A466" t="s" s="30">
        <f>IF(B466&lt;&gt;"","*****","")</f>
      </c>
      <c r="G466" s="241"/>
      <c r="M466" s="242">
        <f>IF(K466="Cash",L466,IF(K466="Check",L466,IF(K466="Credit Card - NOW",L466,0)))</f>
        <v>0</v>
      </c>
    </row>
    <row r="467" s="231" customFormat="1" ht="13.65" customHeight="1">
      <c r="A467" t="s" s="30">
        <f>IF(B467&lt;&gt;"","*****","")</f>
      </c>
      <c r="G467" s="241"/>
      <c r="M467" s="242">
        <f>IF(K467="Cash",L467,IF(K467="Check",L467,IF(K467="Credit Card - NOW",L467,0)))</f>
        <v>0</v>
      </c>
    </row>
    <row r="468" s="231" customFormat="1" ht="13.65" customHeight="1">
      <c r="A468" t="s" s="30">
        <f>IF(B468&lt;&gt;"","*****","")</f>
      </c>
      <c r="G468" s="241"/>
      <c r="M468" s="242">
        <f>IF(K468="Cash",L468,IF(K468="Check",L468,IF(K468="Credit Card - NOW",L468,0)))</f>
        <v>0</v>
      </c>
    </row>
    <row r="469" s="231" customFormat="1" ht="13.65" customHeight="1">
      <c r="A469" t="s" s="30">
        <f>IF(B469&lt;&gt;"","*****","")</f>
      </c>
      <c r="G469" s="241"/>
      <c r="M469" s="242">
        <f>IF(K469="Cash",L469,IF(K469="Check",L469,IF(K469="Credit Card - NOW",L469,0)))</f>
        <v>0</v>
      </c>
    </row>
    <row r="470" s="231" customFormat="1" ht="13.65" customHeight="1">
      <c r="A470" t="s" s="30">
        <f>IF(B470&lt;&gt;"","*****","")</f>
      </c>
      <c r="G470" s="241"/>
      <c r="M470" s="242">
        <f>IF(K470="Cash",L470,IF(K470="Check",L470,IF(K470="Credit Card - NOW",L470,0)))</f>
        <v>0</v>
      </c>
    </row>
    <row r="471" s="231" customFormat="1" ht="13.65" customHeight="1">
      <c r="A471" t="s" s="30">
        <f>IF(B471&lt;&gt;"","*****","")</f>
      </c>
      <c r="G471" s="241"/>
      <c r="M471" s="242">
        <f>IF(K471="Cash",L471,IF(K471="Check",L471,IF(K471="Credit Card - NOW",L471,0)))</f>
        <v>0</v>
      </c>
    </row>
    <row r="472" s="231" customFormat="1" ht="13.65" customHeight="1">
      <c r="A472" t="s" s="30">
        <f>IF(B472&lt;&gt;"","*****","")</f>
      </c>
      <c r="G472" s="241"/>
      <c r="M472" s="242">
        <f>IF(K472="Cash",L472,IF(K472="Check",L472,IF(K472="Credit Card - NOW",L472,0)))</f>
        <v>0</v>
      </c>
    </row>
    <row r="473" s="231" customFormat="1" ht="13.65" customHeight="1">
      <c r="A473" t="s" s="30">
        <f>IF(B473&lt;&gt;"","*****","")</f>
      </c>
      <c r="G473" s="241"/>
      <c r="M473" s="242">
        <f>IF(K473="Cash",L473,IF(K473="Check",L473,IF(K473="Credit Card - NOW",L473,0)))</f>
        <v>0</v>
      </c>
    </row>
    <row r="474" s="231" customFormat="1" ht="13.65" customHeight="1">
      <c r="A474" t="s" s="30">
        <f>IF(B474&lt;&gt;"","*****","")</f>
      </c>
      <c r="G474" s="241"/>
      <c r="M474" s="242">
        <f>IF(K474="Cash",L474,IF(K474="Check",L474,IF(K474="Credit Card - NOW",L474,0)))</f>
        <v>0</v>
      </c>
    </row>
    <row r="475" s="231" customFormat="1" ht="13.65" customHeight="1">
      <c r="A475" t="s" s="30">
        <f>IF(B475&lt;&gt;"","*****","")</f>
      </c>
      <c r="G475" s="241"/>
      <c r="M475" s="242">
        <f>IF(K475="Cash",L475,IF(K475="Check",L475,IF(K475="Credit Card - NOW",L475,0)))</f>
        <v>0</v>
      </c>
    </row>
    <row r="476" s="231" customFormat="1" ht="13.65" customHeight="1">
      <c r="A476" t="s" s="30">
        <f>IF(B476&lt;&gt;"","*****","")</f>
      </c>
      <c r="G476" s="241"/>
      <c r="M476" s="242">
        <f>IF(K476="Cash",L476,IF(K476="Check",L476,IF(K476="Credit Card - NOW",L476,0)))</f>
        <v>0</v>
      </c>
    </row>
    <row r="477" s="231" customFormat="1" ht="13.65" customHeight="1">
      <c r="A477" t="s" s="30">
        <f>IF(B477&lt;&gt;"","*****","")</f>
      </c>
      <c r="G477" s="241"/>
      <c r="M477" s="242">
        <f>IF(K477="Cash",L477,IF(K477="Check",L477,IF(K477="Credit Card - NOW",L477,0)))</f>
        <v>0</v>
      </c>
    </row>
    <row r="478" s="231" customFormat="1" ht="13.65" customHeight="1">
      <c r="A478" t="s" s="30">
        <f>IF(B478&lt;&gt;"","*****","")</f>
      </c>
      <c r="G478" s="241"/>
      <c r="M478" s="242">
        <f>IF(K478="Cash",L478,IF(K478="Check",L478,IF(K478="Credit Card - NOW",L478,0)))</f>
        <v>0</v>
      </c>
    </row>
    <row r="479" s="231" customFormat="1" ht="13.65" customHeight="1">
      <c r="A479" t="s" s="30">
        <f>IF(B479&lt;&gt;"","*****","")</f>
      </c>
      <c r="G479" s="241"/>
      <c r="M479" s="242">
        <f>IF(K479="Cash",L479,IF(K479="Check",L479,IF(K479="Credit Card - NOW",L479,0)))</f>
        <v>0</v>
      </c>
    </row>
    <row r="480" s="231" customFormat="1" ht="13.65" customHeight="1">
      <c r="A480" t="s" s="30">
        <f>IF(B480&lt;&gt;"","*****","")</f>
      </c>
      <c r="G480" s="241"/>
      <c r="M480" s="242">
        <f>IF(K480="Cash",L480,IF(K480="Check",L480,IF(K480="Credit Card - NOW",L480,0)))</f>
        <v>0</v>
      </c>
    </row>
    <row r="481" s="231" customFormat="1" ht="13.65" customHeight="1">
      <c r="A481" t="s" s="30">
        <f>IF(B481&lt;&gt;"","*****","")</f>
      </c>
      <c r="G481" s="241"/>
      <c r="M481" s="242">
        <f>IF(K481="Cash",L481,IF(K481="Check",L481,IF(K481="Credit Card - NOW",L481,0)))</f>
        <v>0</v>
      </c>
    </row>
    <row r="482" s="231" customFormat="1" ht="13.65" customHeight="1">
      <c r="A482" t="s" s="30">
        <f>IF(B482&lt;&gt;"","*****","")</f>
      </c>
      <c r="G482" s="241"/>
      <c r="M482" s="242">
        <f>IF(K482="Cash",L482,IF(K482="Check",L482,IF(K482="Credit Card - NOW",L482,0)))</f>
        <v>0</v>
      </c>
    </row>
    <row r="483" s="231" customFormat="1" ht="13.65" customHeight="1">
      <c r="A483" t="s" s="30">
        <f>IF(B483&lt;&gt;"","*****","")</f>
      </c>
      <c r="G483" s="241"/>
      <c r="M483" s="242">
        <f>IF(K483="Cash",L483,IF(K483="Check",L483,IF(K483="Credit Card - NOW",L483,0)))</f>
        <v>0</v>
      </c>
    </row>
    <row r="484" s="231" customFormat="1" ht="13.65" customHeight="1">
      <c r="A484" t="s" s="30">
        <f>IF(B484&lt;&gt;"","*****","")</f>
      </c>
      <c r="G484" s="241"/>
      <c r="M484" s="242">
        <f>IF(K484="Cash",L484,IF(K484="Check",L484,IF(K484="Credit Card - NOW",L484,0)))</f>
        <v>0</v>
      </c>
    </row>
    <row r="485" s="231" customFormat="1" ht="13.65" customHeight="1">
      <c r="A485" t="s" s="30">
        <f>IF(B485&lt;&gt;"","*****","")</f>
      </c>
      <c r="G485" s="241"/>
      <c r="M485" s="242">
        <f>IF(K485="Cash",L485,IF(K485="Check",L485,IF(K485="Credit Card - NOW",L485,0)))</f>
        <v>0</v>
      </c>
    </row>
    <row r="486" s="231" customFormat="1" ht="13.65" customHeight="1">
      <c r="A486" t="s" s="30">
        <f>IF(B486&lt;&gt;"","*****","")</f>
      </c>
      <c r="G486" s="241"/>
      <c r="M486" s="242">
        <f>IF(K486="Cash",L486,IF(K486="Check",L486,IF(K486="Credit Card - NOW",L486,0)))</f>
        <v>0</v>
      </c>
    </row>
    <row r="487" s="231" customFormat="1" ht="13.65" customHeight="1">
      <c r="A487" t="s" s="30">
        <f>IF(B487&lt;&gt;"","*****","")</f>
      </c>
      <c r="G487" s="241"/>
      <c r="M487" s="242">
        <f>IF(K487="Cash",L487,IF(K487="Check",L487,IF(K487="Credit Card - NOW",L487,0)))</f>
        <v>0</v>
      </c>
    </row>
    <row r="488" s="231" customFormat="1" ht="13.65" customHeight="1">
      <c r="A488" t="s" s="30">
        <f>IF(B488&lt;&gt;"","*****","")</f>
      </c>
      <c r="G488" s="241"/>
      <c r="M488" s="242">
        <f>IF(K488="Cash",L488,IF(K488="Check",L488,IF(K488="Credit Card - NOW",L488,0)))</f>
        <v>0</v>
      </c>
    </row>
    <row r="489" s="231" customFormat="1" ht="13.65" customHeight="1">
      <c r="A489" t="s" s="30">
        <f>IF(B489&lt;&gt;"","*****","")</f>
      </c>
      <c r="G489" s="241"/>
      <c r="M489" s="242">
        <f>IF(K489="Cash",L489,IF(K489="Check",L489,IF(K489="Credit Card - NOW",L489,0)))</f>
        <v>0</v>
      </c>
    </row>
    <row r="490" s="231" customFormat="1" ht="13.65" customHeight="1">
      <c r="A490" t="s" s="30">
        <f>IF(B490&lt;&gt;"","*****","")</f>
      </c>
      <c r="G490" s="241"/>
      <c r="M490" s="242">
        <f>IF(K490="Cash",L490,IF(K490="Check",L490,IF(K490="Credit Card - NOW",L490,0)))</f>
        <v>0</v>
      </c>
    </row>
    <row r="491" s="231" customFormat="1" ht="13.65" customHeight="1">
      <c r="A491" t="s" s="30">
        <f>IF(B491&lt;&gt;"","*****","")</f>
      </c>
      <c r="G491" s="241"/>
      <c r="M491" s="242">
        <f>IF(K491="Cash",L491,IF(K491="Check",L491,IF(K491="Credit Card - NOW",L491,0)))</f>
        <v>0</v>
      </c>
    </row>
    <row r="492" s="231" customFormat="1" ht="13.65" customHeight="1">
      <c r="A492" t="s" s="30">
        <f>IF(B492&lt;&gt;"","*****","")</f>
      </c>
      <c r="G492" s="241"/>
      <c r="M492" s="242">
        <f>IF(K492="Cash",L492,IF(K492="Check",L492,IF(K492="Credit Card - NOW",L492,0)))</f>
        <v>0</v>
      </c>
    </row>
    <row r="493" s="231" customFormat="1" ht="13.65" customHeight="1">
      <c r="A493" t="s" s="30">
        <f>IF(B493&lt;&gt;"","*****","")</f>
      </c>
      <c r="G493" s="241"/>
      <c r="M493" s="242">
        <f>IF(K493="Cash",L493,IF(K493="Check",L493,IF(K493="Credit Card - NOW",L493,0)))</f>
        <v>0</v>
      </c>
    </row>
    <row r="494" s="231" customFormat="1" ht="13.65" customHeight="1">
      <c r="A494" t="s" s="30">
        <f>IF(B494&lt;&gt;"","*****","")</f>
      </c>
      <c r="G494" s="241"/>
      <c r="M494" s="242">
        <f>IF(K494="Cash",L494,IF(K494="Check",L494,IF(K494="Credit Card - NOW",L494,0)))</f>
        <v>0</v>
      </c>
    </row>
    <row r="495" s="231" customFormat="1" ht="13.65" customHeight="1">
      <c r="A495" t="s" s="30">
        <f>IF(B495&lt;&gt;"","*****","")</f>
      </c>
      <c r="G495" s="241"/>
      <c r="M495" s="242">
        <f>IF(K495="Cash",L495,IF(K495="Check",L495,IF(K495="Credit Card - NOW",L495,0)))</f>
        <v>0</v>
      </c>
    </row>
    <row r="496" s="231" customFormat="1" ht="13.65" customHeight="1">
      <c r="A496" t="s" s="30">
        <f>IF(B496&lt;&gt;"","*****","")</f>
      </c>
      <c r="G496" s="241"/>
      <c r="M496" s="242">
        <f>IF(K496="Cash",L496,IF(K496="Check",L496,IF(K496="Credit Card - NOW",L496,0)))</f>
        <v>0</v>
      </c>
    </row>
    <row r="497" s="231" customFormat="1" ht="13.65" customHeight="1">
      <c r="A497" t="s" s="30">
        <f>IF(B497&lt;&gt;"","*****","")</f>
      </c>
      <c r="G497" s="241"/>
      <c r="M497" s="242">
        <f>IF(K497="Cash",L497,IF(K497="Check",L497,IF(K497="Credit Card - NOW",L497,0)))</f>
        <v>0</v>
      </c>
    </row>
    <row r="498" s="231" customFormat="1" ht="13.65" customHeight="1">
      <c r="A498" t="s" s="30">
        <f>IF(B498&lt;&gt;"","*****","")</f>
      </c>
      <c r="G498" s="241"/>
      <c r="M498" s="242">
        <f>IF(K498="Cash",L498,IF(K498="Check",L498,IF(K498="Credit Card - NOW",L498,0)))</f>
        <v>0</v>
      </c>
    </row>
    <row r="499" s="231" customFormat="1" ht="13.65" customHeight="1">
      <c r="A499" t="s" s="30">
        <f>IF(B499&lt;&gt;"","*****","")</f>
      </c>
      <c r="G499" s="241"/>
      <c r="M499" s="242">
        <f>IF(K499="Cash",L499,IF(K499="Check",L499,IF(K499="Credit Card - NOW",L499,0)))</f>
        <v>0</v>
      </c>
    </row>
    <row r="500" s="231" customFormat="1" ht="13.65" customHeight="1">
      <c r="A500" t="s" s="30">
        <f>IF(B500&lt;&gt;"","*****","")</f>
      </c>
      <c r="G500" s="241"/>
      <c r="M500" s="242">
        <f>IF(K500="Cash",L500,IF(K500="Check",L500,IF(K500="Credit Card - NOW",L500,0)))</f>
        <v>0</v>
      </c>
    </row>
    <row r="501" s="231" customFormat="1" ht="13.65" customHeight="1">
      <c r="A501" t="s" s="30">
        <f>IF(B501&lt;&gt;"","*****","")</f>
      </c>
      <c r="G501" s="241"/>
      <c r="M501" s="242">
        <f>IF(K501="Cash",L501,IF(K501="Check",L501,IF(K501="Credit Card - NOW",L501,0)))</f>
        <v>0</v>
      </c>
    </row>
    <row r="502" s="231" customFormat="1" ht="13.65" customHeight="1">
      <c r="A502" t="s" s="30">
        <f>IF(B502&lt;&gt;"","*****","")</f>
      </c>
      <c r="G502" s="241"/>
      <c r="M502" s="242">
        <f>IF(K502="Cash",L502,IF(K502="Check",L502,IF(K502="Credit Card - NOW",L502,0)))</f>
        <v>0</v>
      </c>
    </row>
    <row r="503" s="231" customFormat="1" ht="13.65" customHeight="1">
      <c r="A503" t="s" s="30">
        <f>IF(B503&lt;&gt;"","*****","")</f>
      </c>
      <c r="G503" s="241"/>
      <c r="M503" s="242">
        <f>IF(K503="Cash",L503,IF(K503="Check",L503,IF(K503="Credit Card - NOW",L503,0)))</f>
        <v>0</v>
      </c>
    </row>
    <row r="504" s="231" customFormat="1" ht="13.65" customHeight="1">
      <c r="A504" t="s" s="30">
        <f>IF(B504&lt;&gt;"","*****","")</f>
      </c>
      <c r="G504" s="241"/>
      <c r="M504" s="242">
        <f>IF(K504="Cash",L504,IF(K504="Check",L504,IF(K504="Credit Card - NOW",L504,0)))</f>
        <v>0</v>
      </c>
    </row>
    <row r="505" s="231" customFormat="1" ht="13.65" customHeight="1">
      <c r="A505" t="s" s="30">
        <f>IF(B505&lt;&gt;"","*****","")</f>
      </c>
      <c r="G505" s="241"/>
      <c r="M505" s="242">
        <f>IF(K505="Cash",L505,IF(K505="Check",L505,IF(K505="Credit Card - NOW",L505,0)))</f>
        <v>0</v>
      </c>
    </row>
    <row r="506" s="231" customFormat="1" ht="13.65" customHeight="1">
      <c r="A506" t="s" s="30">
        <f>IF(B506&lt;&gt;"","*****","")</f>
      </c>
      <c r="G506" s="241"/>
      <c r="M506" s="242">
        <f>IF(K506="Cash",L506,IF(K506="Check",L506,IF(K506="Credit Card - NOW",L506,0)))</f>
        <v>0</v>
      </c>
    </row>
    <row r="507" s="231" customFormat="1" ht="13.65" customHeight="1">
      <c r="A507" t="s" s="30">
        <f>IF(B507&lt;&gt;"","*****","")</f>
      </c>
      <c r="G507" s="241"/>
      <c r="M507" s="242">
        <f>IF(K507="Cash",L507,IF(K507="Check",L507,IF(K507="Credit Card - NOW",L507,0)))</f>
        <v>0</v>
      </c>
    </row>
    <row r="508" s="231" customFormat="1" ht="13.65" customHeight="1">
      <c r="A508" t="s" s="30">
        <f>IF(B508&lt;&gt;"","*****","")</f>
      </c>
      <c r="G508" s="241"/>
      <c r="M508" s="242">
        <f>IF(K508="Cash",L508,IF(K508="Check",L508,IF(K508="Credit Card - NOW",L508,0)))</f>
        <v>0</v>
      </c>
    </row>
    <row r="509" s="231" customFormat="1" ht="13.65" customHeight="1">
      <c r="A509" t="s" s="30">
        <f>IF(B509&lt;&gt;"","*****","")</f>
      </c>
      <c r="G509" s="241"/>
      <c r="M509" s="242">
        <f>IF(K509="Cash",L509,IF(K509="Check",L509,IF(K509="Credit Card - NOW",L509,0)))</f>
        <v>0</v>
      </c>
    </row>
    <row r="510" s="231" customFormat="1" ht="13.65" customHeight="1">
      <c r="A510" t="s" s="30">
        <f>IF(B510&lt;&gt;"","*****","")</f>
      </c>
      <c r="G510" s="241"/>
      <c r="M510" s="242">
        <f>IF(K510="Cash",L510,IF(K510="Check",L510,IF(K510="Credit Card - NOW",L510,0)))</f>
        <v>0</v>
      </c>
    </row>
    <row r="511" s="231" customFormat="1" ht="13.65" customHeight="1">
      <c r="A511" t="s" s="30">
        <f>IF(B511&lt;&gt;"","*****","")</f>
      </c>
      <c r="G511" s="241"/>
      <c r="M511" s="242">
        <f>IF(K511="Cash",L511,IF(K511="Check",L511,IF(K511="Credit Card - NOW",L511,0)))</f>
        <v>0</v>
      </c>
    </row>
    <row r="512" s="231" customFormat="1" ht="13.65" customHeight="1">
      <c r="A512" t="s" s="30">
        <f>IF(B512&lt;&gt;"","*****","")</f>
      </c>
      <c r="G512" s="241"/>
      <c r="M512" s="242">
        <f>IF(K512="Cash",L512,IF(K512="Check",L512,IF(K512="Credit Card - NOW",L512,0)))</f>
        <v>0</v>
      </c>
    </row>
    <row r="513" s="231" customFormat="1" ht="13.65" customHeight="1">
      <c r="A513" t="s" s="30">
        <f>IF(B513&lt;&gt;"","*****","")</f>
      </c>
      <c r="G513" s="241"/>
      <c r="M513" s="242">
        <f>IF(K513="Cash",L513,IF(K513="Check",L513,IF(K513="Credit Card - NOW",L513,0)))</f>
        <v>0</v>
      </c>
    </row>
    <row r="514" s="231" customFormat="1" ht="13.65" customHeight="1">
      <c r="A514" t="s" s="30">
        <f>IF(B514&lt;&gt;"","*****","")</f>
      </c>
      <c r="G514" s="241"/>
      <c r="M514" s="242">
        <f>IF(K514="Cash",L514,IF(K514="Check",L514,IF(K514="Credit Card - NOW",L514,0)))</f>
        <v>0</v>
      </c>
    </row>
    <row r="515" s="231" customFormat="1" ht="13.65" customHeight="1">
      <c r="A515" t="s" s="30">
        <f>IF(B515&lt;&gt;"","*****","")</f>
      </c>
      <c r="G515" s="241"/>
      <c r="M515" s="242">
        <f>IF(K515="Cash",L515,IF(K515="Check",L515,IF(K515="Credit Card - NOW",L515,0)))</f>
        <v>0</v>
      </c>
    </row>
    <row r="516" s="231" customFormat="1" ht="13.65" customHeight="1">
      <c r="A516" t="s" s="30">
        <f>IF(B516&lt;&gt;"","*****","")</f>
      </c>
      <c r="G516" s="241"/>
      <c r="M516" s="242">
        <f>IF(K516="Cash",L516,IF(K516="Check",L516,IF(K516="Credit Card - NOW",L516,0)))</f>
        <v>0</v>
      </c>
    </row>
    <row r="517" s="231" customFormat="1" ht="13.65" customHeight="1">
      <c r="A517" t="s" s="30">
        <f>IF(B517&lt;&gt;"","*****","")</f>
      </c>
      <c r="G517" s="241"/>
      <c r="M517" s="242">
        <f>IF(K517="Cash",L517,IF(K517="Check",L517,IF(K517="Credit Card - NOW",L517,0)))</f>
        <v>0</v>
      </c>
    </row>
    <row r="518" s="231" customFormat="1" ht="13.65" customHeight="1">
      <c r="A518" t="s" s="30">
        <f>IF(B518&lt;&gt;"","*****","")</f>
      </c>
      <c r="G518" s="241"/>
      <c r="M518" s="242">
        <f>IF(K518="Cash",L518,IF(K518="Check",L518,IF(K518="Credit Card - NOW",L518,0)))</f>
        <v>0</v>
      </c>
    </row>
    <row r="519" s="231" customFormat="1" ht="13.65" customHeight="1">
      <c r="A519" t="s" s="30">
        <f>IF(B519&lt;&gt;"","*****","")</f>
      </c>
      <c r="G519" s="241"/>
      <c r="M519" s="242">
        <f>IF(K519="Cash",L519,IF(K519="Check",L519,IF(K519="Credit Card - NOW",L519,0)))</f>
        <v>0</v>
      </c>
    </row>
    <row r="520" s="231" customFormat="1" ht="13.65" customHeight="1">
      <c r="A520" t="s" s="30">
        <f>IF(B520&lt;&gt;"","*****","")</f>
      </c>
      <c r="G520" s="241"/>
      <c r="M520" s="242">
        <f>IF(K520="Cash",L520,IF(K520="Check",L520,IF(K520="Credit Card - NOW",L520,0)))</f>
        <v>0</v>
      </c>
    </row>
    <row r="521" s="231" customFormat="1" ht="13.65" customHeight="1">
      <c r="A521" t="s" s="30">
        <f>IF(B521&lt;&gt;"","*****","")</f>
      </c>
      <c r="G521" s="241"/>
      <c r="M521" s="242">
        <f>IF(K521="Cash",L521,IF(K521="Check",L521,IF(K521="Credit Card - NOW",L521,0)))</f>
        <v>0</v>
      </c>
    </row>
    <row r="522" s="231" customFormat="1" ht="13.65" customHeight="1">
      <c r="A522" t="s" s="30">
        <f>IF(B522&lt;&gt;"","*****","")</f>
      </c>
      <c r="G522" s="241"/>
      <c r="M522" s="242">
        <f>IF(K522="Cash",L522,IF(K522="Check",L522,IF(K522="Credit Card - NOW",L522,0)))</f>
        <v>0</v>
      </c>
    </row>
    <row r="523" s="231" customFormat="1" ht="13.65" customHeight="1">
      <c r="A523" t="s" s="30">
        <f>IF(B523&lt;&gt;"","*****","")</f>
      </c>
      <c r="G523" s="241"/>
      <c r="M523" s="242">
        <f>IF(K523="Cash",L523,IF(K523="Check",L523,IF(K523="Credit Card - NOW",L523,0)))</f>
        <v>0</v>
      </c>
    </row>
    <row r="524" s="231" customFormat="1" ht="13.65" customHeight="1">
      <c r="A524" t="s" s="30">
        <f>IF(B524&lt;&gt;"","*****","")</f>
      </c>
      <c r="G524" s="241"/>
      <c r="M524" s="242">
        <f>IF(K524="Cash",L524,IF(K524="Check",L524,IF(K524="Credit Card - NOW",L524,0)))</f>
        <v>0</v>
      </c>
    </row>
    <row r="525" s="231" customFormat="1" ht="13.65" customHeight="1">
      <c r="A525" t="s" s="30">
        <f>IF(B525&lt;&gt;"","*****","")</f>
      </c>
      <c r="G525" s="241"/>
      <c r="M525" s="242">
        <f>IF(K525="Cash",L525,IF(K525="Check",L525,IF(K525="Credit Card - NOW",L525,0)))</f>
        <v>0</v>
      </c>
    </row>
    <row r="526" s="231" customFormat="1" ht="13.65" customHeight="1">
      <c r="A526" t="s" s="30">
        <f>IF(B526&lt;&gt;"","*****","")</f>
      </c>
      <c r="G526" s="241"/>
      <c r="M526" s="242">
        <f>IF(K526="Cash",L526,IF(K526="Check",L526,IF(K526="Credit Card - NOW",L526,0)))</f>
        <v>0</v>
      </c>
    </row>
    <row r="527" s="231" customFormat="1" ht="13.65" customHeight="1">
      <c r="A527" t="s" s="30">
        <f>IF(B527&lt;&gt;"","*****","")</f>
      </c>
      <c r="G527" s="241"/>
      <c r="M527" s="242">
        <f>IF(K527="Cash",L527,IF(K527="Check",L527,IF(K527="Credit Card - NOW",L527,0)))</f>
        <v>0</v>
      </c>
    </row>
    <row r="528" s="231" customFormat="1" ht="13.65" customHeight="1">
      <c r="A528" t="s" s="30">
        <f>IF(B528&lt;&gt;"","*****","")</f>
      </c>
      <c r="G528" s="241"/>
      <c r="M528" s="242">
        <f>IF(K528="Cash",L528,IF(K528="Check",L528,IF(K528="Credit Card - NOW",L528,0)))</f>
        <v>0</v>
      </c>
    </row>
    <row r="529" s="231" customFormat="1" ht="13.65" customHeight="1">
      <c r="A529" t="s" s="30">
        <f>IF(B529&lt;&gt;"","*****","")</f>
      </c>
      <c r="G529" s="241"/>
      <c r="M529" s="242">
        <f>IF(K529="Cash",L529,IF(K529="Check",L529,IF(K529="Credit Card - NOW",L529,0)))</f>
        <v>0</v>
      </c>
    </row>
    <row r="530" s="231" customFormat="1" ht="13.65" customHeight="1">
      <c r="A530" t="s" s="30">
        <f>IF(B530&lt;&gt;"","*****","")</f>
      </c>
      <c r="G530" s="241"/>
      <c r="M530" s="242">
        <f>IF(K530="Cash",L530,IF(K530="Check",L530,IF(K530="Credit Card - NOW",L530,0)))</f>
        <v>0</v>
      </c>
    </row>
    <row r="531" s="231" customFormat="1" ht="13.65" customHeight="1">
      <c r="A531" t="s" s="30">
        <f>IF(B531&lt;&gt;"","*****","")</f>
      </c>
      <c r="G531" s="241"/>
      <c r="M531" s="242">
        <f>IF(K531="Cash",L531,IF(K531="Check",L531,IF(K531="Credit Card - NOW",L531,0)))</f>
        <v>0</v>
      </c>
    </row>
    <row r="532" s="231" customFormat="1" ht="13.65" customHeight="1">
      <c r="A532" t="s" s="30">
        <f>IF(B532&lt;&gt;"","*****","")</f>
      </c>
      <c r="G532" s="241"/>
      <c r="M532" s="242">
        <f>IF(K532="Cash",L532,IF(K532="Check",L532,IF(K532="Credit Card - NOW",L532,0)))</f>
        <v>0</v>
      </c>
    </row>
    <row r="533" s="231" customFormat="1" ht="13.65" customHeight="1">
      <c r="A533" t="s" s="30">
        <f>IF(B533&lt;&gt;"","*****","")</f>
      </c>
      <c r="G533" s="241"/>
      <c r="M533" s="242">
        <f>IF(K533="Cash",L533,IF(K533="Check",L533,IF(K533="Credit Card - NOW",L533,0)))</f>
        <v>0</v>
      </c>
    </row>
    <row r="534" s="231" customFormat="1" ht="13.65" customHeight="1">
      <c r="A534" t="s" s="30">
        <f>IF(B534&lt;&gt;"","*****","")</f>
      </c>
      <c r="G534" s="241"/>
      <c r="M534" s="242">
        <f>IF(K534="Cash",L534,IF(K534="Check",L534,IF(K534="Credit Card - NOW",L534,0)))</f>
        <v>0</v>
      </c>
    </row>
    <row r="535" s="231" customFormat="1" ht="13.65" customHeight="1">
      <c r="A535" t="s" s="30">
        <f>IF(B535&lt;&gt;"","*****","")</f>
      </c>
      <c r="G535" s="241"/>
      <c r="M535" s="242">
        <f>IF(K535="Cash",L535,IF(K535="Check",L535,IF(K535="Credit Card - NOW",L535,0)))</f>
        <v>0</v>
      </c>
    </row>
    <row r="536" s="231" customFormat="1" ht="13.65" customHeight="1">
      <c r="A536" t="s" s="30">
        <f>IF(B536&lt;&gt;"","*****","")</f>
      </c>
      <c r="G536" s="241"/>
      <c r="M536" s="242">
        <f>IF(K536="Cash",L536,IF(K536="Check",L536,IF(K536="Credit Card - NOW",L536,0)))</f>
        <v>0</v>
      </c>
    </row>
    <row r="537" s="231" customFormat="1" ht="13.65" customHeight="1">
      <c r="A537" t="s" s="30">
        <f>IF(B537&lt;&gt;"","*****","")</f>
      </c>
      <c r="G537" s="241"/>
      <c r="M537" s="242">
        <f>IF(K537="Cash",L537,IF(K537="Check",L537,IF(K537="Credit Card - NOW",L537,0)))</f>
        <v>0</v>
      </c>
    </row>
    <row r="538" s="231" customFormat="1" ht="13.65" customHeight="1">
      <c r="A538" t="s" s="30">
        <f>IF(B538&lt;&gt;"","*****","")</f>
      </c>
      <c r="G538" s="241"/>
      <c r="M538" s="242">
        <f>IF(K538="Cash",L538,IF(K538="Check",L538,IF(K538="Credit Card - NOW",L538,0)))</f>
        <v>0</v>
      </c>
    </row>
    <row r="539" s="231" customFormat="1" ht="13.65" customHeight="1">
      <c r="A539" t="s" s="30">
        <f>IF(B539&lt;&gt;"","*****","")</f>
      </c>
      <c r="G539" s="241"/>
      <c r="M539" s="242">
        <f>IF(K539="Cash",L539,IF(K539="Check",L539,IF(K539="Credit Card - NOW",L539,0)))</f>
        <v>0</v>
      </c>
    </row>
    <row r="540" s="231" customFormat="1" ht="13.65" customHeight="1">
      <c r="A540" t="s" s="30">
        <f>IF(B540&lt;&gt;"","*****","")</f>
      </c>
      <c r="G540" s="241"/>
      <c r="M540" s="242">
        <f>IF(K540="Cash",L540,IF(K540="Check",L540,IF(K540="Credit Card - NOW",L540,0)))</f>
        <v>0</v>
      </c>
    </row>
    <row r="541" s="231" customFormat="1" ht="13.65" customHeight="1">
      <c r="A541" t="s" s="30">
        <f>IF(B541&lt;&gt;"","*****","")</f>
      </c>
      <c r="G541" s="241"/>
      <c r="M541" s="242">
        <f>IF(K541="Cash",L541,IF(K541="Check",L541,IF(K541="Credit Card - NOW",L541,0)))</f>
        <v>0</v>
      </c>
    </row>
    <row r="542" s="231" customFormat="1" ht="13.65" customHeight="1">
      <c r="A542" t="s" s="30">
        <f>IF(B542&lt;&gt;"","*****","")</f>
      </c>
      <c r="G542" s="241"/>
      <c r="M542" s="242">
        <f>IF(K542="Cash",L542,IF(K542="Check",L542,IF(K542="Credit Card - NOW",L542,0)))</f>
        <v>0</v>
      </c>
    </row>
    <row r="543" s="231" customFormat="1" ht="13.65" customHeight="1">
      <c r="A543" t="s" s="30">
        <f>IF(B543&lt;&gt;"","*****","")</f>
      </c>
      <c r="G543" s="241"/>
      <c r="M543" s="242">
        <f>IF(K543="Cash",L543,IF(K543="Check",L543,IF(K543="Credit Card - NOW",L543,0)))</f>
        <v>0</v>
      </c>
    </row>
    <row r="544" s="231" customFormat="1" ht="13.65" customHeight="1">
      <c r="A544" t="s" s="30">
        <f>IF(B544&lt;&gt;"","*****","")</f>
      </c>
      <c r="G544" s="241"/>
      <c r="M544" s="242">
        <f>IF(K544="Cash",L544,IF(K544="Check",L544,IF(K544="Credit Card - NOW",L544,0)))</f>
        <v>0</v>
      </c>
    </row>
    <row r="545" s="231" customFormat="1" ht="13.65" customHeight="1">
      <c r="A545" t="s" s="30">
        <f>IF(B545&lt;&gt;"","*****","")</f>
      </c>
      <c r="G545" s="241"/>
      <c r="M545" s="242">
        <f>IF(K545="Cash",L545,IF(K545="Check",L545,IF(K545="Credit Card - NOW",L545,0)))</f>
        <v>0</v>
      </c>
    </row>
    <row r="546" s="231" customFormat="1" ht="13.65" customHeight="1">
      <c r="A546" t="s" s="30">
        <f>IF(B546&lt;&gt;"","*****","")</f>
      </c>
      <c r="G546" s="241"/>
      <c r="M546" s="242">
        <f>IF(K546="Cash",L546,IF(K546="Check",L546,IF(K546="Credit Card - NOW",L546,0)))</f>
        <v>0</v>
      </c>
    </row>
    <row r="547" s="231" customFormat="1" ht="13.65" customHeight="1">
      <c r="A547" t="s" s="30">
        <f>IF(B547&lt;&gt;"","*****","")</f>
      </c>
      <c r="G547" s="241"/>
      <c r="M547" s="242">
        <f>IF(K547="Cash",L547,IF(K547="Check",L547,IF(K547="Credit Card - NOW",L547,0)))</f>
        <v>0</v>
      </c>
    </row>
    <row r="548" s="231" customFormat="1" ht="13.65" customHeight="1">
      <c r="A548" t="s" s="30">
        <f>IF(B548&lt;&gt;"","*****","")</f>
      </c>
      <c r="G548" s="241"/>
      <c r="M548" s="242">
        <f>IF(K548="Cash",L548,IF(K548="Check",L548,IF(K548="Credit Card - NOW",L548,0)))</f>
        <v>0</v>
      </c>
    </row>
    <row r="549" s="231" customFormat="1" ht="13.65" customHeight="1">
      <c r="A549" t="s" s="30">
        <f>IF(B549&lt;&gt;"","*****","")</f>
      </c>
      <c r="G549" s="241"/>
      <c r="M549" s="242">
        <f>IF(K549="Cash",L549,IF(K549="Check",L549,IF(K549="Credit Card - NOW",L549,0)))</f>
        <v>0</v>
      </c>
    </row>
    <row r="550" s="231" customFormat="1" ht="13.65" customHeight="1">
      <c r="A550" t="s" s="30">
        <f>IF(B550&lt;&gt;"","*****","")</f>
      </c>
      <c r="G550" s="241"/>
      <c r="M550" s="242">
        <f>IF(K550="Cash",L550,IF(K550="Check",L550,IF(K550="Credit Card - NOW",L550,0)))</f>
        <v>0</v>
      </c>
    </row>
    <row r="551" s="231" customFormat="1" ht="13.65" customHeight="1">
      <c r="A551" t="s" s="30">
        <f>IF(B551&lt;&gt;"","*****","")</f>
      </c>
      <c r="G551" s="241"/>
      <c r="M551" s="242">
        <f>IF(K551="Cash",L551,IF(K551="Check",L551,IF(K551="Credit Card - NOW",L551,0)))</f>
        <v>0</v>
      </c>
    </row>
    <row r="552" s="231" customFormat="1" ht="13.65" customHeight="1">
      <c r="A552" t="s" s="30">
        <f>IF(B552&lt;&gt;"","*****","")</f>
      </c>
      <c r="G552" s="241"/>
      <c r="M552" s="242">
        <f>IF(K552="Cash",L552,IF(K552="Check",L552,IF(K552="Credit Card - NOW",L552,0)))</f>
        <v>0</v>
      </c>
    </row>
    <row r="553" s="231" customFormat="1" ht="13.65" customHeight="1">
      <c r="A553" t="s" s="30">
        <f>IF(B553&lt;&gt;"","*****","")</f>
      </c>
      <c r="G553" s="241"/>
      <c r="M553" s="242">
        <f>IF(K553="Cash",L553,IF(K553="Check",L553,IF(K553="Credit Card - NOW",L553,0)))</f>
        <v>0</v>
      </c>
    </row>
    <row r="554" s="231" customFormat="1" ht="13.65" customHeight="1">
      <c r="A554" t="s" s="30">
        <f>IF(B554&lt;&gt;"","*****","")</f>
      </c>
      <c r="G554" s="241"/>
      <c r="M554" s="242">
        <f>IF(K554="Cash",L554,IF(K554="Check",L554,IF(K554="Credit Card - NOW",L554,0)))</f>
        <v>0</v>
      </c>
    </row>
    <row r="555" s="231" customFormat="1" ht="13.65" customHeight="1">
      <c r="A555" t="s" s="30">
        <f>IF(B555&lt;&gt;"","*****","")</f>
      </c>
      <c r="G555" s="241"/>
      <c r="M555" s="242">
        <f>IF(K555="Cash",L555,IF(K555="Check",L555,IF(K555="Credit Card - NOW",L555,0)))</f>
        <v>0</v>
      </c>
    </row>
    <row r="556" s="231" customFormat="1" ht="13.65" customHeight="1">
      <c r="A556" t="s" s="30">
        <f>IF(B556&lt;&gt;"","*****","")</f>
      </c>
      <c r="G556" s="241"/>
      <c r="M556" s="242">
        <f>IF(K556="Cash",L556,IF(K556="Check",L556,IF(K556="Credit Card - NOW",L556,0)))</f>
        <v>0</v>
      </c>
    </row>
    <row r="557" s="231" customFormat="1" ht="13.65" customHeight="1">
      <c r="A557" t="s" s="30">
        <f>IF(B557&lt;&gt;"","*****","")</f>
      </c>
      <c r="G557" s="241"/>
      <c r="M557" s="242">
        <f>IF(K557="Cash",L557,IF(K557="Check",L557,IF(K557="Credit Card - NOW",L557,0)))</f>
        <v>0</v>
      </c>
    </row>
    <row r="558" s="231" customFormat="1" ht="13.65" customHeight="1">
      <c r="A558" t="s" s="30">
        <f>IF(B558&lt;&gt;"","*****","")</f>
      </c>
      <c r="G558" s="241"/>
      <c r="M558" s="242">
        <f>IF(K558="Cash",L558,IF(K558="Check",L558,IF(K558="Credit Card - NOW",L558,0)))</f>
        <v>0</v>
      </c>
    </row>
    <row r="559" s="231" customFormat="1" ht="13.65" customHeight="1">
      <c r="A559" t="s" s="30">
        <f>IF(B559&lt;&gt;"","*****","")</f>
      </c>
      <c r="G559" s="241"/>
      <c r="M559" s="242">
        <f>IF(K559="Cash",L559,IF(K559="Check",L559,IF(K559="Credit Card - NOW",L559,0)))</f>
        <v>0</v>
      </c>
    </row>
    <row r="560" s="231" customFormat="1" ht="13.65" customHeight="1">
      <c r="A560" t="s" s="30">
        <f>IF(B560&lt;&gt;"","*****","")</f>
      </c>
      <c r="G560" s="241"/>
      <c r="M560" s="242">
        <f>IF(K560="Cash",L560,IF(K560="Check",L560,IF(K560="Credit Card - NOW",L560,0)))</f>
        <v>0</v>
      </c>
    </row>
    <row r="561" s="231" customFormat="1" ht="13.65" customHeight="1">
      <c r="A561" t="s" s="30">
        <f>IF(B561&lt;&gt;"","*****","")</f>
      </c>
      <c r="G561" s="241"/>
      <c r="M561" s="242">
        <f>IF(K561="Cash",L561,IF(K561="Check",L561,IF(K561="Credit Card - NOW",L561,0)))</f>
        <v>0</v>
      </c>
    </row>
    <row r="562" s="231" customFormat="1" ht="13.65" customHeight="1">
      <c r="A562" t="s" s="30">
        <f>IF(B562&lt;&gt;"","*****","")</f>
      </c>
      <c r="G562" s="241"/>
      <c r="M562" s="242">
        <f>IF(K562="Cash",L562,IF(K562="Check",L562,IF(K562="Credit Card - NOW",L562,0)))</f>
        <v>0</v>
      </c>
    </row>
    <row r="563" s="231" customFormat="1" ht="13.65" customHeight="1">
      <c r="A563" t="s" s="30">
        <f>IF(B563&lt;&gt;"","*****","")</f>
      </c>
      <c r="G563" s="241"/>
      <c r="M563" s="242">
        <f>IF(K563="Cash",L563,IF(K563="Check",L563,IF(K563="Credit Card - NOW",L563,0)))</f>
        <v>0</v>
      </c>
    </row>
    <row r="564" s="231" customFormat="1" ht="13.65" customHeight="1">
      <c r="A564" t="s" s="30">
        <f>IF(B564&lt;&gt;"","*****","")</f>
      </c>
      <c r="G564" s="241"/>
      <c r="M564" s="242">
        <f>IF(K564="Cash",L564,IF(K564="Check",L564,IF(K564="Credit Card - NOW",L564,0)))</f>
        <v>0</v>
      </c>
    </row>
    <row r="565" s="231" customFormat="1" ht="13.65" customHeight="1">
      <c r="A565" t="s" s="30">
        <f>IF(B565&lt;&gt;"","*****","")</f>
      </c>
      <c r="G565" s="241"/>
      <c r="M565" s="242">
        <f>IF(K565="Cash",L565,IF(K565="Check",L565,IF(K565="Credit Card - NOW",L565,0)))</f>
        <v>0</v>
      </c>
    </row>
    <row r="566" s="231" customFormat="1" ht="13.65" customHeight="1">
      <c r="A566" t="s" s="30">
        <f>IF(B566&lt;&gt;"","*****","")</f>
      </c>
      <c r="G566" s="241"/>
      <c r="M566" s="242">
        <f>IF(K566="Cash",L566,IF(K566="Check",L566,IF(K566="Credit Card - NOW",L566,0)))</f>
        <v>0</v>
      </c>
    </row>
    <row r="567" s="231" customFormat="1" ht="13.65" customHeight="1">
      <c r="A567" t="s" s="30">
        <f>IF(B567&lt;&gt;"","*****","")</f>
      </c>
      <c r="G567" s="241"/>
      <c r="M567" s="242">
        <f>IF(K567="Cash",L567,IF(K567="Check",L567,IF(K567="Credit Card - NOW",L567,0)))</f>
        <v>0</v>
      </c>
    </row>
    <row r="568" s="231" customFormat="1" ht="13.65" customHeight="1">
      <c r="A568" t="s" s="30">
        <f>IF(B568&lt;&gt;"","*****","")</f>
      </c>
      <c r="G568" s="241"/>
      <c r="M568" s="242">
        <f>IF(K568="Cash",L568,IF(K568="Check",L568,IF(K568="Credit Card - NOW",L568,0)))</f>
        <v>0</v>
      </c>
    </row>
    <row r="569" s="231" customFormat="1" ht="13.65" customHeight="1">
      <c r="A569" t="s" s="30">
        <f>IF(B569&lt;&gt;"","*****","")</f>
      </c>
      <c r="G569" s="241"/>
      <c r="M569" s="242">
        <f>IF(K569="Cash",L569,IF(K569="Check",L569,IF(K569="Credit Card - NOW",L569,0)))</f>
        <v>0</v>
      </c>
    </row>
    <row r="570" s="231" customFormat="1" ht="13.65" customHeight="1">
      <c r="A570" t="s" s="30">
        <f>IF(B570&lt;&gt;"","*****","")</f>
      </c>
      <c r="G570" s="241"/>
      <c r="M570" s="242">
        <f>IF(K570="Cash",L570,IF(K570="Check",L570,IF(K570="Credit Card - NOW",L570,0)))</f>
        <v>0</v>
      </c>
    </row>
    <row r="571" s="231" customFormat="1" ht="13.65" customHeight="1">
      <c r="A571" t="s" s="30">
        <f>IF(B571&lt;&gt;"","*****","")</f>
      </c>
      <c r="G571" s="241"/>
      <c r="M571" s="242">
        <f>IF(K571="Cash",L571,IF(K571="Check",L571,IF(K571="Credit Card - NOW",L571,0)))</f>
        <v>0</v>
      </c>
    </row>
    <row r="572" s="231" customFormat="1" ht="13.65" customHeight="1">
      <c r="A572" t="s" s="30">
        <f>IF(B572&lt;&gt;"","*****","")</f>
      </c>
      <c r="G572" s="241"/>
      <c r="M572" s="242">
        <f>IF(K572="Cash",L572,IF(K572="Check",L572,IF(K572="Credit Card - NOW",L572,0)))</f>
        <v>0</v>
      </c>
    </row>
    <row r="573" s="231" customFormat="1" ht="13.65" customHeight="1">
      <c r="A573" t="s" s="30">
        <f>IF(B573&lt;&gt;"","*****","")</f>
      </c>
      <c r="G573" s="241"/>
      <c r="M573" s="242">
        <f>IF(K573="Cash",L573,IF(K573="Check",L573,IF(K573="Credit Card - NOW",L573,0)))</f>
        <v>0</v>
      </c>
    </row>
    <row r="574" s="231" customFormat="1" ht="13.65" customHeight="1">
      <c r="A574" t="s" s="30">
        <f>IF(B574&lt;&gt;"","*****","")</f>
      </c>
      <c r="G574" s="241"/>
      <c r="M574" s="242">
        <f>IF(K574="Cash",L574,IF(K574="Check",L574,IF(K574="Credit Card - NOW",L574,0)))</f>
        <v>0</v>
      </c>
    </row>
    <row r="575" s="231" customFormat="1" ht="13.65" customHeight="1">
      <c r="A575" t="s" s="30">
        <f>IF(B575&lt;&gt;"","*****","")</f>
      </c>
      <c r="G575" s="241"/>
      <c r="M575" s="242">
        <f>IF(K575="Cash",L575,IF(K575="Check",L575,IF(K575="Credit Card - NOW",L575,0)))</f>
        <v>0</v>
      </c>
    </row>
    <row r="576" s="231" customFormat="1" ht="13.65" customHeight="1">
      <c r="A576" t="s" s="30">
        <f>IF(B576&lt;&gt;"","*****","")</f>
      </c>
      <c r="G576" s="241"/>
      <c r="M576" s="242">
        <f>IF(K576="Cash",L576,IF(K576="Check",L576,IF(K576="Credit Card - NOW",L576,0)))</f>
        <v>0</v>
      </c>
    </row>
    <row r="577" s="231" customFormat="1" ht="13.65" customHeight="1">
      <c r="A577" t="s" s="30">
        <f>IF(B577&lt;&gt;"","*****","")</f>
      </c>
      <c r="G577" s="241"/>
      <c r="M577" s="242">
        <f>IF(K577="Cash",L577,IF(K577="Check",L577,IF(K577="Credit Card - NOW",L577,0)))</f>
        <v>0</v>
      </c>
    </row>
    <row r="578" s="231" customFormat="1" ht="13.65" customHeight="1">
      <c r="A578" t="s" s="30">
        <f>IF(B578&lt;&gt;"","*****","")</f>
      </c>
      <c r="G578" s="241"/>
      <c r="M578" s="242">
        <f>IF(K578="Cash",L578,IF(K578="Check",L578,IF(K578="Credit Card - NOW",L578,0)))</f>
        <v>0</v>
      </c>
    </row>
    <row r="579" s="231" customFormat="1" ht="13.65" customHeight="1">
      <c r="A579" t="s" s="30">
        <f>IF(B579&lt;&gt;"","*****","")</f>
      </c>
      <c r="G579" s="241"/>
      <c r="M579" s="242">
        <f>IF(K579="Cash",L579,IF(K579="Check",L579,IF(K579="Credit Card - NOW",L579,0)))</f>
        <v>0</v>
      </c>
    </row>
    <row r="580" s="231" customFormat="1" ht="13.65" customHeight="1">
      <c r="A580" t="s" s="30">
        <f>IF(B580&lt;&gt;"","*****","")</f>
      </c>
      <c r="G580" s="241"/>
      <c r="M580" s="242">
        <f>IF(K580="Cash",L580,IF(K580="Check",L580,IF(K580="Credit Card - NOW",L580,0)))</f>
        <v>0</v>
      </c>
    </row>
    <row r="581" s="231" customFormat="1" ht="13.65" customHeight="1">
      <c r="A581" t="s" s="30">
        <f>IF(B581&lt;&gt;"","*****","")</f>
      </c>
      <c r="G581" s="241"/>
      <c r="M581" s="242">
        <f>IF(K581="Cash",L581,IF(K581="Check",L581,IF(K581="Credit Card - NOW",L581,0)))</f>
        <v>0</v>
      </c>
    </row>
    <row r="582" s="231" customFormat="1" ht="13.65" customHeight="1">
      <c r="A582" t="s" s="30">
        <f>IF(B582&lt;&gt;"","*****","")</f>
      </c>
      <c r="G582" s="241"/>
      <c r="M582" s="242">
        <f>IF(K582="Cash",L582,IF(K582="Check",L582,IF(K582="Credit Card - NOW",L582,0)))</f>
        <v>0</v>
      </c>
    </row>
    <row r="583" s="231" customFormat="1" ht="13.65" customHeight="1">
      <c r="A583" t="s" s="30">
        <f>IF(B583&lt;&gt;"","*****","")</f>
      </c>
      <c r="G583" s="241"/>
      <c r="M583" s="242">
        <f>IF(K583="Cash",L583,IF(K583="Check",L583,IF(K583="Credit Card - NOW",L583,0)))</f>
        <v>0</v>
      </c>
    </row>
    <row r="584" s="231" customFormat="1" ht="13.65" customHeight="1">
      <c r="A584" t="s" s="30">
        <f>IF(B584&lt;&gt;"","*****","")</f>
      </c>
      <c r="G584" s="241"/>
      <c r="M584" s="242">
        <f>IF(K584="Cash",L584,IF(K584="Check",L584,IF(K584="Credit Card - NOW",L584,0)))</f>
        <v>0</v>
      </c>
    </row>
    <row r="585" s="231" customFormat="1" ht="13.65" customHeight="1">
      <c r="A585" t="s" s="30">
        <f>IF(B585&lt;&gt;"","*****","")</f>
      </c>
      <c r="G585" s="241"/>
      <c r="M585" s="242">
        <f>IF(K585="Cash",L585,IF(K585="Check",L585,IF(K585="Credit Card - NOW",L585,0)))</f>
        <v>0</v>
      </c>
    </row>
    <row r="586" s="231" customFormat="1" ht="13.65" customHeight="1">
      <c r="A586" t="s" s="30">
        <f>IF(B586&lt;&gt;"","*****","")</f>
      </c>
      <c r="G586" s="241"/>
      <c r="M586" s="242">
        <f>IF(K586="Cash",L586,IF(K586="Check",L586,IF(K586="Credit Card - NOW",L586,0)))</f>
        <v>0</v>
      </c>
    </row>
    <row r="587" s="231" customFormat="1" ht="13.65" customHeight="1">
      <c r="A587" t="s" s="30">
        <f>IF(B587&lt;&gt;"","*****","")</f>
      </c>
      <c r="G587" s="241"/>
      <c r="M587" s="242">
        <f>IF(K587="Cash",L587,IF(K587="Check",L587,IF(K587="Credit Card - NOW",L587,0)))</f>
        <v>0</v>
      </c>
    </row>
    <row r="588" s="231" customFormat="1" ht="13.65" customHeight="1">
      <c r="A588" t="s" s="30">
        <f>IF(B588&lt;&gt;"","*****","")</f>
      </c>
      <c r="G588" s="241"/>
      <c r="M588" s="242">
        <f>IF(K588="Cash",L588,IF(K588="Check",L588,IF(K588="Credit Card - NOW",L588,0)))</f>
        <v>0</v>
      </c>
    </row>
    <row r="589" s="231" customFormat="1" ht="13.65" customHeight="1">
      <c r="A589" t="s" s="30">
        <f>IF(B589&lt;&gt;"","*****","")</f>
      </c>
      <c r="G589" s="241"/>
      <c r="M589" s="242">
        <f>IF(K589="Cash",L589,IF(K589="Check",L589,IF(K589="Credit Card - NOW",L589,0)))</f>
        <v>0</v>
      </c>
    </row>
    <row r="590" s="231" customFormat="1" ht="13.65" customHeight="1">
      <c r="A590" t="s" s="30">
        <f>IF(B590&lt;&gt;"","*****","")</f>
      </c>
      <c r="G590" s="241"/>
      <c r="M590" s="242">
        <f>IF(K590="Cash",L590,IF(K590="Check",L590,IF(K590="Credit Card - NOW",L590,0)))</f>
        <v>0</v>
      </c>
    </row>
    <row r="591" s="231" customFormat="1" ht="13.65" customHeight="1">
      <c r="A591" t="s" s="30">
        <f>IF(B591&lt;&gt;"","*****","")</f>
      </c>
      <c r="G591" s="241"/>
      <c r="M591" s="242">
        <f>IF(K591="Cash",L591,IF(K591="Check",L591,IF(K591="Credit Card - NOW",L591,0)))</f>
        <v>0</v>
      </c>
    </row>
    <row r="592" s="231" customFormat="1" ht="13.65" customHeight="1">
      <c r="A592" t="s" s="30">
        <f>IF(B592&lt;&gt;"","*****","")</f>
      </c>
      <c r="G592" s="241"/>
      <c r="M592" s="242">
        <f>IF(K592="Cash",L592,IF(K592="Check",L592,IF(K592="Credit Card - NOW",L592,0)))</f>
        <v>0</v>
      </c>
    </row>
    <row r="593" s="231" customFormat="1" ht="13.65" customHeight="1">
      <c r="A593" t="s" s="30">
        <f>IF(B593&lt;&gt;"","*****","")</f>
      </c>
      <c r="G593" s="241"/>
      <c r="M593" s="242">
        <f>IF(K593="Cash",L593,IF(K593="Check",L593,IF(K593="Credit Card - NOW",L593,0)))</f>
        <v>0</v>
      </c>
    </row>
    <row r="594" s="231" customFormat="1" ht="13.65" customHeight="1">
      <c r="A594" t="s" s="30">
        <f>IF(B594&lt;&gt;"","*****","")</f>
      </c>
      <c r="G594" s="241"/>
      <c r="M594" s="242">
        <f>IF(K594="Cash",L594,IF(K594="Check",L594,IF(K594="Credit Card - NOW",L594,0)))</f>
        <v>0</v>
      </c>
    </row>
    <row r="595" s="231" customFormat="1" ht="13.65" customHeight="1">
      <c r="A595" t="s" s="30">
        <f>IF(B595&lt;&gt;"","*****","")</f>
      </c>
      <c r="G595" s="241"/>
      <c r="M595" s="242">
        <f>IF(K595="Cash",L595,IF(K595="Check",L595,IF(K595="Credit Card - NOW",L595,0)))</f>
        <v>0</v>
      </c>
    </row>
    <row r="596" s="231" customFormat="1" ht="13.65" customHeight="1">
      <c r="A596" t="s" s="30">
        <f>IF(B596&lt;&gt;"","*****","")</f>
      </c>
      <c r="G596" s="241"/>
      <c r="M596" s="242">
        <f>IF(K596="Cash",L596,IF(K596="Check",L596,IF(K596="Credit Card - NOW",L596,0)))</f>
        <v>0</v>
      </c>
    </row>
    <row r="597" s="231" customFormat="1" ht="13.65" customHeight="1">
      <c r="A597" t="s" s="30">
        <f>IF(B597&lt;&gt;"","*****","")</f>
      </c>
      <c r="G597" s="241"/>
      <c r="M597" s="242">
        <f>IF(K597="Cash",L597,IF(K597="Check",L597,IF(K597="Credit Card - NOW",L597,0)))</f>
        <v>0</v>
      </c>
    </row>
    <row r="598" s="231" customFormat="1" ht="13.65" customHeight="1">
      <c r="A598" t="s" s="30">
        <f>IF(B598&lt;&gt;"","*****","")</f>
      </c>
      <c r="G598" s="241"/>
      <c r="M598" s="242">
        <f>IF(K598="Cash",L598,IF(K598="Check",L598,IF(K598="Credit Card - NOW",L598,0)))</f>
        <v>0</v>
      </c>
    </row>
    <row r="599" s="231" customFormat="1" ht="13.65" customHeight="1">
      <c r="A599" t="s" s="30">
        <f>IF(B599&lt;&gt;"","*****","")</f>
      </c>
      <c r="G599" s="241"/>
      <c r="M599" s="242">
        <f>IF(K599="Cash",L599,IF(K599="Check",L599,IF(K599="Credit Card - NOW",L599,0)))</f>
        <v>0</v>
      </c>
    </row>
    <row r="600" s="231" customFormat="1" ht="13.65" customHeight="1">
      <c r="A600" t="s" s="30">
        <f>IF(B600&lt;&gt;"","*****","")</f>
      </c>
      <c r="G600" s="241"/>
      <c r="M600" s="242">
        <f>IF(K600="Cash",L600,IF(K600="Check",L600,IF(K600="Credit Card - NOW",L600,0)))</f>
        <v>0</v>
      </c>
    </row>
    <row r="601" s="231" customFormat="1" ht="13.65" customHeight="1">
      <c r="A601" t="s" s="30">
        <f>IF(B601&lt;&gt;"","*****","")</f>
      </c>
      <c r="G601" s="241"/>
      <c r="M601" s="242">
        <f>IF(K601="Cash",L601,IF(K601="Check",L601,IF(K601="Credit Card - NOW",L601,0)))</f>
        <v>0</v>
      </c>
    </row>
    <row r="602" s="231" customFormat="1" ht="13.65" customHeight="1">
      <c r="A602" t="s" s="30">
        <f>IF(B602&lt;&gt;"","*****","")</f>
      </c>
      <c r="G602" s="241"/>
      <c r="M602" s="242">
        <f>IF(K602="Cash",L602,IF(K602="Check",L602,IF(K602="Credit Card - NOW",L602,0)))</f>
        <v>0</v>
      </c>
    </row>
    <row r="603" s="231" customFormat="1" ht="13.65" customHeight="1">
      <c r="A603" t="s" s="30">
        <f>IF(B603&lt;&gt;"","*****","")</f>
      </c>
      <c r="G603" s="241"/>
      <c r="M603" s="242">
        <f>IF(K603="Cash",L603,IF(K603="Check",L603,IF(K603="Credit Card - NOW",L603,0)))</f>
        <v>0</v>
      </c>
    </row>
    <row r="604" s="231" customFormat="1" ht="13.65" customHeight="1">
      <c r="A604" t="s" s="30">
        <f>IF(B604&lt;&gt;"","*****","")</f>
      </c>
      <c r="G604" s="241"/>
      <c r="M604" s="242">
        <f>IF(K604="Cash",L604,IF(K604="Check",L604,IF(K604="Credit Card - NOW",L604,0)))</f>
        <v>0</v>
      </c>
    </row>
    <row r="605" s="231" customFormat="1" ht="13.65" customHeight="1">
      <c r="A605" t="s" s="30">
        <f>IF(B605&lt;&gt;"","*****","")</f>
      </c>
      <c r="G605" s="241"/>
      <c r="M605" s="242">
        <f>IF(K605="Cash",L605,IF(K605="Check",L605,IF(K605="Credit Card - NOW",L605,0)))</f>
        <v>0</v>
      </c>
    </row>
    <row r="606" s="231" customFormat="1" ht="13.65" customHeight="1">
      <c r="A606" t="s" s="30">
        <f>IF(B606&lt;&gt;"","*****","")</f>
      </c>
      <c r="G606" s="241"/>
      <c r="M606" s="242">
        <f>IF(K606="Cash",L606,IF(K606="Check",L606,IF(K606="Credit Card - NOW",L606,0)))</f>
        <v>0</v>
      </c>
    </row>
    <row r="607" s="231" customFormat="1" ht="13.65" customHeight="1">
      <c r="A607" t="s" s="30">
        <f>IF(B607&lt;&gt;"","*****","")</f>
      </c>
      <c r="G607" s="241"/>
      <c r="M607" s="242">
        <f>IF(K607="Cash",L607,IF(K607="Check",L607,IF(K607="Credit Card - NOW",L607,0)))</f>
        <v>0</v>
      </c>
    </row>
    <row r="608" s="231" customFormat="1" ht="13.65" customHeight="1">
      <c r="A608" t="s" s="30">
        <f>IF(B608&lt;&gt;"","*****","")</f>
      </c>
      <c r="G608" s="241"/>
      <c r="M608" s="242">
        <f>IF(K608="Cash",L608,IF(K608="Check",L608,IF(K608="Credit Card - NOW",L608,0)))</f>
        <v>0</v>
      </c>
    </row>
    <row r="609" s="231" customFormat="1" ht="13.65" customHeight="1">
      <c r="A609" t="s" s="30">
        <f>IF(B609&lt;&gt;"","*****","")</f>
      </c>
      <c r="G609" s="241"/>
      <c r="M609" s="242">
        <f>IF(K609="Cash",L609,IF(K609="Check",L609,IF(K609="Credit Card - NOW",L609,0)))</f>
        <v>0</v>
      </c>
    </row>
    <row r="610" s="231" customFormat="1" ht="13.65" customHeight="1">
      <c r="A610" t="s" s="30">
        <f>IF(B610&lt;&gt;"","*****","")</f>
      </c>
      <c r="G610" s="241"/>
      <c r="M610" s="242">
        <f>IF(K610="Cash",L610,IF(K610="Check",L610,IF(K610="Credit Card - NOW",L610,0)))</f>
        <v>0</v>
      </c>
    </row>
    <row r="611" s="231" customFormat="1" ht="13.65" customHeight="1">
      <c r="A611" t="s" s="30">
        <f>IF(B611&lt;&gt;"","*****","")</f>
      </c>
      <c r="G611" s="241"/>
      <c r="M611" s="242">
        <f>IF(K611="Cash",L611,IF(K611="Check",L611,IF(K611="Credit Card - NOW",L611,0)))</f>
        <v>0</v>
      </c>
    </row>
    <row r="612" s="231" customFormat="1" ht="13.65" customHeight="1">
      <c r="A612" t="s" s="30">
        <f>IF(B612&lt;&gt;"","*****","")</f>
      </c>
      <c r="G612" s="241"/>
      <c r="M612" s="242">
        <f>IF(K612="Cash",L612,IF(K612="Check",L612,IF(K612="Credit Card - NOW",L612,0)))</f>
        <v>0</v>
      </c>
    </row>
    <row r="613" s="231" customFormat="1" ht="13.65" customHeight="1">
      <c r="A613" t="s" s="30">
        <f>IF(B613&lt;&gt;"","*****","")</f>
      </c>
      <c r="G613" s="241"/>
      <c r="M613" s="242">
        <f>IF(K613="Cash",L613,IF(K613="Check",L613,IF(K613="Credit Card - NOW",L613,0)))</f>
        <v>0</v>
      </c>
    </row>
    <row r="614" s="231" customFormat="1" ht="13.65" customHeight="1">
      <c r="A614" t="s" s="30">
        <f>IF(B614&lt;&gt;"","*****","")</f>
      </c>
      <c r="G614" s="241"/>
      <c r="M614" s="242">
        <f>IF(K614="Cash",L614,IF(K614="Check",L614,IF(K614="Credit Card - NOW",L614,0)))</f>
        <v>0</v>
      </c>
    </row>
    <row r="615" s="231" customFormat="1" ht="13.65" customHeight="1">
      <c r="A615" t="s" s="30">
        <f>IF(B615&lt;&gt;"","*****","")</f>
      </c>
      <c r="G615" s="241"/>
      <c r="M615" s="242">
        <f>IF(K615="Cash",L615,IF(K615="Check",L615,IF(K615="Credit Card - NOW",L615,0)))</f>
        <v>0</v>
      </c>
    </row>
    <row r="616" s="231" customFormat="1" ht="13.65" customHeight="1">
      <c r="A616" t="s" s="30">
        <f>IF(B616&lt;&gt;"","*****","")</f>
      </c>
      <c r="G616" s="241"/>
      <c r="M616" s="242">
        <f>IF(K616="Cash",L616,IF(K616="Check",L616,IF(K616="Credit Card - NOW",L616,0)))</f>
        <v>0</v>
      </c>
    </row>
    <row r="617" s="231" customFormat="1" ht="13.65" customHeight="1">
      <c r="A617" t="s" s="30">
        <f>IF(B617&lt;&gt;"","*****","")</f>
      </c>
      <c r="G617" s="241"/>
      <c r="M617" s="242">
        <f>IF(K617="Cash",L617,IF(K617="Check",L617,IF(K617="Credit Card - NOW",L617,0)))</f>
        <v>0</v>
      </c>
    </row>
    <row r="618" s="231" customFormat="1" ht="13.65" customHeight="1">
      <c r="A618" t="s" s="30">
        <f>IF(B618&lt;&gt;"","*****","")</f>
      </c>
      <c r="G618" s="241"/>
      <c r="M618" s="242">
        <f>IF(K618="Cash",L618,IF(K618="Check",L618,IF(K618="Credit Card - NOW",L618,0)))</f>
        <v>0</v>
      </c>
    </row>
    <row r="619" s="231" customFormat="1" ht="13.65" customHeight="1">
      <c r="A619" t="s" s="30">
        <f>IF(B619&lt;&gt;"","*****","")</f>
      </c>
      <c r="G619" s="241"/>
      <c r="M619" s="242">
        <f>IF(K619="Cash",L619,IF(K619="Check",L619,IF(K619="Credit Card - NOW",L619,0)))</f>
        <v>0</v>
      </c>
    </row>
    <row r="620" s="231" customFormat="1" ht="13.65" customHeight="1">
      <c r="A620" t="s" s="30">
        <f>IF(B620&lt;&gt;"","*****","")</f>
      </c>
      <c r="G620" s="241"/>
      <c r="M620" s="242">
        <f>IF(K620="Cash",L620,IF(K620="Check",L620,IF(K620="Credit Card - NOW",L620,0)))</f>
        <v>0</v>
      </c>
    </row>
    <row r="621" s="231" customFormat="1" ht="13.65" customHeight="1">
      <c r="A621" t="s" s="30">
        <f>IF(B621&lt;&gt;"","*****","")</f>
      </c>
      <c r="G621" s="241"/>
      <c r="M621" s="242">
        <f>IF(K621="Cash",L621,IF(K621="Check",L621,IF(K621="Credit Card - NOW",L621,0)))</f>
        <v>0</v>
      </c>
    </row>
    <row r="622" s="231" customFormat="1" ht="13.65" customHeight="1">
      <c r="A622" t="s" s="30">
        <f>IF(B622&lt;&gt;"","*****","")</f>
      </c>
      <c r="G622" s="241"/>
      <c r="M622" s="242">
        <f>IF(K622="Cash",L622,IF(K622="Check",L622,IF(K622="Credit Card - NOW",L622,0)))</f>
        <v>0</v>
      </c>
    </row>
    <row r="623" s="231" customFormat="1" ht="13.65" customHeight="1">
      <c r="A623" t="s" s="30">
        <f>IF(B623&lt;&gt;"","*****","")</f>
      </c>
      <c r="G623" s="241"/>
      <c r="M623" s="242">
        <f>IF(K623="Cash",L623,IF(K623="Check",L623,IF(K623="Credit Card - NOW",L623,0)))</f>
        <v>0</v>
      </c>
    </row>
    <row r="624" s="231" customFormat="1" ht="13.65" customHeight="1">
      <c r="A624" t="s" s="30">
        <f>IF(B624&lt;&gt;"","*****","")</f>
      </c>
      <c r="G624" s="241"/>
      <c r="M624" s="242">
        <f>IF(K624="Cash",L624,IF(K624="Check",L624,IF(K624="Credit Card - NOW",L624,0)))</f>
        <v>0</v>
      </c>
    </row>
    <row r="625" s="231" customFormat="1" ht="13.65" customHeight="1">
      <c r="A625" t="s" s="30">
        <f>IF(B625&lt;&gt;"","*****","")</f>
      </c>
      <c r="G625" s="241"/>
      <c r="M625" s="242">
        <f>IF(K625="Cash",L625,IF(K625="Check",L625,IF(K625="Credit Card - NOW",L625,0)))</f>
        <v>0</v>
      </c>
    </row>
    <row r="626" s="231" customFormat="1" ht="13.65" customHeight="1">
      <c r="A626" t="s" s="30">
        <f>IF(B626&lt;&gt;"","*****","")</f>
      </c>
      <c r="G626" s="241"/>
      <c r="M626" s="242">
        <f>IF(K626="Cash",L626,IF(K626="Check",L626,IF(K626="Credit Card - NOW",L626,0)))</f>
        <v>0</v>
      </c>
    </row>
    <row r="627" s="231" customFormat="1" ht="13.65" customHeight="1">
      <c r="A627" t="s" s="30">
        <f>IF(B627&lt;&gt;"","*****","")</f>
      </c>
      <c r="G627" s="241"/>
      <c r="M627" s="242">
        <f>IF(K627="Cash",L627,IF(K627="Check",L627,IF(K627="Credit Card - NOW",L627,0)))</f>
        <v>0</v>
      </c>
    </row>
    <row r="628" s="231" customFormat="1" ht="13.65" customHeight="1">
      <c r="A628" t="s" s="30">
        <f>IF(B628&lt;&gt;"","*****","")</f>
      </c>
      <c r="G628" s="241"/>
      <c r="M628" s="242">
        <f>IF(K628="Cash",L628,IF(K628="Check",L628,IF(K628="Credit Card - NOW",L628,0)))</f>
        <v>0</v>
      </c>
    </row>
    <row r="629" s="231" customFormat="1" ht="13.65" customHeight="1">
      <c r="A629" t="s" s="30">
        <f>IF(B629&lt;&gt;"","*****","")</f>
      </c>
      <c r="G629" s="241"/>
      <c r="M629" s="242">
        <f>IF(K629="Cash",L629,IF(K629="Check",L629,IF(K629="Credit Card - NOW",L629,0)))</f>
        <v>0</v>
      </c>
    </row>
    <row r="630" s="231" customFormat="1" ht="13.65" customHeight="1">
      <c r="A630" t="s" s="30">
        <f>IF(B630&lt;&gt;"","*****","")</f>
      </c>
      <c r="G630" s="241"/>
      <c r="M630" s="242">
        <f>IF(K630="Cash",L630,IF(K630="Check",L630,IF(K630="Credit Card - NOW",L630,0)))</f>
        <v>0</v>
      </c>
    </row>
    <row r="631" s="231" customFormat="1" ht="13.65" customHeight="1">
      <c r="A631" t="s" s="30">
        <f>IF(B631&lt;&gt;"","*****","")</f>
      </c>
      <c r="G631" s="241"/>
      <c r="M631" s="242">
        <f>IF(K631="Cash",L631,IF(K631="Check",L631,IF(K631="Credit Card - NOW",L631,0)))</f>
        <v>0</v>
      </c>
    </row>
    <row r="632" s="231" customFormat="1" ht="13.65" customHeight="1">
      <c r="A632" t="s" s="30">
        <f>IF(B632&lt;&gt;"","*****","")</f>
      </c>
      <c r="G632" s="241"/>
      <c r="M632" s="242">
        <f>IF(K632="Cash",L632,IF(K632="Check",L632,IF(K632="Credit Card - NOW",L632,0)))</f>
        <v>0</v>
      </c>
    </row>
    <row r="633" s="231" customFormat="1" ht="13.65" customHeight="1">
      <c r="A633" t="s" s="30">
        <f>IF(B633&lt;&gt;"","*****","")</f>
      </c>
      <c r="G633" s="241"/>
      <c r="M633" s="242">
        <f>IF(K633="Cash",L633,IF(K633="Check",L633,IF(K633="Credit Card - NOW",L633,0)))</f>
        <v>0</v>
      </c>
    </row>
    <row r="634" s="231" customFormat="1" ht="13.65" customHeight="1">
      <c r="A634" t="s" s="30">
        <f>IF(B634&lt;&gt;"","*****","")</f>
      </c>
      <c r="G634" s="241"/>
      <c r="M634" s="242">
        <f>IF(K634="Cash",L634,IF(K634="Check",L634,IF(K634="Credit Card - NOW",L634,0)))</f>
        <v>0</v>
      </c>
    </row>
    <row r="635" s="231" customFormat="1" ht="13.65" customHeight="1">
      <c r="A635" t="s" s="30">
        <f>IF(B635&lt;&gt;"","*****","")</f>
      </c>
      <c r="G635" s="241"/>
      <c r="M635" s="242">
        <f>IF(K635="Cash",L635,IF(K635="Check",L635,IF(K635="Credit Card - NOW",L635,0)))</f>
        <v>0</v>
      </c>
    </row>
    <row r="636" s="231" customFormat="1" ht="13.65" customHeight="1">
      <c r="A636" t="s" s="30">
        <f>IF(B636&lt;&gt;"","*****","")</f>
      </c>
      <c r="G636" s="241"/>
      <c r="M636" s="242">
        <f>IF(K636="Cash",L636,IF(K636="Check",L636,IF(K636="Credit Card - NOW",L636,0)))</f>
        <v>0</v>
      </c>
    </row>
    <row r="637" s="231" customFormat="1" ht="13.65" customHeight="1">
      <c r="A637" t="s" s="30">
        <f>IF(B637&lt;&gt;"","*****","")</f>
      </c>
      <c r="G637" s="241"/>
      <c r="M637" s="242">
        <f>IF(K637="Cash",L637,IF(K637="Check",L637,IF(K637="Credit Card - NOW",L637,0)))</f>
        <v>0</v>
      </c>
    </row>
    <row r="638" s="231" customFormat="1" ht="13.65" customHeight="1">
      <c r="A638" t="s" s="30">
        <f>IF(B638&lt;&gt;"","*****","")</f>
      </c>
      <c r="G638" s="241"/>
      <c r="M638" s="242">
        <f>IF(K638="Cash",L638,IF(K638="Check",L638,IF(K638="Credit Card - NOW",L638,0)))</f>
        <v>0</v>
      </c>
    </row>
    <row r="639" s="231" customFormat="1" ht="13.65" customHeight="1">
      <c r="A639" t="s" s="30">
        <f>IF(B639&lt;&gt;"","*****","")</f>
      </c>
      <c r="G639" s="241"/>
      <c r="M639" s="242">
        <f>IF(K639="Cash",L639,IF(K639="Check",L639,IF(K639="Credit Card - NOW",L639,0)))</f>
        <v>0</v>
      </c>
    </row>
    <row r="640" s="231" customFormat="1" ht="13.65" customHeight="1">
      <c r="A640" t="s" s="30">
        <f>IF(B640&lt;&gt;"","*****","")</f>
      </c>
      <c r="G640" s="241"/>
      <c r="M640" s="242">
        <f>IF(K640="Cash",L640,IF(K640="Check",L640,IF(K640="Credit Card - NOW",L640,0)))</f>
        <v>0</v>
      </c>
    </row>
    <row r="641" s="231" customFormat="1" ht="13.65" customHeight="1">
      <c r="A641" t="s" s="30">
        <f>IF(B641&lt;&gt;"","*****","")</f>
      </c>
      <c r="G641" s="241"/>
      <c r="M641" s="242">
        <f>IF(K641="Cash",L641,IF(K641="Check",L641,IF(K641="Credit Card - NOW",L641,0)))</f>
        <v>0</v>
      </c>
    </row>
    <row r="642" s="231" customFormat="1" ht="13.65" customHeight="1">
      <c r="A642" t="s" s="30">
        <f>IF(B642&lt;&gt;"","*****","")</f>
      </c>
      <c r="G642" s="241"/>
      <c r="M642" s="242">
        <f>IF(K642="Cash",L642,IF(K642="Check",L642,IF(K642="Credit Card - NOW",L642,0)))</f>
        <v>0</v>
      </c>
    </row>
    <row r="643" s="231" customFormat="1" ht="13.65" customHeight="1">
      <c r="A643" t="s" s="30">
        <f>IF(B643&lt;&gt;"","*****","")</f>
      </c>
      <c r="G643" s="241"/>
      <c r="M643" s="242">
        <f>IF(K643="Cash",L643,IF(K643="Check",L643,IF(K643="Credit Card - NOW",L643,0)))</f>
        <v>0</v>
      </c>
    </row>
    <row r="644" s="231" customFormat="1" ht="13.65" customHeight="1">
      <c r="A644" t="s" s="30">
        <f>IF(B644&lt;&gt;"","*****","")</f>
      </c>
      <c r="G644" s="241"/>
      <c r="M644" s="242">
        <f>IF(K644="Cash",L644,IF(K644="Check",L644,IF(K644="Credit Card - NOW",L644,0)))</f>
        <v>0</v>
      </c>
    </row>
    <row r="645" s="231" customFormat="1" ht="13.65" customHeight="1">
      <c r="A645" t="s" s="30">
        <f>IF(B645&lt;&gt;"","*****","")</f>
      </c>
      <c r="G645" s="241"/>
      <c r="M645" s="242">
        <f>IF(K645="Cash",L645,IF(K645="Check",L645,IF(K645="Credit Card - NOW",L645,0)))</f>
        <v>0</v>
      </c>
    </row>
    <row r="646" s="231" customFormat="1" ht="13.65" customHeight="1">
      <c r="A646" t="s" s="30">
        <f>IF(B646&lt;&gt;"","*****","")</f>
      </c>
      <c r="G646" s="241"/>
      <c r="M646" s="242">
        <f>IF(K646="Cash",L646,IF(K646="Check",L646,IF(K646="Credit Card - NOW",L646,0)))</f>
        <v>0</v>
      </c>
    </row>
    <row r="647" s="231" customFormat="1" ht="13.65" customHeight="1">
      <c r="A647" t="s" s="30">
        <f>IF(B647&lt;&gt;"","*****","")</f>
      </c>
      <c r="G647" s="241"/>
      <c r="M647" s="242">
        <f>IF(K647="Cash",L647,IF(K647="Check",L647,IF(K647="Credit Card - NOW",L647,0)))</f>
        <v>0</v>
      </c>
    </row>
    <row r="648" s="231" customFormat="1" ht="13.65" customHeight="1">
      <c r="A648" t="s" s="30">
        <f>IF(B648&lt;&gt;"","*****","")</f>
      </c>
      <c r="G648" s="241"/>
      <c r="M648" s="242">
        <f>IF(K648="Cash",L648,IF(K648="Check",L648,IF(K648="Credit Card - NOW",L648,0)))</f>
        <v>0</v>
      </c>
    </row>
    <row r="649" s="231" customFormat="1" ht="13.65" customHeight="1">
      <c r="A649" t="s" s="30">
        <f>IF(B649&lt;&gt;"","*****","")</f>
      </c>
      <c r="G649" s="241"/>
      <c r="M649" s="242">
        <f>IF(K649="Cash",L649,IF(K649="Check",L649,IF(K649="Credit Card - NOW",L649,0)))</f>
        <v>0</v>
      </c>
    </row>
    <row r="650" s="231" customFormat="1" ht="13.65" customHeight="1">
      <c r="A650" t="s" s="30">
        <f>IF(B650&lt;&gt;"","*****","")</f>
      </c>
      <c r="G650" s="241"/>
      <c r="M650" s="242">
        <f>IF(K650="Cash",L650,IF(K650="Check",L650,IF(K650="Credit Card - NOW",L650,0)))</f>
        <v>0</v>
      </c>
    </row>
    <row r="651" s="231" customFormat="1" ht="13.65" customHeight="1">
      <c r="A651" t="s" s="30">
        <f>IF(B651&lt;&gt;"","*****","")</f>
      </c>
      <c r="G651" s="241"/>
      <c r="M651" s="242">
        <f>IF(K651="Cash",L651,IF(K651="Check",L651,IF(K651="Credit Card - NOW",L651,0)))</f>
        <v>0</v>
      </c>
    </row>
    <row r="652" s="231" customFormat="1" ht="13.65" customHeight="1">
      <c r="A652" t="s" s="30">
        <f>IF(B652&lt;&gt;"","*****","")</f>
      </c>
      <c r="G652" s="241"/>
      <c r="M652" s="242">
        <f>IF(K652="Cash",L652,IF(K652="Check",L652,IF(K652="Credit Card - NOW",L652,0)))</f>
        <v>0</v>
      </c>
    </row>
    <row r="653" s="231" customFormat="1" ht="13.65" customHeight="1">
      <c r="A653" t="s" s="30">
        <f>IF(B653&lt;&gt;"","*****","")</f>
      </c>
      <c r="G653" s="241"/>
      <c r="M653" s="242">
        <f>IF(K653="Cash",L653,IF(K653="Check",L653,IF(K653="Credit Card - NOW",L653,0)))</f>
        <v>0</v>
      </c>
    </row>
    <row r="654" s="231" customFormat="1" ht="13.65" customHeight="1">
      <c r="A654" t="s" s="30">
        <f>IF(B654&lt;&gt;"","*****","")</f>
      </c>
      <c r="G654" s="241"/>
      <c r="M654" s="242">
        <f>IF(K654="Cash",L654,IF(K654="Check",L654,IF(K654="Credit Card - NOW",L654,0)))</f>
        <v>0</v>
      </c>
    </row>
    <row r="655" s="231" customFormat="1" ht="13.65" customHeight="1">
      <c r="A655" t="s" s="30">
        <f>IF(B655&lt;&gt;"","*****","")</f>
      </c>
      <c r="G655" s="241"/>
      <c r="M655" s="242">
        <f>IF(K655="Cash",L655,IF(K655="Check",L655,IF(K655="Credit Card - NOW",L655,0)))</f>
        <v>0</v>
      </c>
    </row>
    <row r="656" s="231" customFormat="1" ht="13.65" customHeight="1">
      <c r="A656" t="s" s="30">
        <f>IF(B656&lt;&gt;"","*****","")</f>
      </c>
      <c r="G656" s="241"/>
      <c r="M656" s="242">
        <f>IF(K656="Cash",L656,IF(K656="Check",L656,IF(K656="Credit Card - NOW",L656,0)))</f>
        <v>0</v>
      </c>
    </row>
    <row r="657" s="231" customFormat="1" ht="13.65" customHeight="1">
      <c r="A657" t="s" s="30">
        <f>IF(B657&lt;&gt;"","*****","")</f>
      </c>
      <c r="G657" s="241"/>
      <c r="M657" s="242">
        <f>IF(K657="Cash",L657,IF(K657="Check",L657,IF(K657="Credit Card - NOW",L657,0)))</f>
        <v>0</v>
      </c>
    </row>
    <row r="658" s="231" customFormat="1" ht="13.65" customHeight="1">
      <c r="A658" t="s" s="30">
        <f>IF(B658&lt;&gt;"","*****","")</f>
      </c>
      <c r="G658" s="241"/>
      <c r="M658" s="242">
        <f>IF(K658="Cash",L658,IF(K658="Check",L658,IF(K658="Credit Card - NOW",L658,0)))</f>
        <v>0</v>
      </c>
    </row>
    <row r="659" s="231" customFormat="1" ht="13.65" customHeight="1">
      <c r="A659" t="s" s="30">
        <f>IF(B659&lt;&gt;"","*****","")</f>
      </c>
      <c r="G659" s="241"/>
      <c r="M659" s="242">
        <f>IF(K659="Cash",L659,IF(K659="Check",L659,IF(K659="Credit Card - NOW",L659,0)))</f>
        <v>0</v>
      </c>
    </row>
    <row r="660" s="231" customFormat="1" ht="13.65" customHeight="1">
      <c r="A660" t="s" s="30">
        <f>IF(B660&lt;&gt;"","*****","")</f>
      </c>
      <c r="G660" s="241"/>
      <c r="M660" s="242">
        <f>IF(K660="Cash",L660,IF(K660="Check",L660,IF(K660="Credit Card - NOW",L660,0)))</f>
        <v>0</v>
      </c>
    </row>
    <row r="661" s="231" customFormat="1" ht="13.65" customHeight="1">
      <c r="A661" t="s" s="30">
        <f>IF(B661&lt;&gt;"","*****","")</f>
      </c>
      <c r="G661" s="241"/>
      <c r="M661" s="242">
        <f>IF(K661="Cash",L661,IF(K661="Check",L661,IF(K661="Credit Card - NOW",L661,0)))</f>
        <v>0</v>
      </c>
    </row>
    <row r="662" s="231" customFormat="1" ht="13.65" customHeight="1">
      <c r="A662" t="s" s="30">
        <f>IF(B662&lt;&gt;"","*****","")</f>
      </c>
      <c r="G662" s="241"/>
      <c r="M662" s="242">
        <f>IF(K662="Cash",L662,IF(K662="Check",L662,IF(K662="Credit Card - NOW",L662,0)))</f>
        <v>0</v>
      </c>
    </row>
    <row r="663" s="231" customFormat="1" ht="13.65" customHeight="1">
      <c r="A663" t="s" s="30">
        <f>IF(B663&lt;&gt;"","*****","")</f>
      </c>
      <c r="G663" s="241"/>
      <c r="M663" s="242">
        <f>IF(K663="Cash",L663,IF(K663="Check",L663,IF(K663="Credit Card - NOW",L663,0)))</f>
        <v>0</v>
      </c>
    </row>
    <row r="664" s="231" customFormat="1" ht="13.65" customHeight="1">
      <c r="A664" t="s" s="30">
        <f>IF(B664&lt;&gt;"","*****","")</f>
      </c>
      <c r="G664" s="241"/>
      <c r="M664" s="242">
        <f>IF(K664="Cash",L664,IF(K664="Check",L664,IF(K664="Credit Card - NOW",L664,0)))</f>
        <v>0</v>
      </c>
    </row>
    <row r="665" s="231" customFormat="1" ht="13.65" customHeight="1">
      <c r="A665" t="s" s="30">
        <f>IF(B665&lt;&gt;"","*****","")</f>
      </c>
      <c r="G665" s="241"/>
      <c r="M665" s="242">
        <f>IF(K665="Cash",L665,IF(K665="Check",L665,IF(K665="Credit Card - NOW",L665,0)))</f>
        <v>0</v>
      </c>
    </row>
    <row r="666" s="231" customFormat="1" ht="13.65" customHeight="1">
      <c r="A666" t="s" s="30">
        <f>IF(B666&lt;&gt;"","*****","")</f>
      </c>
      <c r="G666" s="241"/>
      <c r="M666" s="242">
        <f>IF(K666="Cash",L666,IF(K666="Check",L666,IF(K666="Credit Card - NOW",L666,0)))</f>
        <v>0</v>
      </c>
    </row>
    <row r="667" s="231" customFormat="1" ht="13.65" customHeight="1">
      <c r="A667" t="s" s="30">
        <f>IF(B667&lt;&gt;"","*****","")</f>
      </c>
      <c r="G667" s="241"/>
      <c r="M667" s="242">
        <f>IF(K667="Cash",L667,IF(K667="Check",L667,IF(K667="Credit Card - NOW",L667,0)))</f>
        <v>0</v>
      </c>
    </row>
    <row r="668" s="231" customFormat="1" ht="13.65" customHeight="1">
      <c r="A668" t="s" s="30">
        <f>IF(B668&lt;&gt;"","*****","")</f>
      </c>
      <c r="G668" s="241"/>
      <c r="M668" s="242">
        <f>IF(K668="Cash",L668,IF(K668="Check",L668,IF(K668="Credit Card - NOW",L668,0)))</f>
        <v>0</v>
      </c>
    </row>
    <row r="669" s="231" customFormat="1" ht="13.65" customHeight="1">
      <c r="A669" t="s" s="30">
        <f>IF(B669&lt;&gt;"","*****","")</f>
      </c>
      <c r="G669" s="241"/>
      <c r="M669" s="242">
        <f>IF(K669="Cash",L669,IF(K669="Check",L669,IF(K669="Credit Card - NOW",L669,0)))</f>
        <v>0</v>
      </c>
    </row>
    <row r="670" s="231" customFormat="1" ht="13.65" customHeight="1">
      <c r="A670" t="s" s="30">
        <f>IF(B670&lt;&gt;"","*****","")</f>
      </c>
      <c r="G670" s="241"/>
      <c r="M670" s="242">
        <f>IF(K670="Cash",L670,IF(K670="Check",L670,IF(K670="Credit Card - NOW",L670,0)))</f>
        <v>0</v>
      </c>
    </row>
    <row r="671" s="231" customFormat="1" ht="13.65" customHeight="1">
      <c r="A671" t="s" s="30">
        <f>IF(B671&lt;&gt;"","*****","")</f>
      </c>
      <c r="G671" s="241"/>
      <c r="M671" s="242">
        <f>IF(K671="Cash",L671,IF(K671="Check",L671,IF(K671="Credit Card - NOW",L671,0)))</f>
        <v>0</v>
      </c>
    </row>
    <row r="672" s="231" customFormat="1" ht="13.65" customHeight="1">
      <c r="A672" t="s" s="30">
        <f>IF(B672&lt;&gt;"","*****","")</f>
      </c>
      <c r="G672" s="241"/>
      <c r="M672" s="242">
        <f>IF(K672="Cash",L672,IF(K672="Check",L672,IF(K672="Credit Card - NOW",L672,0)))</f>
        <v>0</v>
      </c>
    </row>
    <row r="673" s="231" customFormat="1" ht="13.65" customHeight="1">
      <c r="A673" t="s" s="30">
        <f>IF(B673&lt;&gt;"","*****","")</f>
      </c>
      <c r="G673" s="241"/>
      <c r="M673" s="242">
        <f>IF(K673="Cash",L673,IF(K673="Check",L673,IF(K673="Credit Card - NOW",L673,0)))</f>
        <v>0</v>
      </c>
    </row>
    <row r="674" s="231" customFormat="1" ht="13.65" customHeight="1">
      <c r="A674" t="s" s="30">
        <f>IF(B674&lt;&gt;"","*****","")</f>
      </c>
      <c r="G674" s="241"/>
      <c r="M674" s="242">
        <f>IF(K674="Cash",L674,IF(K674="Check",L674,IF(K674="Credit Card - NOW",L674,0)))</f>
        <v>0</v>
      </c>
    </row>
    <row r="675" s="231" customFormat="1" ht="13.65" customHeight="1">
      <c r="A675" t="s" s="30">
        <f>IF(B675&lt;&gt;"","*****","")</f>
      </c>
      <c r="G675" s="241"/>
      <c r="M675" s="242">
        <f>IF(K675="Cash",L675,IF(K675="Check",L675,IF(K675="Credit Card - NOW",L675,0)))</f>
        <v>0</v>
      </c>
    </row>
    <row r="676" s="231" customFormat="1" ht="13.65" customHeight="1">
      <c r="A676" t="s" s="30">
        <f>IF(B676&lt;&gt;"","*****","")</f>
      </c>
      <c r="G676" s="241"/>
      <c r="M676" s="242">
        <f>IF(K676="Cash",L676,IF(K676="Check",L676,IF(K676="Credit Card - NOW",L676,0)))</f>
        <v>0</v>
      </c>
    </row>
    <row r="677" s="231" customFormat="1" ht="13.65" customHeight="1">
      <c r="A677" t="s" s="30">
        <f>IF(B677&lt;&gt;"","*****","")</f>
      </c>
      <c r="G677" s="241"/>
      <c r="M677" s="242">
        <f>IF(K677="Cash",L677,IF(K677="Check",L677,IF(K677="Credit Card - NOW",L677,0)))</f>
        <v>0</v>
      </c>
    </row>
    <row r="678" s="231" customFormat="1" ht="13.65" customHeight="1">
      <c r="A678" t="s" s="30">
        <f>IF(B678&lt;&gt;"","*****","")</f>
      </c>
      <c r="G678" s="241"/>
      <c r="M678" s="242">
        <f>IF(K678="Cash",L678,IF(K678="Check",L678,IF(K678="Credit Card - NOW",L678,0)))</f>
        <v>0</v>
      </c>
    </row>
    <row r="679" s="231" customFormat="1" ht="13.65" customHeight="1">
      <c r="A679" t="s" s="30">
        <f>IF(B679&lt;&gt;"","*****","")</f>
      </c>
      <c r="G679" s="241"/>
      <c r="M679" s="242">
        <f>IF(K679="Cash",L679,IF(K679="Check",L679,IF(K679="Credit Card - NOW",L679,0)))</f>
        <v>0</v>
      </c>
    </row>
    <row r="680" s="231" customFormat="1" ht="13.65" customHeight="1">
      <c r="A680" t="s" s="30">
        <f>IF(B680&lt;&gt;"","*****","")</f>
      </c>
      <c r="G680" s="241"/>
      <c r="M680" s="242">
        <f>IF(K680="Cash",L680,IF(K680="Check",L680,IF(K680="Credit Card - NOW",L680,0)))</f>
        <v>0</v>
      </c>
    </row>
    <row r="681" s="231" customFormat="1" ht="13.65" customHeight="1">
      <c r="A681" t="s" s="30">
        <f>IF(B681&lt;&gt;"","*****","")</f>
      </c>
      <c r="G681" s="241"/>
      <c r="M681" s="242">
        <f>IF(K681="Cash",L681,IF(K681="Check",L681,IF(K681="Credit Card - NOW",L681,0)))</f>
        <v>0</v>
      </c>
    </row>
    <row r="682" s="231" customFormat="1" ht="13.65" customHeight="1">
      <c r="A682" t="s" s="30">
        <f>IF(B682&lt;&gt;"","*****","")</f>
      </c>
      <c r="G682" s="241"/>
      <c r="M682" s="242">
        <f>IF(K682="Cash",L682,IF(K682="Check",L682,IF(K682="Credit Card - NOW",L682,0)))</f>
        <v>0</v>
      </c>
    </row>
    <row r="683" s="231" customFormat="1" ht="13.65" customHeight="1">
      <c r="A683" t="s" s="30">
        <f>IF(B683&lt;&gt;"","*****","")</f>
      </c>
      <c r="G683" s="241"/>
      <c r="M683" s="242">
        <f>IF(K683="Cash",L683,IF(K683="Check",L683,IF(K683="Credit Card - NOW",L683,0)))</f>
        <v>0</v>
      </c>
    </row>
    <row r="684" s="231" customFormat="1" ht="13.65" customHeight="1">
      <c r="A684" t="s" s="30">
        <f>IF(B684&lt;&gt;"","*****","")</f>
      </c>
      <c r="G684" s="241"/>
      <c r="M684" s="242">
        <f>IF(K684="Cash",L684,IF(K684="Check",L684,IF(K684="Credit Card - NOW",L684,0)))</f>
        <v>0</v>
      </c>
    </row>
    <row r="685" s="231" customFormat="1" ht="13.65" customHeight="1">
      <c r="A685" t="s" s="30">
        <f>IF(B685&lt;&gt;"","*****","")</f>
      </c>
      <c r="G685" s="241"/>
      <c r="M685" s="242">
        <f>IF(K685="Cash",L685,IF(K685="Check",L685,IF(K685="Credit Card - NOW",L685,0)))</f>
        <v>0</v>
      </c>
    </row>
    <row r="686" s="231" customFormat="1" ht="13.65" customHeight="1">
      <c r="A686" t="s" s="30">
        <f>IF(B686&lt;&gt;"","*****","")</f>
      </c>
      <c r="G686" s="241"/>
      <c r="M686" s="242">
        <f>IF(K686="Cash",L686,IF(K686="Check",L686,IF(K686="Credit Card - NOW",L686,0)))</f>
        <v>0</v>
      </c>
    </row>
    <row r="687" s="231" customFormat="1" ht="13.65" customHeight="1">
      <c r="A687" t="s" s="30">
        <f>IF(B687&lt;&gt;"","*****","")</f>
      </c>
      <c r="G687" s="241"/>
      <c r="M687" s="242">
        <f>IF(K687="Cash",L687,IF(K687="Check",L687,IF(K687="Credit Card - NOW",L687,0)))</f>
        <v>0</v>
      </c>
    </row>
    <row r="688" s="231" customFormat="1" ht="13.65" customHeight="1">
      <c r="A688" t="s" s="30">
        <f>IF(B688&lt;&gt;"","*****","")</f>
      </c>
      <c r="G688" s="241"/>
      <c r="M688" s="242">
        <f>IF(K688="Cash",L688,IF(K688="Check",L688,IF(K688="Credit Card - NOW",L688,0)))</f>
        <v>0</v>
      </c>
    </row>
    <row r="689" s="231" customFormat="1" ht="13.65" customHeight="1">
      <c r="A689" t="s" s="30">
        <f>IF(B689&lt;&gt;"","*****","")</f>
      </c>
      <c r="G689" s="241"/>
      <c r="M689" s="242">
        <f>IF(K689="Cash",L689,IF(K689="Check",L689,IF(K689="Credit Card - NOW",L689,0)))</f>
        <v>0</v>
      </c>
    </row>
    <row r="690" s="231" customFormat="1" ht="13.65" customHeight="1">
      <c r="A690" t="s" s="30">
        <f>IF(B690&lt;&gt;"","*****","")</f>
      </c>
      <c r="G690" s="241"/>
      <c r="M690" s="242">
        <f>IF(K690="Cash",L690,IF(K690="Check",L690,IF(K690="Credit Card - NOW",L690,0)))</f>
        <v>0</v>
      </c>
    </row>
    <row r="691" s="231" customFormat="1" ht="13.65" customHeight="1">
      <c r="A691" t="s" s="30">
        <f>IF(B691&lt;&gt;"","*****","")</f>
      </c>
      <c r="G691" s="241"/>
      <c r="M691" s="242">
        <f>IF(K691="Cash",L691,IF(K691="Check",L691,IF(K691="Credit Card - NOW",L691,0)))</f>
        <v>0</v>
      </c>
    </row>
    <row r="692" s="231" customFormat="1" ht="13.65" customHeight="1">
      <c r="A692" t="s" s="30">
        <f>IF(B692&lt;&gt;"","*****","")</f>
      </c>
      <c r="G692" s="241"/>
      <c r="M692" s="242">
        <f>IF(K692="Cash",L692,IF(K692="Check",L692,IF(K692="Credit Card - NOW",L692,0)))</f>
        <v>0</v>
      </c>
    </row>
    <row r="693" s="231" customFormat="1" ht="13.65" customHeight="1">
      <c r="A693" t="s" s="30">
        <f>IF(B693&lt;&gt;"","*****","")</f>
      </c>
      <c r="G693" s="241"/>
      <c r="M693" s="242">
        <f>IF(K693="Cash",L693,IF(K693="Check",L693,IF(K693="Credit Card - NOW",L693,0)))</f>
        <v>0</v>
      </c>
    </row>
    <row r="694" s="231" customFormat="1" ht="13.65" customHeight="1">
      <c r="A694" t="s" s="30">
        <f>IF(B694&lt;&gt;"","*****","")</f>
      </c>
      <c r="G694" s="241"/>
      <c r="M694" s="242">
        <f>IF(K694="Cash",L694,IF(K694="Check",L694,IF(K694="Credit Card - NOW",L694,0)))</f>
        <v>0</v>
      </c>
    </row>
    <row r="695" s="231" customFormat="1" ht="13.65" customHeight="1">
      <c r="A695" t="s" s="30">
        <f>IF(B695&lt;&gt;"","*****","")</f>
      </c>
      <c r="G695" s="241"/>
      <c r="M695" s="242">
        <f>IF(K695="Cash",L695,IF(K695="Check",L695,IF(K695="Credit Card - NOW",L695,0)))</f>
        <v>0</v>
      </c>
    </row>
    <row r="696" s="231" customFormat="1" ht="13.65" customHeight="1">
      <c r="A696" t="s" s="30">
        <f>IF(B696&lt;&gt;"","*****","")</f>
      </c>
      <c r="G696" s="241"/>
      <c r="M696" s="242">
        <f>IF(K696="Cash",L696,IF(K696="Check",L696,IF(K696="Credit Card - NOW",L696,0)))</f>
        <v>0</v>
      </c>
    </row>
    <row r="697" s="231" customFormat="1" ht="13.65" customHeight="1">
      <c r="A697" t="s" s="30">
        <f>IF(B697&lt;&gt;"","*****","")</f>
      </c>
      <c r="G697" s="241"/>
      <c r="M697" s="242">
        <f>IF(K697="Cash",L697,IF(K697="Check",L697,IF(K697="Credit Card - NOW",L697,0)))</f>
        <v>0</v>
      </c>
    </row>
    <row r="698" s="231" customFormat="1" ht="13.65" customHeight="1">
      <c r="A698" t="s" s="30">
        <f>IF(B698&lt;&gt;"","*****","")</f>
      </c>
      <c r="G698" s="241"/>
      <c r="M698" s="242">
        <f>IF(K698="Cash",L698,IF(K698="Check",L698,IF(K698="Credit Card - NOW",L698,0)))</f>
        <v>0</v>
      </c>
    </row>
    <row r="699" s="231" customFormat="1" ht="13.65" customHeight="1">
      <c r="A699" t="s" s="30">
        <f>IF(B699&lt;&gt;"","*****","")</f>
      </c>
      <c r="G699" s="241"/>
      <c r="M699" s="242">
        <f>IF(K699="Cash",L699,IF(K699="Check",L699,IF(K699="Credit Card - NOW",L699,0)))</f>
        <v>0</v>
      </c>
    </row>
    <row r="700" s="231" customFormat="1" ht="13.65" customHeight="1">
      <c r="A700" t="s" s="30">
        <f>IF(B700&lt;&gt;"","*****","")</f>
      </c>
      <c r="G700" s="241"/>
      <c r="M700" s="242">
        <f>IF(K700="Cash",L700,IF(K700="Check",L700,IF(K700="Credit Card - NOW",L700,0)))</f>
        <v>0</v>
      </c>
    </row>
    <row r="701" s="231" customFormat="1" ht="13.65" customHeight="1">
      <c r="A701" t="s" s="30">
        <f>IF(B701&lt;&gt;"","*****","")</f>
      </c>
      <c r="G701" s="241"/>
      <c r="M701" s="242">
        <f>IF(K701="Cash",L701,IF(K701="Check",L701,IF(K701="Credit Card - NOW",L701,0)))</f>
        <v>0</v>
      </c>
    </row>
    <row r="702" s="231" customFormat="1" ht="13.65" customHeight="1">
      <c r="A702" t="s" s="30">
        <f>IF(B702&lt;&gt;"","*****","")</f>
      </c>
      <c r="G702" s="241"/>
      <c r="M702" s="242">
        <f>IF(K702="Cash",L702,IF(K702="Check",L702,IF(K702="Credit Card - NOW",L702,0)))</f>
        <v>0</v>
      </c>
    </row>
    <row r="703" s="231" customFormat="1" ht="13.65" customHeight="1">
      <c r="A703" t="s" s="30">
        <f>IF(B703&lt;&gt;"","*****","")</f>
      </c>
      <c r="G703" s="241"/>
      <c r="M703" s="242">
        <f>IF(K703="Cash",L703,IF(K703="Check",L703,IF(K703="Credit Card - NOW",L703,0)))</f>
        <v>0</v>
      </c>
    </row>
    <row r="704" s="231" customFormat="1" ht="13.65" customHeight="1">
      <c r="A704" t="s" s="30">
        <f>IF(B704&lt;&gt;"","*****","")</f>
      </c>
      <c r="G704" s="241"/>
      <c r="M704" s="242">
        <f>IF(K704="Cash",L704,IF(K704="Check",L704,IF(K704="Credit Card - NOW",L704,0)))</f>
        <v>0</v>
      </c>
    </row>
    <row r="705" s="231" customFormat="1" ht="13.65" customHeight="1">
      <c r="A705" t="s" s="30">
        <f>IF(B705&lt;&gt;"","*****","")</f>
      </c>
      <c r="G705" s="241"/>
      <c r="M705" s="242">
        <f>IF(K705="Cash",L705,IF(K705="Check",L705,IF(K705="Credit Card - NOW",L705,0)))</f>
        <v>0</v>
      </c>
    </row>
    <row r="706" s="231" customFormat="1" ht="13.65" customHeight="1">
      <c r="A706" t="s" s="30">
        <f>IF(B706&lt;&gt;"","*****","")</f>
      </c>
      <c r="G706" s="241"/>
      <c r="M706" s="242">
        <f>IF(K706="Cash",L706,IF(K706="Check",L706,IF(K706="Credit Card - NOW",L706,0)))</f>
        <v>0</v>
      </c>
    </row>
    <row r="707" s="231" customFormat="1" ht="13.65" customHeight="1">
      <c r="A707" t="s" s="30">
        <f>IF(B707&lt;&gt;"","*****","")</f>
      </c>
      <c r="G707" s="241"/>
      <c r="M707" s="242">
        <f>IF(K707="Cash",L707,IF(K707="Check",L707,IF(K707="Credit Card - NOW",L707,0)))</f>
        <v>0</v>
      </c>
    </row>
    <row r="708" s="231" customFormat="1" ht="13.65" customHeight="1">
      <c r="A708" t="s" s="30">
        <f>IF(B708&lt;&gt;"","*****","")</f>
      </c>
      <c r="G708" s="241"/>
      <c r="M708" s="242">
        <f>IF(K708="Cash",L708,IF(K708="Check",L708,IF(K708="Credit Card - NOW",L708,0)))</f>
        <v>0</v>
      </c>
    </row>
    <row r="709" s="231" customFormat="1" ht="13.65" customHeight="1">
      <c r="A709" t="s" s="30">
        <f>IF(B709&lt;&gt;"","*****","")</f>
      </c>
      <c r="G709" s="241"/>
      <c r="M709" s="242">
        <f>IF(K709="Cash",L709,IF(K709="Check",L709,IF(K709="Credit Card - NOW",L709,0)))</f>
        <v>0</v>
      </c>
    </row>
    <row r="710" s="231" customFormat="1" ht="13.65" customHeight="1">
      <c r="A710" t="s" s="30">
        <f>IF(B710&lt;&gt;"","*****","")</f>
      </c>
      <c r="G710" s="241"/>
      <c r="M710" s="242">
        <f>IF(K710="Cash",L710,IF(K710="Check",L710,IF(K710="Credit Card - NOW",L710,0)))</f>
        <v>0</v>
      </c>
    </row>
    <row r="711" s="231" customFormat="1" ht="13.65" customHeight="1">
      <c r="A711" t="s" s="30">
        <f>IF(B711&lt;&gt;"","*****","")</f>
      </c>
      <c r="G711" s="241"/>
      <c r="M711" s="242">
        <f>IF(K711="Cash",L711,IF(K711="Check",L711,IF(K711="Credit Card - NOW",L711,0)))</f>
        <v>0</v>
      </c>
    </row>
    <row r="712" s="231" customFormat="1" ht="13.65" customHeight="1">
      <c r="A712" t="s" s="30">
        <f>IF(B712&lt;&gt;"","*****","")</f>
      </c>
      <c r="G712" s="241"/>
      <c r="M712" s="242">
        <f>IF(K712="Cash",L712,IF(K712="Check",L712,IF(K712="Credit Card - NOW",L712,0)))</f>
        <v>0</v>
      </c>
    </row>
    <row r="713" s="231" customFormat="1" ht="13.65" customHeight="1">
      <c r="A713" t="s" s="30">
        <f>IF(B713&lt;&gt;"","*****","")</f>
      </c>
      <c r="G713" s="241"/>
      <c r="M713" s="242">
        <f>IF(K713="Cash",L713,IF(K713="Check",L713,IF(K713="Credit Card - NOW",L713,0)))</f>
        <v>0</v>
      </c>
    </row>
    <row r="714" s="231" customFormat="1" ht="13.65" customHeight="1">
      <c r="A714" t="s" s="30">
        <f>IF(B714&lt;&gt;"","*****","")</f>
      </c>
      <c r="G714" s="241"/>
      <c r="M714" s="242">
        <f>IF(K714="Cash",L714,IF(K714="Check",L714,IF(K714="Credit Card - NOW",L714,0)))</f>
        <v>0</v>
      </c>
    </row>
    <row r="715" s="231" customFormat="1" ht="13.65" customHeight="1">
      <c r="A715" t="s" s="30">
        <f>IF(B715&lt;&gt;"","*****","")</f>
      </c>
      <c r="G715" s="241"/>
      <c r="M715" s="242">
        <f>IF(K715="Cash",L715,IF(K715="Check",L715,IF(K715="Credit Card - NOW",L715,0)))</f>
        <v>0</v>
      </c>
    </row>
    <row r="716" s="231" customFormat="1" ht="13.65" customHeight="1">
      <c r="A716" t="s" s="30">
        <f>IF(B716&lt;&gt;"","*****","")</f>
      </c>
      <c r="G716" s="241"/>
      <c r="M716" s="242">
        <f>IF(K716="Cash",L716,IF(K716="Check",L716,IF(K716="Credit Card - NOW",L716,0)))</f>
        <v>0</v>
      </c>
    </row>
    <row r="717" s="231" customFormat="1" ht="13.65" customHeight="1">
      <c r="A717" t="s" s="30">
        <f>IF(B717&lt;&gt;"","*****","")</f>
      </c>
      <c r="G717" s="241"/>
      <c r="M717" s="242">
        <f>IF(K717="Cash",L717,IF(K717="Check",L717,IF(K717="Credit Card - NOW",L717,0)))</f>
        <v>0</v>
      </c>
    </row>
    <row r="718" s="231" customFormat="1" ht="13.65" customHeight="1">
      <c r="A718" t="s" s="30">
        <f>IF(B718&lt;&gt;"","*****","")</f>
      </c>
      <c r="G718" s="241"/>
      <c r="M718" s="242">
        <f>IF(K718="Cash",L718,IF(K718="Check",L718,IF(K718="Credit Card - NOW",L718,0)))</f>
        <v>0</v>
      </c>
    </row>
    <row r="719" s="231" customFormat="1" ht="13.65" customHeight="1">
      <c r="A719" t="s" s="30">
        <f>IF(B719&lt;&gt;"","*****","")</f>
      </c>
      <c r="G719" s="241"/>
      <c r="M719" s="242">
        <f>IF(K719="Cash",L719,IF(K719="Check",L719,IF(K719="Credit Card - NOW",L719,0)))</f>
        <v>0</v>
      </c>
    </row>
    <row r="720" s="231" customFormat="1" ht="13.65" customHeight="1">
      <c r="A720" t="s" s="30">
        <f>IF(B720&lt;&gt;"","*****","")</f>
      </c>
      <c r="G720" s="241"/>
      <c r="M720" s="242">
        <f>IF(K720="Cash",L720,IF(K720="Check",L720,IF(K720="Credit Card - NOW",L720,0)))</f>
        <v>0</v>
      </c>
    </row>
    <row r="721" s="231" customFormat="1" ht="13.65" customHeight="1">
      <c r="A721" t="s" s="30">
        <f>IF(B721&lt;&gt;"","*****","")</f>
      </c>
      <c r="G721" s="241"/>
      <c r="M721" s="242">
        <f>IF(K721="Cash",L721,IF(K721="Check",L721,IF(K721="Credit Card - NOW",L721,0)))</f>
        <v>0</v>
      </c>
    </row>
    <row r="722" s="231" customFormat="1" ht="13.65" customHeight="1">
      <c r="A722" t="s" s="30">
        <f>IF(B722&lt;&gt;"","*****","")</f>
      </c>
      <c r="G722" s="241"/>
      <c r="M722" s="242">
        <f>IF(K722="Cash",L722,IF(K722="Check",L722,IF(K722="Credit Card - NOW",L722,0)))</f>
        <v>0</v>
      </c>
    </row>
    <row r="723" s="231" customFormat="1" ht="13.65" customHeight="1">
      <c r="A723" t="s" s="30">
        <f>IF(B723&lt;&gt;"","*****","")</f>
      </c>
      <c r="G723" s="241"/>
      <c r="M723" s="242">
        <f>IF(K723="Cash",L723,IF(K723="Check",L723,IF(K723="Credit Card - NOW",L723,0)))</f>
        <v>0</v>
      </c>
    </row>
    <row r="724" s="231" customFormat="1" ht="13.65" customHeight="1">
      <c r="A724" t="s" s="30">
        <f>IF(B724&lt;&gt;"","*****","")</f>
      </c>
      <c r="G724" s="241"/>
      <c r="M724" s="242">
        <f>IF(K724="Cash",L724,IF(K724="Check",L724,IF(K724="Credit Card - NOW",L724,0)))</f>
        <v>0</v>
      </c>
    </row>
    <row r="725" s="231" customFormat="1" ht="13.65" customHeight="1">
      <c r="A725" t="s" s="30">
        <f>IF(B725&lt;&gt;"","*****","")</f>
      </c>
      <c r="G725" s="241"/>
      <c r="M725" s="242">
        <f>IF(K725="Cash",L725,IF(K725="Check",L725,IF(K725="Credit Card - NOW",L725,0)))</f>
        <v>0</v>
      </c>
    </row>
    <row r="726" s="231" customFormat="1" ht="13.65" customHeight="1">
      <c r="A726" t="s" s="30">
        <f>IF(B726&lt;&gt;"","*****","")</f>
      </c>
      <c r="G726" s="241"/>
      <c r="M726" s="242">
        <f>IF(K726="Cash",L726,IF(K726="Check",L726,IF(K726="Credit Card - NOW",L726,0)))</f>
        <v>0</v>
      </c>
    </row>
    <row r="727" s="231" customFormat="1" ht="13.65" customHeight="1">
      <c r="A727" t="s" s="30">
        <f>IF(B727&lt;&gt;"","*****","")</f>
      </c>
      <c r="G727" s="241"/>
      <c r="M727" s="242">
        <f>IF(K727="Cash",L727,IF(K727="Check",L727,IF(K727="Credit Card - NOW",L727,0)))</f>
        <v>0</v>
      </c>
    </row>
    <row r="728" s="231" customFormat="1" ht="13.65" customHeight="1">
      <c r="A728" t="s" s="30">
        <f>IF(B728&lt;&gt;"","*****","")</f>
      </c>
      <c r="G728" s="241"/>
      <c r="M728" s="242">
        <f>IF(K728="Cash",L728,IF(K728="Check",L728,IF(K728="Credit Card - NOW",L728,0)))</f>
        <v>0</v>
      </c>
    </row>
    <row r="729" s="231" customFormat="1" ht="13.65" customHeight="1">
      <c r="A729" t="s" s="30">
        <f>IF(B729&lt;&gt;"","*****","")</f>
      </c>
      <c r="G729" s="241"/>
      <c r="M729" s="242">
        <f>IF(K729="Cash",L729,IF(K729="Check",L729,IF(K729="Credit Card - NOW",L729,0)))</f>
        <v>0</v>
      </c>
    </row>
    <row r="730" s="231" customFormat="1" ht="13.65" customHeight="1">
      <c r="A730" t="s" s="30">
        <f>IF(B730&lt;&gt;"","*****","")</f>
      </c>
      <c r="G730" s="241"/>
      <c r="M730" s="242">
        <f>IF(K730="Cash",L730,IF(K730="Check",L730,IF(K730="Credit Card - NOW",L730,0)))</f>
        <v>0</v>
      </c>
    </row>
    <row r="731" s="231" customFormat="1" ht="13.65" customHeight="1">
      <c r="A731" t="s" s="30">
        <f>IF(B731&lt;&gt;"","*****","")</f>
      </c>
      <c r="G731" s="241"/>
      <c r="M731" s="242">
        <f>IF(K731="Cash",L731,IF(K731="Check",L731,IF(K731="Credit Card - NOW",L731,0)))</f>
        <v>0</v>
      </c>
    </row>
    <row r="732" s="231" customFormat="1" ht="13.65" customHeight="1">
      <c r="A732" t="s" s="30">
        <f>IF(B732&lt;&gt;"","*****","")</f>
      </c>
      <c r="G732" s="241"/>
      <c r="M732" s="242">
        <f>IF(K732="Cash",L732,IF(K732="Check",L732,IF(K732="Credit Card - NOW",L732,0)))</f>
        <v>0</v>
      </c>
    </row>
    <row r="733" s="231" customFormat="1" ht="13.65" customHeight="1">
      <c r="A733" t="s" s="30">
        <f>IF(B733&lt;&gt;"","*****","")</f>
      </c>
      <c r="G733" s="241"/>
      <c r="M733" s="242">
        <f>IF(K733="Cash",L733,IF(K733="Check",L733,IF(K733="Credit Card - NOW",L733,0)))</f>
        <v>0</v>
      </c>
    </row>
    <row r="734" s="231" customFormat="1" ht="13.65" customHeight="1">
      <c r="A734" t="s" s="30">
        <f>IF(B734&lt;&gt;"","*****","")</f>
      </c>
      <c r="G734" s="241"/>
      <c r="M734" s="242">
        <f>IF(K734="Cash",L734,IF(K734="Check",L734,IF(K734="Credit Card - NOW",L734,0)))</f>
        <v>0</v>
      </c>
    </row>
    <row r="735" s="231" customFormat="1" ht="13.65" customHeight="1">
      <c r="A735" t="s" s="30">
        <f>IF(B735&lt;&gt;"","*****","")</f>
      </c>
      <c r="G735" s="241"/>
      <c r="M735" s="242">
        <f>IF(K735="Cash",L735,IF(K735="Check",L735,IF(K735="Credit Card - NOW",L735,0)))</f>
        <v>0</v>
      </c>
    </row>
    <row r="736" s="231" customFormat="1" ht="13.65" customHeight="1">
      <c r="A736" t="s" s="30">
        <f>IF(B736&lt;&gt;"","*****","")</f>
      </c>
      <c r="G736" s="241"/>
      <c r="M736" s="242">
        <f>IF(K736="Cash",L736,IF(K736="Check",L736,IF(K736="Credit Card - NOW",L736,0)))</f>
        <v>0</v>
      </c>
    </row>
    <row r="737" s="231" customFormat="1" ht="13.65" customHeight="1">
      <c r="A737" t="s" s="30">
        <f>IF(B737&lt;&gt;"","*****","")</f>
      </c>
      <c r="G737" s="241"/>
      <c r="M737" s="242">
        <f>IF(K737="Cash",L737,IF(K737="Check",L737,IF(K737="Credit Card - NOW",L737,0)))</f>
        <v>0</v>
      </c>
    </row>
    <row r="738" s="231" customFormat="1" ht="13.65" customHeight="1">
      <c r="A738" t="s" s="30">
        <f>IF(B738&lt;&gt;"","*****","")</f>
      </c>
      <c r="G738" s="241"/>
      <c r="M738" s="242">
        <f>IF(K738="Cash",L738,IF(K738="Check",L738,IF(K738="Credit Card - NOW",L738,0)))</f>
        <v>0</v>
      </c>
    </row>
    <row r="739" s="231" customFormat="1" ht="13.65" customHeight="1">
      <c r="A739" t="s" s="30">
        <f>IF(B739&lt;&gt;"","*****","")</f>
      </c>
      <c r="G739" s="241"/>
      <c r="M739" s="242">
        <f>IF(K739="Cash",L739,IF(K739="Check",L739,IF(K739="Credit Card - NOW",L739,0)))</f>
        <v>0</v>
      </c>
    </row>
    <row r="740" s="231" customFormat="1" ht="13.65" customHeight="1">
      <c r="A740" t="s" s="30">
        <f>IF(B740&lt;&gt;"","*****","")</f>
      </c>
      <c r="G740" s="241"/>
      <c r="M740" s="242">
        <f>IF(K740="Cash",L740,IF(K740="Check",L740,IF(K740="Credit Card - NOW",L740,0)))</f>
        <v>0</v>
      </c>
    </row>
    <row r="741" s="231" customFormat="1" ht="13.65" customHeight="1">
      <c r="A741" t="s" s="30">
        <f>IF(B741&lt;&gt;"","*****","")</f>
      </c>
      <c r="G741" s="241"/>
      <c r="M741" s="242">
        <f>IF(K741="Cash",L741,IF(K741="Check",L741,IF(K741="Credit Card - NOW",L741,0)))</f>
        <v>0</v>
      </c>
    </row>
    <row r="742" s="231" customFormat="1" ht="13.65" customHeight="1">
      <c r="A742" t="s" s="30">
        <f>IF(B742&lt;&gt;"","*****","")</f>
      </c>
      <c r="G742" s="241"/>
      <c r="M742" s="242">
        <f>IF(K742="Cash",L742,IF(K742="Check",L742,IF(K742="Credit Card - NOW",L742,0)))</f>
        <v>0</v>
      </c>
    </row>
    <row r="743" s="231" customFormat="1" ht="13.65" customHeight="1">
      <c r="A743" t="s" s="30">
        <f>IF(B743&lt;&gt;"","*****","")</f>
      </c>
      <c r="G743" s="241"/>
      <c r="M743" s="242">
        <f>IF(K743="Cash",L743,IF(K743="Check",L743,IF(K743="Credit Card - NOW",L743,0)))</f>
        <v>0</v>
      </c>
    </row>
    <row r="744" s="231" customFormat="1" ht="13.65" customHeight="1">
      <c r="A744" t="s" s="30">
        <f>IF(B744&lt;&gt;"","*****","")</f>
      </c>
      <c r="G744" s="241"/>
      <c r="M744" s="242">
        <f>IF(K744="Cash",L744,IF(K744="Check",L744,IF(K744="Credit Card - NOW",L744,0)))</f>
        <v>0</v>
      </c>
    </row>
    <row r="745" s="231" customFormat="1" ht="13.65" customHeight="1">
      <c r="A745" t="s" s="30">
        <f>IF(B745&lt;&gt;"","*****","")</f>
      </c>
      <c r="G745" s="241"/>
      <c r="M745" s="242">
        <f>IF(K745="Cash",L745,IF(K745="Check",L745,IF(K745="Credit Card - NOW",L745,0)))</f>
        <v>0</v>
      </c>
    </row>
    <row r="746" s="231" customFormat="1" ht="13.65" customHeight="1">
      <c r="A746" t="s" s="30">
        <f>IF(B746&lt;&gt;"","*****","")</f>
      </c>
      <c r="G746" s="241"/>
      <c r="M746" s="242">
        <f>IF(K746="Cash",L746,IF(K746="Check",L746,IF(K746="Credit Card - NOW",L746,0)))</f>
        <v>0</v>
      </c>
    </row>
    <row r="747" s="231" customFormat="1" ht="13.65" customHeight="1">
      <c r="A747" t="s" s="30">
        <f>IF(B747&lt;&gt;"","*****","")</f>
      </c>
      <c r="G747" s="241"/>
      <c r="M747" s="242">
        <f>IF(K747="Cash",L747,IF(K747="Check",L747,IF(K747="Credit Card - NOW",L747,0)))</f>
        <v>0</v>
      </c>
    </row>
    <row r="748" s="231" customFormat="1" ht="13.65" customHeight="1">
      <c r="A748" t="s" s="30">
        <f>IF(B748&lt;&gt;"","*****","")</f>
      </c>
      <c r="G748" s="241"/>
      <c r="M748" s="242">
        <f>IF(K748="Cash",L748,IF(K748="Check",L748,IF(K748="Credit Card - NOW",L748,0)))</f>
        <v>0</v>
      </c>
    </row>
    <row r="749" s="231" customFormat="1" ht="13.65" customHeight="1">
      <c r="A749" t="s" s="30">
        <f>IF(B749&lt;&gt;"","*****","")</f>
      </c>
      <c r="G749" s="241"/>
      <c r="M749" s="242">
        <f>IF(K749="Cash",L749,IF(K749="Check",L749,IF(K749="Credit Card - NOW",L749,0)))</f>
        <v>0</v>
      </c>
    </row>
    <row r="750" s="231" customFormat="1" ht="13.65" customHeight="1">
      <c r="A750" t="s" s="30">
        <f>IF(B750&lt;&gt;"","*****","")</f>
      </c>
      <c r="G750" s="241"/>
      <c r="M750" s="242">
        <f>IF(K750="Cash",L750,IF(K750="Check",L750,IF(K750="Credit Card - NOW",L750,0)))</f>
        <v>0</v>
      </c>
    </row>
    <row r="751" s="231" customFormat="1" ht="13.65" customHeight="1">
      <c r="A751" t="s" s="30">
        <f>IF(B751&lt;&gt;"","*****","")</f>
      </c>
      <c r="G751" s="241"/>
      <c r="M751" s="242">
        <f>IF(K751="Cash",L751,IF(K751="Check",L751,IF(K751="Credit Card - NOW",L751,0)))</f>
        <v>0</v>
      </c>
    </row>
    <row r="752" s="231" customFormat="1" ht="13.65" customHeight="1">
      <c r="A752" t="s" s="30">
        <f>IF(B752&lt;&gt;"","*****","")</f>
      </c>
      <c r="G752" s="241"/>
      <c r="M752" s="242">
        <f>IF(K752="Cash",L752,IF(K752="Check",L752,IF(K752="Credit Card - NOW",L752,0)))</f>
        <v>0</v>
      </c>
    </row>
    <row r="753" s="231" customFormat="1" ht="13.65" customHeight="1">
      <c r="A753" t="s" s="30">
        <f>IF(B753&lt;&gt;"","*****","")</f>
      </c>
      <c r="G753" s="241"/>
      <c r="M753" s="242">
        <f>IF(K753="Cash",L753,IF(K753="Check",L753,IF(K753="Credit Card - NOW",L753,0)))</f>
        <v>0</v>
      </c>
    </row>
    <row r="754" s="231" customFormat="1" ht="13.65" customHeight="1">
      <c r="A754" t="s" s="30">
        <f>IF(B754&lt;&gt;"","*****","")</f>
      </c>
      <c r="G754" s="241"/>
      <c r="M754" s="242">
        <f>IF(K754="Cash",L754,IF(K754="Check",L754,IF(K754="Credit Card - NOW",L754,0)))</f>
        <v>0</v>
      </c>
    </row>
    <row r="755" s="231" customFormat="1" ht="13.65" customHeight="1">
      <c r="A755" t="s" s="30">
        <f>IF(B755&lt;&gt;"","*****","")</f>
      </c>
      <c r="G755" s="241"/>
      <c r="M755" s="242">
        <f>IF(K755="Cash",L755,IF(K755="Check",L755,IF(K755="Credit Card - NOW",L755,0)))</f>
        <v>0</v>
      </c>
    </row>
    <row r="756" s="231" customFormat="1" ht="13.65" customHeight="1">
      <c r="A756" t="s" s="30">
        <f>IF(B756&lt;&gt;"","*****","")</f>
      </c>
      <c r="G756" s="241"/>
      <c r="M756" s="242">
        <f>IF(K756="Cash",L756,IF(K756="Check",L756,IF(K756="Credit Card - NOW",L756,0)))</f>
        <v>0</v>
      </c>
    </row>
    <row r="757" s="231" customFormat="1" ht="13.65" customHeight="1">
      <c r="A757" t="s" s="30">
        <f>IF(B757&lt;&gt;"","*****","")</f>
      </c>
      <c r="G757" s="241"/>
      <c r="M757" s="242">
        <f>IF(K757="Cash",L757,IF(K757="Check",L757,IF(K757="Credit Card - NOW",L757,0)))</f>
        <v>0</v>
      </c>
    </row>
    <row r="758" s="231" customFormat="1" ht="13.65" customHeight="1">
      <c r="A758" t="s" s="30">
        <f>IF(B758&lt;&gt;"","*****","")</f>
      </c>
      <c r="G758" s="241"/>
      <c r="M758" s="242">
        <f>IF(K758="Cash",L758,IF(K758="Check",L758,IF(K758="Credit Card - NOW",L758,0)))</f>
        <v>0</v>
      </c>
    </row>
    <row r="759" s="231" customFormat="1" ht="13.65" customHeight="1">
      <c r="A759" t="s" s="30">
        <f>IF(B759&lt;&gt;"","*****","")</f>
      </c>
      <c r="G759" s="241"/>
      <c r="M759" s="242">
        <f>IF(K759="Cash",L759,IF(K759="Check",L759,IF(K759="Credit Card - NOW",L759,0)))</f>
        <v>0</v>
      </c>
    </row>
    <row r="760" s="231" customFormat="1" ht="13.65" customHeight="1">
      <c r="A760" t="s" s="30">
        <f>IF(B760&lt;&gt;"","*****","")</f>
      </c>
      <c r="G760" s="241"/>
      <c r="M760" s="242">
        <f>IF(K760="Cash",L760,IF(K760="Check",L760,IF(K760="Credit Card - NOW",L760,0)))</f>
        <v>0</v>
      </c>
    </row>
    <row r="761" s="231" customFormat="1" ht="13.65" customHeight="1">
      <c r="A761" t="s" s="30">
        <f>IF(B761&lt;&gt;"","*****","")</f>
      </c>
      <c r="G761" s="241"/>
      <c r="M761" s="242">
        <f>IF(K761="Cash",L761,IF(K761="Check",L761,IF(K761="Credit Card - NOW",L761,0)))</f>
        <v>0</v>
      </c>
    </row>
    <row r="762" s="231" customFormat="1" ht="13.65" customHeight="1">
      <c r="A762" t="s" s="30">
        <f>IF(B762&lt;&gt;"","*****","")</f>
      </c>
      <c r="G762" s="241"/>
      <c r="M762" s="242">
        <f>IF(K762="Cash",L762,IF(K762="Check",L762,IF(K762="Credit Card - NOW",L762,0)))</f>
        <v>0</v>
      </c>
    </row>
    <row r="763" s="231" customFormat="1" ht="13.65" customHeight="1">
      <c r="A763" t="s" s="30">
        <f>IF(B763&lt;&gt;"","*****","")</f>
      </c>
      <c r="G763" s="241"/>
      <c r="M763" s="242">
        <f>IF(K763="Cash",L763,IF(K763="Check",L763,IF(K763="Credit Card - NOW",L763,0)))</f>
        <v>0</v>
      </c>
    </row>
    <row r="764" s="231" customFormat="1" ht="13.65" customHeight="1">
      <c r="A764" t="s" s="30">
        <f>IF(B764&lt;&gt;"","*****","")</f>
      </c>
      <c r="G764" s="241"/>
      <c r="M764" s="242">
        <f>IF(K764="Cash",L764,IF(K764="Check",L764,IF(K764="Credit Card - NOW",L764,0)))</f>
        <v>0</v>
      </c>
    </row>
    <row r="765" s="231" customFormat="1" ht="13.65" customHeight="1">
      <c r="A765" t="s" s="30">
        <f>IF(B765&lt;&gt;"","*****","")</f>
      </c>
      <c r="G765" s="241"/>
      <c r="M765" s="242">
        <f>IF(K765="Cash",L765,IF(K765="Check",L765,IF(K765="Credit Card - NOW",L765,0)))</f>
        <v>0</v>
      </c>
    </row>
    <row r="766" s="231" customFormat="1" ht="13.65" customHeight="1">
      <c r="A766" t="s" s="30">
        <f>IF(B766&lt;&gt;"","*****","")</f>
      </c>
      <c r="G766" s="241"/>
      <c r="M766" s="242">
        <f>IF(K766="Cash",L766,IF(K766="Check",L766,IF(K766="Credit Card - NOW",L766,0)))</f>
        <v>0</v>
      </c>
    </row>
    <row r="767" s="231" customFormat="1" ht="13.65" customHeight="1">
      <c r="A767" t="s" s="30">
        <f>IF(B767&lt;&gt;"","*****","")</f>
      </c>
      <c r="G767" s="241"/>
      <c r="M767" s="242">
        <f>IF(K767="Cash",L767,IF(K767="Check",L767,IF(K767="Credit Card - NOW",L767,0)))</f>
        <v>0</v>
      </c>
    </row>
    <row r="768" s="231" customFormat="1" ht="13.65" customHeight="1">
      <c r="A768" t="s" s="30">
        <f>IF(B768&lt;&gt;"","*****","")</f>
      </c>
      <c r="G768" s="241"/>
      <c r="M768" s="242">
        <f>IF(K768="Cash",L768,IF(K768="Check",L768,IF(K768="Credit Card - NOW",L768,0)))</f>
        <v>0</v>
      </c>
    </row>
    <row r="769" s="231" customFormat="1" ht="13.65" customHeight="1">
      <c r="A769" t="s" s="30">
        <f>IF(B769&lt;&gt;"","*****","")</f>
      </c>
      <c r="G769" s="241"/>
      <c r="M769" s="242">
        <f>IF(K769="Cash",L769,IF(K769="Check",L769,IF(K769="Credit Card - NOW",L769,0)))</f>
        <v>0</v>
      </c>
    </row>
    <row r="770" s="231" customFormat="1" ht="13.65" customHeight="1">
      <c r="A770" t="s" s="30">
        <f>IF(B770&lt;&gt;"","*****","")</f>
      </c>
      <c r="G770" s="241"/>
      <c r="M770" s="242">
        <f>IF(K770="Cash",L770,IF(K770="Check",L770,IF(K770="Credit Card - NOW",L770,0)))</f>
        <v>0</v>
      </c>
    </row>
    <row r="771" s="231" customFormat="1" ht="13.65" customHeight="1">
      <c r="A771" t="s" s="30">
        <f>IF(B771&lt;&gt;"","*****","")</f>
      </c>
      <c r="G771" s="241"/>
      <c r="M771" s="242">
        <f>IF(K771="Cash",L771,IF(K771="Check",L771,IF(K771="Credit Card - NOW",L771,0)))</f>
        <v>0</v>
      </c>
    </row>
    <row r="772" s="231" customFormat="1" ht="13.65" customHeight="1">
      <c r="A772" t="s" s="30">
        <f>IF(B772&lt;&gt;"","*****","")</f>
      </c>
      <c r="G772" s="241"/>
      <c r="M772" s="242">
        <f>IF(K772="Cash",L772,IF(K772="Check",L772,IF(K772="Credit Card - NOW",L772,0)))</f>
        <v>0</v>
      </c>
    </row>
    <row r="773" s="231" customFormat="1" ht="13.65" customHeight="1">
      <c r="A773" t="s" s="30">
        <f>IF(B773&lt;&gt;"","*****","")</f>
      </c>
      <c r="G773" s="241"/>
      <c r="M773" s="242">
        <f>IF(K773="Cash",L773,IF(K773="Check",L773,IF(K773="Credit Card - NOW",L773,0)))</f>
        <v>0</v>
      </c>
    </row>
    <row r="774" s="231" customFormat="1" ht="13.65" customHeight="1">
      <c r="A774" t="s" s="30">
        <f>IF(B774&lt;&gt;"","*****","")</f>
      </c>
      <c r="G774" s="241"/>
      <c r="M774" s="242">
        <f>IF(K774="Cash",L774,IF(K774="Check",L774,IF(K774="Credit Card - NOW",L774,0)))</f>
        <v>0</v>
      </c>
    </row>
    <row r="775" s="231" customFormat="1" ht="13.65" customHeight="1">
      <c r="A775" t="s" s="30">
        <f>IF(B775&lt;&gt;"","*****","")</f>
      </c>
      <c r="G775" s="241"/>
      <c r="M775" s="242">
        <f>IF(K775="Cash",L775,IF(K775="Check",L775,IF(K775="Credit Card - NOW",L775,0)))</f>
        <v>0</v>
      </c>
    </row>
    <row r="776" s="231" customFormat="1" ht="13.65" customHeight="1">
      <c r="A776" t="s" s="30">
        <f>IF(B776&lt;&gt;"","*****","")</f>
      </c>
      <c r="G776" s="241"/>
      <c r="M776" s="242">
        <f>IF(K776="Cash",L776,IF(K776="Check",L776,IF(K776="Credit Card - NOW",L776,0)))</f>
        <v>0</v>
      </c>
    </row>
    <row r="777" s="231" customFormat="1" ht="13.65" customHeight="1">
      <c r="A777" t="s" s="30">
        <f>IF(B777&lt;&gt;"","*****","")</f>
      </c>
      <c r="G777" s="241"/>
      <c r="M777" s="242">
        <f>IF(K777="Cash",L777,IF(K777="Check",L777,IF(K777="Credit Card - NOW",L777,0)))</f>
        <v>0</v>
      </c>
    </row>
    <row r="778" s="231" customFormat="1" ht="13.65" customHeight="1">
      <c r="A778" t="s" s="30">
        <f>IF(B778&lt;&gt;"","*****","")</f>
      </c>
      <c r="G778" s="241"/>
      <c r="M778" s="242">
        <f>IF(K778="Cash",L778,IF(K778="Check",L778,IF(K778="Credit Card - NOW",L778,0)))</f>
        <v>0</v>
      </c>
    </row>
    <row r="779" s="231" customFormat="1" ht="13.65" customHeight="1">
      <c r="A779" t="s" s="30">
        <f>IF(B779&lt;&gt;"","*****","")</f>
      </c>
      <c r="G779" s="241"/>
      <c r="M779" s="242">
        <f>IF(K779="Cash",L779,IF(K779="Check",L779,IF(K779="Credit Card - NOW",L779,0)))</f>
        <v>0</v>
      </c>
    </row>
    <row r="780" s="231" customFormat="1" ht="13.65" customHeight="1">
      <c r="A780" t="s" s="30">
        <f>IF(B780&lt;&gt;"","*****","")</f>
      </c>
      <c r="G780" s="241"/>
      <c r="M780" s="242">
        <f>IF(K780="Cash",L780,IF(K780="Check",L780,IF(K780="Credit Card - NOW",L780,0)))</f>
        <v>0</v>
      </c>
    </row>
    <row r="781" s="231" customFormat="1" ht="13.65" customHeight="1">
      <c r="A781" t="s" s="30">
        <f>IF(B781&lt;&gt;"","*****","")</f>
      </c>
      <c r="G781" s="241"/>
      <c r="M781" s="242">
        <f>IF(K781="Cash",L781,IF(K781="Check",L781,IF(K781="Credit Card - NOW",L781,0)))</f>
        <v>0</v>
      </c>
    </row>
    <row r="782" s="231" customFormat="1" ht="13.65" customHeight="1">
      <c r="A782" t="s" s="30">
        <f>IF(B782&lt;&gt;"","*****","")</f>
      </c>
      <c r="G782" s="241"/>
      <c r="M782" s="242">
        <f>IF(K782="Cash",L782,IF(K782="Check",L782,IF(K782="Credit Card - NOW",L782,0)))</f>
        <v>0</v>
      </c>
    </row>
    <row r="783" s="231" customFormat="1" ht="13.65" customHeight="1">
      <c r="A783" t="s" s="30">
        <f>IF(B783&lt;&gt;"","*****","")</f>
      </c>
      <c r="G783" s="241"/>
      <c r="M783" s="242">
        <f>IF(K783="Cash",L783,IF(K783="Check",L783,IF(K783="Credit Card - NOW",L783,0)))</f>
        <v>0</v>
      </c>
    </row>
    <row r="784" s="231" customFormat="1" ht="13.65" customHeight="1">
      <c r="A784" t="s" s="30">
        <f>IF(B784&lt;&gt;"","*****","")</f>
      </c>
      <c r="G784" s="241"/>
      <c r="M784" s="242">
        <f>IF(K784="Cash",L784,IF(K784="Check",L784,IF(K784="Credit Card - NOW",L784,0)))</f>
        <v>0</v>
      </c>
    </row>
    <row r="785" s="231" customFormat="1" ht="13.65" customHeight="1">
      <c r="A785" t="s" s="30">
        <f>IF(B785&lt;&gt;"","*****","")</f>
      </c>
      <c r="G785" s="241"/>
      <c r="M785" s="242">
        <f>IF(K785="Cash",L785,IF(K785="Check",L785,IF(K785="Credit Card - NOW",L785,0)))</f>
        <v>0</v>
      </c>
    </row>
    <row r="786" s="231" customFormat="1" ht="13.65" customHeight="1">
      <c r="A786" t="s" s="30">
        <f>IF(B786&lt;&gt;"","*****","")</f>
      </c>
      <c r="G786" s="241"/>
      <c r="M786" s="242">
        <f>IF(K786="Cash",L786,IF(K786="Check",L786,IF(K786="Credit Card - NOW",L786,0)))</f>
        <v>0</v>
      </c>
    </row>
    <row r="787" s="231" customFormat="1" ht="13.65" customHeight="1">
      <c r="A787" t="s" s="30">
        <f>IF(B787&lt;&gt;"","*****","")</f>
      </c>
      <c r="G787" s="241"/>
      <c r="M787" s="242">
        <f>IF(K787="Cash",L787,IF(K787="Check",L787,IF(K787="Credit Card - NOW",L787,0)))</f>
        <v>0</v>
      </c>
    </row>
    <row r="788" s="231" customFormat="1" ht="13.65" customHeight="1">
      <c r="A788" t="s" s="30">
        <f>IF(B788&lt;&gt;"","*****","")</f>
      </c>
      <c r="G788" s="241"/>
      <c r="M788" s="242">
        <f>IF(K788="Cash",L788,IF(K788="Check",L788,IF(K788="Credit Card - NOW",L788,0)))</f>
        <v>0</v>
      </c>
    </row>
    <row r="789" s="231" customFormat="1" ht="13.65" customHeight="1">
      <c r="A789" t="s" s="30">
        <f>IF(B789&lt;&gt;"","*****","")</f>
      </c>
      <c r="G789" s="241"/>
      <c r="M789" s="242">
        <f>IF(K789="Cash",L789,IF(K789="Check",L789,IF(K789="Credit Card - NOW",L789,0)))</f>
        <v>0</v>
      </c>
    </row>
    <row r="790" s="231" customFormat="1" ht="13.65" customHeight="1">
      <c r="A790" t="s" s="30">
        <f>IF(B790&lt;&gt;"","*****","")</f>
      </c>
      <c r="G790" s="241"/>
      <c r="M790" s="242">
        <f>IF(K790="Cash",L790,IF(K790="Check",L790,IF(K790="Credit Card - NOW",L790,0)))</f>
        <v>0</v>
      </c>
    </row>
    <row r="791" s="231" customFormat="1" ht="13.65" customHeight="1">
      <c r="A791" t="s" s="30">
        <f>IF(B791&lt;&gt;"","*****","")</f>
      </c>
      <c r="G791" s="241"/>
      <c r="M791" s="242">
        <f>IF(K791="Cash",L791,IF(K791="Check",L791,IF(K791="Credit Card - NOW",L791,0)))</f>
        <v>0</v>
      </c>
    </row>
    <row r="792" s="231" customFormat="1" ht="13.65" customHeight="1">
      <c r="A792" t="s" s="30">
        <f>IF(B792&lt;&gt;"","*****","")</f>
      </c>
      <c r="G792" s="241"/>
      <c r="M792" s="242">
        <f>IF(K792="Cash",L792,IF(K792="Check",L792,IF(K792="Credit Card - NOW",L792,0)))</f>
        <v>0</v>
      </c>
    </row>
    <row r="793" s="231" customFormat="1" ht="13.65" customHeight="1">
      <c r="A793" t="s" s="30">
        <f>IF(B793&lt;&gt;"","*****","")</f>
      </c>
      <c r="G793" s="241"/>
      <c r="M793" s="242">
        <f>IF(K793="Cash",L793,IF(K793="Check",L793,IF(K793="Credit Card - NOW",L793,0)))</f>
        <v>0</v>
      </c>
    </row>
    <row r="794" s="231" customFormat="1" ht="13.65" customHeight="1">
      <c r="A794" t="s" s="30">
        <f>IF(B794&lt;&gt;"","*****","")</f>
      </c>
      <c r="G794" s="241"/>
      <c r="M794" s="242">
        <f>IF(K794="Cash",L794,IF(K794="Check",L794,IF(K794="Credit Card - NOW",L794,0)))</f>
        <v>0</v>
      </c>
    </row>
    <row r="795" s="231" customFormat="1" ht="13.65" customHeight="1">
      <c r="A795" t="s" s="30">
        <f>IF(B795&lt;&gt;"","*****","")</f>
      </c>
      <c r="G795" s="241"/>
      <c r="M795" s="242">
        <f>IF(K795="Cash",L795,IF(K795="Check",L795,IF(K795="Credit Card - NOW",L795,0)))</f>
        <v>0</v>
      </c>
    </row>
    <row r="796" s="231" customFormat="1" ht="13.65" customHeight="1">
      <c r="A796" t="s" s="30">
        <f>IF(B796&lt;&gt;"","*****","")</f>
      </c>
      <c r="G796" s="241"/>
      <c r="M796" s="242">
        <f>IF(K796="Cash",L796,IF(K796="Check",L796,IF(K796="Credit Card - NOW",L796,0)))</f>
        <v>0</v>
      </c>
    </row>
    <row r="797" s="231" customFormat="1" ht="13.65" customHeight="1">
      <c r="A797" t="s" s="30">
        <f>IF(B797&lt;&gt;"","*****","")</f>
      </c>
      <c r="G797" s="241"/>
      <c r="M797" s="242">
        <f>IF(K797="Cash",L797,IF(K797="Check",L797,IF(K797="Credit Card - NOW",L797,0)))</f>
        <v>0</v>
      </c>
    </row>
    <row r="798" s="231" customFormat="1" ht="13.65" customHeight="1">
      <c r="A798" t="s" s="30">
        <f>IF(B798&lt;&gt;"","*****","")</f>
      </c>
      <c r="G798" s="241"/>
      <c r="M798" s="242">
        <f>IF(K798="Cash",L798,IF(K798="Check",L798,IF(K798="Credit Card - NOW",L798,0)))</f>
        <v>0</v>
      </c>
    </row>
    <row r="799" s="231" customFormat="1" ht="13.65" customHeight="1">
      <c r="A799" t="s" s="30">
        <f>IF(B799&lt;&gt;"","*****","")</f>
      </c>
      <c r="G799" s="241"/>
      <c r="M799" s="242">
        <f>IF(K799="Cash",L799,IF(K799="Check",L799,IF(K799="Credit Card - NOW",L799,0)))</f>
        <v>0</v>
      </c>
    </row>
    <row r="800" s="231" customFormat="1" ht="13.65" customHeight="1">
      <c r="A800" t="s" s="30">
        <f>IF(B800&lt;&gt;"","*****","")</f>
      </c>
      <c r="G800" s="241"/>
      <c r="M800" s="242">
        <f>IF(K800="Cash",L800,IF(K800="Check",L800,IF(K800="Credit Card - NOW",L800,0)))</f>
        <v>0</v>
      </c>
    </row>
    <row r="801" s="231" customFormat="1" ht="13.65" customHeight="1">
      <c r="A801" t="s" s="30">
        <f>IF(B801&lt;&gt;"","*****","")</f>
      </c>
      <c r="G801" s="241"/>
      <c r="M801" s="242">
        <f>IF(K801="Cash",L801,IF(K801="Check",L801,IF(K801="Credit Card - NOW",L801,0)))</f>
        <v>0</v>
      </c>
    </row>
    <row r="802" s="231" customFormat="1" ht="13.65" customHeight="1">
      <c r="A802" t="s" s="30">
        <f>IF(B802&lt;&gt;"","*****","")</f>
      </c>
      <c r="G802" s="241"/>
      <c r="M802" s="242">
        <f>IF(K802="Cash",L802,IF(K802="Check",L802,IF(K802="Credit Card - NOW",L802,0)))</f>
        <v>0</v>
      </c>
    </row>
    <row r="803" s="231" customFormat="1" ht="13.65" customHeight="1">
      <c r="A803" t="s" s="30">
        <f>IF(B803&lt;&gt;"","*****","")</f>
      </c>
      <c r="G803" s="241"/>
      <c r="M803" s="242">
        <f>IF(K803="Cash",L803,IF(K803="Check",L803,IF(K803="Credit Card - NOW",L803,0)))</f>
        <v>0</v>
      </c>
    </row>
    <row r="804" s="231" customFormat="1" ht="13.65" customHeight="1">
      <c r="A804" t="s" s="30">
        <f>IF(B804&lt;&gt;"","*****","")</f>
      </c>
      <c r="G804" s="241"/>
      <c r="M804" s="242">
        <f>IF(K804="Cash",L804,IF(K804="Check",L804,IF(K804="Credit Card - NOW",L804,0)))</f>
        <v>0</v>
      </c>
    </row>
    <row r="805" s="231" customFormat="1" ht="13.65" customHeight="1">
      <c r="A805" t="s" s="30">
        <f>IF(B805&lt;&gt;"","*****","")</f>
      </c>
      <c r="G805" s="241"/>
      <c r="M805" s="242">
        <f>IF(K805="Cash",L805,IF(K805="Check",L805,IF(K805="Credit Card - NOW",L805,0)))</f>
        <v>0</v>
      </c>
    </row>
    <row r="806" s="231" customFormat="1" ht="13.65" customHeight="1">
      <c r="A806" t="s" s="30">
        <f>IF(B806&lt;&gt;"","*****","")</f>
      </c>
      <c r="G806" s="241"/>
      <c r="M806" s="242">
        <f>IF(K806="Cash",L806,IF(K806="Check",L806,IF(K806="Credit Card - NOW",L806,0)))</f>
        <v>0</v>
      </c>
    </row>
    <row r="807" s="231" customFormat="1" ht="13.65" customHeight="1">
      <c r="A807" t="s" s="30">
        <f>IF(B807&lt;&gt;"","*****","")</f>
      </c>
      <c r="G807" s="241"/>
      <c r="M807" s="242">
        <f>IF(K807="Cash",L807,IF(K807="Check",L807,IF(K807="Credit Card - NOW",L807,0)))</f>
        <v>0</v>
      </c>
    </row>
    <row r="808" s="231" customFormat="1" ht="13.65" customHeight="1">
      <c r="A808" t="s" s="30">
        <f>IF(B808&lt;&gt;"","*****","")</f>
      </c>
      <c r="G808" s="241"/>
      <c r="M808" s="242">
        <f>IF(K808="Cash",L808,IF(K808="Check",L808,IF(K808="Credit Card - NOW",L808,0)))</f>
        <v>0</v>
      </c>
    </row>
    <row r="809" s="231" customFormat="1" ht="13.65" customHeight="1">
      <c r="A809" t="s" s="30">
        <f>IF(B809&lt;&gt;"","*****","")</f>
      </c>
      <c r="G809" s="241"/>
      <c r="M809" s="242">
        <f>IF(K809="Cash",L809,IF(K809="Check",L809,IF(K809="Credit Card - NOW",L809,0)))</f>
        <v>0</v>
      </c>
    </row>
    <row r="810" s="231" customFormat="1" ht="13.65" customHeight="1">
      <c r="A810" t="s" s="30">
        <f>IF(B810&lt;&gt;"","*****","")</f>
      </c>
      <c r="G810" s="241"/>
      <c r="M810" s="242">
        <f>IF(K810="Cash",L810,IF(K810="Check",L810,IF(K810="Credit Card - NOW",L810,0)))</f>
        <v>0</v>
      </c>
    </row>
    <row r="811" s="231" customFormat="1" ht="13.65" customHeight="1">
      <c r="A811" t="s" s="30">
        <f>IF(B811&lt;&gt;"","*****","")</f>
      </c>
      <c r="G811" s="241"/>
      <c r="M811" s="242">
        <f>IF(K811="Cash",L811,IF(K811="Check",L811,IF(K811="Credit Card - NOW",L811,0)))</f>
        <v>0</v>
      </c>
    </row>
    <row r="812" s="231" customFormat="1" ht="13.65" customHeight="1">
      <c r="A812" t="s" s="30">
        <f>IF(B812&lt;&gt;"","*****","")</f>
      </c>
      <c r="G812" s="241"/>
      <c r="M812" s="242">
        <f>IF(K812="Cash",L812,IF(K812="Check",L812,IF(K812="Credit Card - NOW",L812,0)))</f>
        <v>0</v>
      </c>
    </row>
    <row r="813" s="231" customFormat="1" ht="13.65" customHeight="1">
      <c r="A813" t="s" s="30">
        <f>IF(B813&lt;&gt;"","*****","")</f>
      </c>
      <c r="G813" s="241"/>
      <c r="M813" s="242">
        <f>IF(K813="Cash",L813,IF(K813="Check",L813,IF(K813="Credit Card - NOW",L813,0)))</f>
        <v>0</v>
      </c>
    </row>
    <row r="814" s="231" customFormat="1" ht="13.65" customHeight="1">
      <c r="A814" t="s" s="30">
        <f>IF(B814&lt;&gt;"","*****","")</f>
      </c>
      <c r="G814" s="241"/>
      <c r="M814" s="242">
        <f>IF(K814="Cash",L814,IF(K814="Check",L814,IF(K814="Credit Card - NOW",L814,0)))</f>
        <v>0</v>
      </c>
    </row>
    <row r="815" s="231" customFormat="1" ht="13.65" customHeight="1">
      <c r="A815" t="s" s="30">
        <f>IF(B815&lt;&gt;"","*****","")</f>
      </c>
      <c r="G815" s="241"/>
      <c r="M815" s="242">
        <f>IF(K815="Cash",L815,IF(K815="Check",L815,IF(K815="Credit Card - NOW",L815,0)))</f>
        <v>0</v>
      </c>
    </row>
    <row r="816" s="231" customFormat="1" ht="13.65" customHeight="1">
      <c r="A816" t="s" s="30">
        <f>IF(B816&lt;&gt;"","*****","")</f>
      </c>
      <c r="G816" s="241"/>
      <c r="M816" s="242">
        <f>IF(K816="Cash",L816,IF(K816="Check",L816,IF(K816="Credit Card - NOW",L816,0)))</f>
        <v>0</v>
      </c>
    </row>
    <row r="817" s="231" customFormat="1" ht="13.65" customHeight="1">
      <c r="A817" t="s" s="30">
        <f>IF(B817&lt;&gt;"","*****","")</f>
      </c>
      <c r="G817" s="241"/>
      <c r="M817" s="242">
        <f>IF(K817="Cash",L817,IF(K817="Check",L817,IF(K817="Credit Card - NOW",L817,0)))</f>
        <v>0</v>
      </c>
    </row>
    <row r="818" s="231" customFormat="1" ht="13.65" customHeight="1">
      <c r="A818" t="s" s="30">
        <f>IF(B818&lt;&gt;"","*****","")</f>
      </c>
      <c r="G818" s="241"/>
      <c r="M818" s="242">
        <f>IF(K818="Cash",L818,IF(K818="Check",L818,IF(K818="Credit Card - NOW",L818,0)))</f>
        <v>0</v>
      </c>
    </row>
    <row r="819" s="231" customFormat="1" ht="13.65" customHeight="1">
      <c r="A819" t="s" s="30">
        <f>IF(B819&lt;&gt;"","*****","")</f>
      </c>
      <c r="G819" s="241"/>
      <c r="M819" s="242">
        <f>IF(K819="Cash",L819,IF(K819="Check",L819,IF(K819="Credit Card - NOW",L819,0)))</f>
        <v>0</v>
      </c>
    </row>
    <row r="820" s="231" customFormat="1" ht="13.65" customHeight="1">
      <c r="A820" t="s" s="30">
        <f>IF(B820&lt;&gt;"","*****","")</f>
      </c>
      <c r="G820" s="241"/>
      <c r="M820" s="242">
        <f>IF(K820="Cash",L820,IF(K820="Check",L820,IF(K820="Credit Card - NOW",L820,0)))</f>
        <v>0</v>
      </c>
    </row>
    <row r="821" s="231" customFormat="1" ht="13.65" customHeight="1">
      <c r="A821" t="s" s="30">
        <f>IF(B821&lt;&gt;"","*****","")</f>
      </c>
      <c r="G821" s="241"/>
      <c r="M821" s="242">
        <f>IF(K821="Cash",L821,IF(K821="Check",L821,IF(K821="Credit Card - NOW",L821,0)))</f>
        <v>0</v>
      </c>
    </row>
    <row r="822" s="231" customFormat="1" ht="13.65" customHeight="1">
      <c r="A822" t="s" s="30">
        <f>IF(B822&lt;&gt;"","*****","")</f>
      </c>
      <c r="G822" s="241"/>
      <c r="M822" s="242">
        <f>IF(K822="Cash",L822,IF(K822="Check",L822,IF(K822="Credit Card - NOW",L822,0)))</f>
        <v>0</v>
      </c>
    </row>
    <row r="823" s="231" customFormat="1" ht="13.65" customHeight="1">
      <c r="A823" t="s" s="30">
        <f>IF(B823&lt;&gt;"","*****","")</f>
      </c>
      <c r="G823" s="241"/>
      <c r="M823" s="242">
        <f>IF(K823="Cash",L823,IF(K823="Check",L823,IF(K823="Credit Card - NOW",L823,0)))</f>
        <v>0</v>
      </c>
    </row>
    <row r="824" s="231" customFormat="1" ht="13.65" customHeight="1">
      <c r="A824" t="s" s="30">
        <f>IF(B824&lt;&gt;"","*****","")</f>
      </c>
      <c r="G824" s="241"/>
      <c r="M824" s="242">
        <f>IF(K824="Cash",L824,IF(K824="Check",L824,IF(K824="Credit Card - NOW",L824,0)))</f>
        <v>0</v>
      </c>
    </row>
    <row r="825" s="231" customFormat="1" ht="13.65" customHeight="1">
      <c r="A825" t="s" s="30">
        <f>IF(B825&lt;&gt;"","*****","")</f>
      </c>
      <c r="G825" s="241"/>
      <c r="M825" s="242">
        <f>IF(K825="Cash",L825,IF(K825="Check",L825,IF(K825="Credit Card - NOW",L825,0)))</f>
        <v>0</v>
      </c>
    </row>
    <row r="826" s="231" customFormat="1" ht="13.65" customHeight="1">
      <c r="A826" t="s" s="30">
        <f>IF(B826&lt;&gt;"","*****","")</f>
      </c>
      <c r="G826" s="241"/>
      <c r="M826" s="242">
        <f>IF(K826="Cash",L826,IF(K826="Check",L826,IF(K826="Credit Card - NOW",L826,0)))</f>
        <v>0</v>
      </c>
    </row>
    <row r="827" s="231" customFormat="1" ht="13.65" customHeight="1">
      <c r="A827" t="s" s="30">
        <f>IF(B827&lt;&gt;"","*****","")</f>
      </c>
      <c r="G827" s="241"/>
      <c r="M827" s="242">
        <f>IF(K827="Cash",L827,IF(K827="Check",L827,IF(K827="Credit Card - NOW",L827,0)))</f>
        <v>0</v>
      </c>
    </row>
    <row r="828" s="231" customFormat="1" ht="13.65" customHeight="1">
      <c r="A828" t="s" s="30">
        <f>IF(B828&lt;&gt;"","*****","")</f>
      </c>
      <c r="G828" s="241"/>
      <c r="M828" s="242">
        <f>IF(K828="Cash",L828,IF(K828="Check",L828,IF(K828="Credit Card - NOW",L828,0)))</f>
        <v>0</v>
      </c>
    </row>
    <row r="829" s="231" customFormat="1" ht="13.65" customHeight="1">
      <c r="A829" t="s" s="30">
        <f>IF(B829&lt;&gt;"","*****","")</f>
      </c>
      <c r="G829" s="241"/>
      <c r="M829" s="242">
        <f>IF(K829="Cash",L829,IF(K829="Check",L829,IF(K829="Credit Card - NOW",L829,0)))</f>
        <v>0</v>
      </c>
    </row>
    <row r="830" s="231" customFormat="1" ht="13.65" customHeight="1">
      <c r="A830" t="s" s="30">
        <f>IF(B830&lt;&gt;"","*****","")</f>
      </c>
      <c r="G830" s="241"/>
      <c r="M830" s="242">
        <f>IF(K830="Cash",L830,IF(K830="Check",L830,IF(K830="Credit Card - NOW",L830,0)))</f>
        <v>0</v>
      </c>
    </row>
    <row r="831" s="231" customFormat="1" ht="13.65" customHeight="1">
      <c r="A831" t="s" s="30">
        <f>IF(B831&lt;&gt;"","*****","")</f>
      </c>
      <c r="G831" s="241"/>
      <c r="M831" s="242">
        <f>IF(K831="Cash",L831,IF(K831="Check",L831,IF(K831="Credit Card - NOW",L831,0)))</f>
        <v>0</v>
      </c>
    </row>
    <row r="832" s="231" customFormat="1" ht="13.65" customHeight="1">
      <c r="A832" t="s" s="30">
        <f>IF(B832&lt;&gt;"","*****","")</f>
      </c>
      <c r="G832" s="241"/>
      <c r="M832" s="242">
        <f>IF(K832="Cash",L832,IF(K832="Check",L832,IF(K832="Credit Card - NOW",L832,0)))</f>
        <v>0</v>
      </c>
    </row>
    <row r="833" s="231" customFormat="1" ht="13.65" customHeight="1">
      <c r="A833" t="s" s="30">
        <f>IF(B833&lt;&gt;"","*****","")</f>
      </c>
      <c r="G833" s="241"/>
      <c r="M833" s="242">
        <f>IF(K833="Cash",L833,IF(K833="Check",L833,IF(K833="Credit Card - NOW",L833,0)))</f>
        <v>0</v>
      </c>
    </row>
    <row r="834" s="231" customFormat="1" ht="13.65" customHeight="1">
      <c r="A834" t="s" s="30">
        <f>IF(B834&lt;&gt;"","*****","")</f>
      </c>
      <c r="G834" s="241"/>
      <c r="M834" s="242">
        <f>IF(K834="Cash",L834,IF(K834="Check",L834,IF(K834="Credit Card - NOW",L834,0)))</f>
        <v>0</v>
      </c>
    </row>
    <row r="835" s="231" customFormat="1" ht="13.65" customHeight="1">
      <c r="A835" t="s" s="30">
        <f>IF(B835&lt;&gt;"","*****","")</f>
      </c>
      <c r="G835" s="241"/>
      <c r="M835" s="242">
        <f>IF(K835="Cash",L835,IF(K835="Check",L835,IF(K835="Credit Card - NOW",L835,0)))</f>
        <v>0</v>
      </c>
    </row>
    <row r="836" s="231" customFormat="1" ht="13.65" customHeight="1">
      <c r="A836" t="s" s="30">
        <f>IF(B836&lt;&gt;"","*****","")</f>
      </c>
      <c r="G836" s="241"/>
      <c r="M836" s="242">
        <f>IF(K836="Cash",L836,IF(K836="Check",L836,IF(K836="Credit Card - NOW",L836,0)))</f>
        <v>0</v>
      </c>
    </row>
    <row r="837" s="231" customFormat="1" ht="13.65" customHeight="1">
      <c r="A837" t="s" s="30">
        <f>IF(B837&lt;&gt;"","*****","")</f>
      </c>
      <c r="G837" s="241"/>
      <c r="M837" s="242">
        <f>IF(K837="Cash",L837,IF(K837="Check",L837,IF(K837="Credit Card - NOW",L837,0)))</f>
        <v>0</v>
      </c>
    </row>
    <row r="838" s="231" customFormat="1" ht="13.65" customHeight="1">
      <c r="A838" t="s" s="30">
        <f>IF(B838&lt;&gt;"","*****","")</f>
      </c>
      <c r="G838" s="241"/>
      <c r="M838" s="242">
        <f>IF(K838="Cash",L838,IF(K838="Check",L838,IF(K838="Credit Card - NOW",L838,0)))</f>
        <v>0</v>
      </c>
    </row>
    <row r="839" s="231" customFormat="1" ht="13.65" customHeight="1">
      <c r="A839" t="s" s="30">
        <f>IF(B839&lt;&gt;"","*****","")</f>
      </c>
      <c r="G839" s="241"/>
      <c r="M839" s="242">
        <f>IF(K839="Cash",L839,IF(K839="Check",L839,IF(K839="Credit Card - NOW",L839,0)))</f>
        <v>0</v>
      </c>
    </row>
    <row r="840" s="231" customFormat="1" ht="13.65" customHeight="1">
      <c r="A840" t="s" s="30">
        <f>IF(B840&lt;&gt;"","*****","")</f>
      </c>
      <c r="G840" s="241"/>
      <c r="M840" s="242">
        <f>IF(K840="Cash",L840,IF(K840="Check",L840,IF(K840="Credit Card - NOW",L840,0)))</f>
        <v>0</v>
      </c>
    </row>
    <row r="841" s="231" customFormat="1" ht="13.65" customHeight="1">
      <c r="A841" t="s" s="30">
        <f>IF(B841&lt;&gt;"","*****","")</f>
      </c>
      <c r="G841" s="241"/>
      <c r="M841" s="242">
        <f>IF(K841="Cash",L841,IF(K841="Check",L841,IF(K841="Credit Card - NOW",L841,0)))</f>
        <v>0</v>
      </c>
    </row>
    <row r="842" s="231" customFormat="1" ht="13.65" customHeight="1">
      <c r="A842" t="s" s="30">
        <f>IF(B842&lt;&gt;"","*****","")</f>
      </c>
      <c r="G842" s="241"/>
      <c r="M842" s="242">
        <f>IF(K842="Cash",L842,IF(K842="Check",L842,IF(K842="Credit Card - NOW",L842,0)))</f>
        <v>0</v>
      </c>
    </row>
    <row r="843" s="231" customFormat="1" ht="13.65" customHeight="1">
      <c r="A843" t="s" s="30">
        <f>IF(B843&lt;&gt;"","*****","")</f>
      </c>
      <c r="G843" s="241"/>
      <c r="M843" s="242">
        <f>IF(K843="Cash",L843,IF(K843="Check",L843,IF(K843="Credit Card - NOW",L843,0)))</f>
        <v>0</v>
      </c>
    </row>
    <row r="844" s="231" customFormat="1" ht="13.65" customHeight="1">
      <c r="A844" t="s" s="30">
        <f>IF(B844&lt;&gt;"","*****","")</f>
      </c>
      <c r="G844" s="241"/>
      <c r="M844" s="242">
        <f>IF(K844="Cash",L844,IF(K844="Check",L844,IF(K844="Credit Card - NOW",L844,0)))</f>
        <v>0</v>
      </c>
    </row>
    <row r="845" s="231" customFormat="1" ht="13.65" customHeight="1">
      <c r="A845" t="s" s="30">
        <f>IF(B845&lt;&gt;"","*****","")</f>
      </c>
      <c r="G845" s="241"/>
      <c r="M845" s="242">
        <f>IF(K845="Cash",L845,IF(K845="Check",L845,IF(K845="Credit Card - NOW",L845,0)))</f>
        <v>0</v>
      </c>
    </row>
    <row r="846" s="231" customFormat="1" ht="13.65" customHeight="1">
      <c r="A846" t="s" s="30">
        <f>IF(B846&lt;&gt;"","*****","")</f>
      </c>
      <c r="G846" s="241"/>
      <c r="M846" s="242">
        <f>IF(K846="Cash",L846,IF(K846="Check",L846,IF(K846="Credit Card - NOW",L846,0)))</f>
        <v>0</v>
      </c>
    </row>
    <row r="847" s="231" customFormat="1" ht="13.65" customHeight="1">
      <c r="A847" t="s" s="30">
        <f>IF(B847&lt;&gt;"","*****","")</f>
      </c>
      <c r="G847" s="241"/>
      <c r="M847" s="242">
        <f>IF(K847="Cash",L847,IF(K847="Check",L847,IF(K847="Credit Card - NOW",L847,0)))</f>
        <v>0</v>
      </c>
    </row>
    <row r="848" s="231" customFormat="1" ht="13.65" customHeight="1">
      <c r="A848" t="s" s="30">
        <f>IF(B848&lt;&gt;"","*****","")</f>
      </c>
      <c r="G848" s="241"/>
      <c r="M848" s="242">
        <f>IF(K848="Cash",L848,IF(K848="Check",L848,IF(K848="Credit Card - NOW",L848,0)))</f>
        <v>0</v>
      </c>
    </row>
    <row r="849" s="231" customFormat="1" ht="13.65" customHeight="1">
      <c r="A849" t="s" s="30">
        <f>IF(B849&lt;&gt;"","*****","")</f>
      </c>
      <c r="G849" s="241"/>
      <c r="M849" s="242">
        <f>IF(K849="Cash",L849,IF(K849="Check",L849,IF(K849="Credit Card - NOW",L849,0)))</f>
        <v>0</v>
      </c>
    </row>
    <row r="850" s="231" customFormat="1" ht="13.65" customHeight="1">
      <c r="A850" t="s" s="30">
        <f>IF(B850&lt;&gt;"","*****","")</f>
      </c>
      <c r="G850" s="241"/>
      <c r="M850" s="242">
        <f>IF(K850="Cash",L850,IF(K850="Check",L850,IF(K850="Credit Card - NOW",L850,0)))</f>
        <v>0</v>
      </c>
    </row>
    <row r="851" s="231" customFormat="1" ht="13.65" customHeight="1">
      <c r="A851" t="s" s="30">
        <f>IF(B851&lt;&gt;"","*****","")</f>
      </c>
      <c r="G851" s="241"/>
      <c r="M851" s="242">
        <f>IF(K851="Cash",L851,IF(K851="Check",L851,IF(K851="Credit Card - NOW",L851,0)))</f>
        <v>0</v>
      </c>
    </row>
    <row r="852" s="231" customFormat="1" ht="13.65" customHeight="1">
      <c r="A852" t="s" s="30">
        <f>IF(B852&lt;&gt;"","*****","")</f>
      </c>
      <c r="G852" s="241"/>
      <c r="M852" s="242">
        <f>IF(K852="Cash",L852,IF(K852="Check",L852,IF(K852="Credit Card - NOW",L852,0)))</f>
        <v>0</v>
      </c>
    </row>
    <row r="853" s="231" customFormat="1" ht="13.65" customHeight="1">
      <c r="A853" t="s" s="30">
        <f>IF(B853&lt;&gt;"","*****","")</f>
      </c>
      <c r="G853" s="241"/>
      <c r="M853" s="242">
        <f>IF(K853="Cash",L853,IF(K853="Check",L853,IF(K853="Credit Card - NOW",L853,0)))</f>
        <v>0</v>
      </c>
    </row>
    <row r="854" s="231" customFormat="1" ht="13.65" customHeight="1">
      <c r="A854" t="s" s="30">
        <f>IF(B854&lt;&gt;"","*****","")</f>
      </c>
      <c r="G854" s="241"/>
      <c r="M854" s="242">
        <f>IF(K854="Cash",L854,IF(K854="Check",L854,IF(K854="Credit Card - NOW",L854,0)))</f>
        <v>0</v>
      </c>
    </row>
    <row r="855" s="231" customFormat="1" ht="13.65" customHeight="1">
      <c r="A855" t="s" s="30">
        <f>IF(B855&lt;&gt;"","*****","")</f>
      </c>
      <c r="G855" s="241"/>
      <c r="M855" s="242">
        <f>IF(K855="Cash",L855,IF(K855="Check",L855,IF(K855="Credit Card - NOW",L855,0)))</f>
        <v>0</v>
      </c>
    </row>
    <row r="856" s="231" customFormat="1" ht="13.65" customHeight="1">
      <c r="A856" t="s" s="30">
        <f>IF(B856&lt;&gt;"","*****","")</f>
      </c>
      <c r="G856" s="241"/>
      <c r="M856" s="242">
        <f>IF(K856="Cash",L856,IF(K856="Check",L856,IF(K856="Credit Card - NOW",L856,0)))</f>
        <v>0</v>
      </c>
    </row>
    <row r="857" s="231" customFormat="1" ht="13.65" customHeight="1">
      <c r="A857" t="s" s="30">
        <f>IF(B857&lt;&gt;"","*****","")</f>
      </c>
      <c r="G857" s="241"/>
      <c r="M857" s="242">
        <f>IF(K857="Cash",L857,IF(K857="Check",L857,IF(K857="Credit Card - NOW",L857,0)))</f>
        <v>0</v>
      </c>
    </row>
    <row r="858" s="231" customFormat="1" ht="13.65" customHeight="1">
      <c r="A858" t="s" s="30">
        <f>IF(B858&lt;&gt;"","*****","")</f>
      </c>
      <c r="G858" s="241"/>
      <c r="M858" s="242">
        <f>IF(K858="Cash",L858,IF(K858="Check",L858,IF(K858="Credit Card - NOW",L858,0)))</f>
        <v>0</v>
      </c>
    </row>
    <row r="859" s="231" customFormat="1" ht="13.65" customHeight="1">
      <c r="A859" t="s" s="30">
        <f>IF(B859&lt;&gt;"","*****","")</f>
      </c>
      <c r="G859" s="241"/>
      <c r="M859" s="242">
        <f>IF(K859="Cash",L859,IF(K859="Check",L859,IF(K859="Credit Card - NOW",L859,0)))</f>
        <v>0</v>
      </c>
    </row>
    <row r="860" s="231" customFormat="1" ht="13.65" customHeight="1">
      <c r="A860" t="s" s="30">
        <f>IF(B860&lt;&gt;"","*****","")</f>
      </c>
      <c r="G860" s="241"/>
      <c r="M860" s="242">
        <f>IF(K860="Cash",L860,IF(K860="Check",L860,IF(K860="Credit Card - NOW",L860,0)))</f>
        <v>0</v>
      </c>
    </row>
    <row r="861" s="231" customFormat="1" ht="13.65" customHeight="1">
      <c r="A861" t="s" s="30">
        <f>IF(B861&lt;&gt;"","*****","")</f>
      </c>
      <c r="G861" s="241"/>
      <c r="M861" s="242">
        <f>IF(K861="Cash",L861,IF(K861="Check",L861,IF(K861="Credit Card - NOW",L861,0)))</f>
        <v>0</v>
      </c>
    </row>
    <row r="862" s="231" customFormat="1" ht="13.65" customHeight="1">
      <c r="A862" t="s" s="30">
        <f>IF(B862&lt;&gt;"","*****","")</f>
      </c>
      <c r="G862" s="241"/>
      <c r="M862" s="242">
        <f>IF(K862="Cash",L862,IF(K862="Check",L862,IF(K862="Credit Card - NOW",L862,0)))</f>
        <v>0</v>
      </c>
    </row>
    <row r="863" s="231" customFormat="1" ht="13.65" customHeight="1">
      <c r="A863" t="s" s="30">
        <f>IF(B863&lt;&gt;"","*****","")</f>
      </c>
      <c r="G863" s="241"/>
      <c r="M863" s="242">
        <f>IF(K863="Cash",L863,IF(K863="Check",L863,IF(K863="Credit Card - NOW",L863,0)))</f>
        <v>0</v>
      </c>
    </row>
    <row r="864" s="231" customFormat="1" ht="13.65" customHeight="1">
      <c r="A864" t="s" s="30">
        <f>IF(B864&lt;&gt;"","*****","")</f>
      </c>
      <c r="G864" s="241"/>
      <c r="M864" s="242">
        <f>IF(K864="Cash",L864,IF(K864="Check",L864,IF(K864="Credit Card - NOW",L864,0)))</f>
        <v>0</v>
      </c>
    </row>
    <row r="865" s="231" customFormat="1" ht="13.65" customHeight="1">
      <c r="A865" t="s" s="30">
        <f>IF(B865&lt;&gt;"","*****","")</f>
      </c>
      <c r="G865" s="241"/>
      <c r="M865" s="242">
        <f>IF(K865="Cash",L865,IF(K865="Check",L865,IF(K865="Credit Card - NOW",L865,0)))</f>
        <v>0</v>
      </c>
    </row>
    <row r="866" s="231" customFormat="1" ht="13.65" customHeight="1">
      <c r="A866" t="s" s="30">
        <f>IF(B866&lt;&gt;"","*****","")</f>
      </c>
      <c r="G866" s="241"/>
      <c r="M866" s="242">
        <f>IF(K866="Cash",L866,IF(K866="Check",L866,IF(K866="Credit Card - NOW",L866,0)))</f>
        <v>0</v>
      </c>
    </row>
    <row r="867" s="231" customFormat="1" ht="13.65" customHeight="1">
      <c r="A867" t="s" s="30">
        <f>IF(B867&lt;&gt;"","*****","")</f>
      </c>
      <c r="G867" s="241"/>
      <c r="M867" s="242">
        <f>IF(K867="Cash",L867,IF(K867="Check",L867,IF(K867="Credit Card - NOW",L867,0)))</f>
        <v>0</v>
      </c>
    </row>
    <row r="868" s="231" customFormat="1" ht="13.65" customHeight="1">
      <c r="A868" t="s" s="30">
        <f>IF(B868&lt;&gt;"","*****","")</f>
      </c>
      <c r="G868" s="241"/>
      <c r="M868" s="242">
        <f>IF(K868="Cash",L868,IF(K868="Check",L868,IF(K868="Credit Card - NOW",L868,0)))</f>
        <v>0</v>
      </c>
    </row>
    <row r="869" s="231" customFormat="1" ht="13.65" customHeight="1">
      <c r="A869" t="s" s="30">
        <f>IF(B869&lt;&gt;"","*****","")</f>
      </c>
      <c r="G869" s="241"/>
      <c r="M869" s="242">
        <f>IF(K869="Cash",L869,IF(K869="Check",L869,IF(K869="Credit Card - NOW",L869,0)))</f>
        <v>0</v>
      </c>
    </row>
    <row r="870" s="231" customFormat="1" ht="13.65" customHeight="1">
      <c r="A870" t="s" s="30">
        <f>IF(B870&lt;&gt;"","*****","")</f>
      </c>
      <c r="G870" s="241"/>
      <c r="M870" s="242">
        <f>IF(K870="Cash",L870,IF(K870="Check",L870,IF(K870="Credit Card - NOW",L870,0)))</f>
        <v>0</v>
      </c>
    </row>
    <row r="871" s="231" customFormat="1" ht="13.65" customHeight="1">
      <c r="A871" t="s" s="30">
        <f>IF(B871&lt;&gt;"","*****","")</f>
      </c>
      <c r="G871" s="241"/>
      <c r="M871" s="242">
        <f>IF(K871="Cash",L871,IF(K871="Check",L871,IF(K871="Credit Card - NOW",L871,0)))</f>
        <v>0</v>
      </c>
    </row>
    <row r="872" s="231" customFormat="1" ht="13.65" customHeight="1">
      <c r="A872" t="s" s="30">
        <f>IF(B872&lt;&gt;"","*****","")</f>
      </c>
      <c r="G872" s="241"/>
      <c r="M872" s="242">
        <f>IF(K872="Cash",L872,IF(K872="Check",L872,IF(K872="Credit Card - NOW",L872,0)))</f>
        <v>0</v>
      </c>
    </row>
    <row r="873" s="231" customFormat="1" ht="13.65" customHeight="1">
      <c r="A873" t="s" s="30">
        <f>IF(B873&lt;&gt;"","*****","")</f>
      </c>
      <c r="G873" s="241"/>
      <c r="M873" s="242">
        <f>IF(K873="Cash",L873,IF(K873="Check",L873,IF(K873="Credit Card - NOW",L873,0)))</f>
        <v>0</v>
      </c>
    </row>
    <row r="874" s="231" customFormat="1" ht="13.65" customHeight="1">
      <c r="A874" t="s" s="30">
        <f>IF(B874&lt;&gt;"","*****","")</f>
      </c>
      <c r="G874" s="241"/>
      <c r="M874" s="242">
        <f>IF(K874="Cash",L874,IF(K874="Check",L874,IF(K874="Credit Card - NOW",L874,0)))</f>
        <v>0</v>
      </c>
    </row>
    <row r="875" s="231" customFormat="1" ht="13.65" customHeight="1">
      <c r="A875" t="s" s="30">
        <f>IF(B875&lt;&gt;"","*****","")</f>
      </c>
      <c r="G875" s="241"/>
      <c r="M875" s="242">
        <f>IF(K875="Cash",L875,IF(K875="Check",L875,IF(K875="Credit Card - NOW",L875,0)))</f>
        <v>0</v>
      </c>
    </row>
    <row r="876" s="231" customFormat="1" ht="13.65" customHeight="1">
      <c r="A876" t="s" s="30">
        <f>IF(B876&lt;&gt;"","*****","")</f>
      </c>
      <c r="G876" s="241"/>
      <c r="M876" s="242">
        <f>IF(K876="Cash",L876,IF(K876="Check",L876,IF(K876="Credit Card - NOW",L876,0)))</f>
        <v>0</v>
      </c>
    </row>
    <row r="877" s="231" customFormat="1" ht="13.65" customHeight="1">
      <c r="A877" t="s" s="30">
        <f>IF(B877&lt;&gt;"","*****","")</f>
      </c>
      <c r="G877" s="241"/>
      <c r="M877" s="242">
        <f>IF(K877="Cash",L877,IF(K877="Check",L877,IF(K877="Credit Card - NOW",L877,0)))</f>
        <v>0</v>
      </c>
    </row>
    <row r="878" s="231" customFormat="1" ht="13.65" customHeight="1">
      <c r="A878" t="s" s="30">
        <f>IF(B878&lt;&gt;"","*****","")</f>
      </c>
      <c r="G878" s="241"/>
      <c r="M878" s="242">
        <f>IF(K878="Cash",L878,IF(K878="Check",L878,IF(K878="Credit Card - NOW",L878,0)))</f>
        <v>0</v>
      </c>
    </row>
    <row r="879" s="231" customFormat="1" ht="13.65" customHeight="1">
      <c r="A879" t="s" s="30">
        <f>IF(B879&lt;&gt;"","*****","")</f>
      </c>
      <c r="G879" s="241"/>
      <c r="M879" s="242">
        <f>IF(K879="Cash",L879,IF(K879="Check",L879,IF(K879="Credit Card - NOW",L879,0)))</f>
        <v>0</v>
      </c>
    </row>
    <row r="880" s="231" customFormat="1" ht="13.65" customHeight="1">
      <c r="A880" t="s" s="30">
        <f>IF(B880&lt;&gt;"","*****","")</f>
      </c>
      <c r="G880" s="241"/>
      <c r="M880" s="242">
        <f>IF(K880="Cash",L880,IF(K880="Check",L880,IF(K880="Credit Card - NOW",L880,0)))</f>
        <v>0</v>
      </c>
    </row>
    <row r="881" s="231" customFormat="1" ht="13.65" customHeight="1">
      <c r="A881" t="s" s="30">
        <f>IF(B881&lt;&gt;"","*****","")</f>
      </c>
      <c r="G881" s="241"/>
      <c r="M881" s="242">
        <f>IF(K881="Cash",L881,IF(K881="Check",L881,IF(K881="Credit Card - NOW",L881,0)))</f>
        <v>0</v>
      </c>
    </row>
    <row r="882" s="231" customFormat="1" ht="13.65" customHeight="1">
      <c r="A882" t="s" s="30">
        <f>IF(B882&lt;&gt;"","*****","")</f>
      </c>
      <c r="G882" s="241"/>
      <c r="M882" s="242">
        <f>IF(K882="Cash",L882,IF(K882="Check",L882,IF(K882="Credit Card - NOW",L882,0)))</f>
        <v>0</v>
      </c>
    </row>
    <row r="883" s="231" customFormat="1" ht="13.65" customHeight="1">
      <c r="A883" t="s" s="30">
        <f>IF(B883&lt;&gt;"","*****","")</f>
      </c>
      <c r="G883" s="241"/>
      <c r="M883" s="242">
        <f>IF(K883="Cash",L883,IF(K883="Check",L883,IF(K883="Credit Card - NOW",L883,0)))</f>
        <v>0</v>
      </c>
    </row>
    <row r="884" s="231" customFormat="1" ht="13.65" customHeight="1">
      <c r="A884" t="s" s="30">
        <f>IF(B884&lt;&gt;"","*****","")</f>
      </c>
      <c r="G884" s="241"/>
      <c r="M884" s="242">
        <f>IF(K884="Cash",L884,IF(K884="Check",L884,IF(K884="Credit Card - NOW",L884,0)))</f>
        <v>0</v>
      </c>
    </row>
    <row r="885" s="231" customFormat="1" ht="13.65" customHeight="1">
      <c r="A885" t="s" s="30">
        <f>IF(B885&lt;&gt;"","*****","")</f>
      </c>
      <c r="G885" s="241"/>
      <c r="M885" s="242">
        <f>IF(K885="Cash",L885,IF(K885="Check",L885,IF(K885="Credit Card - NOW",L885,0)))</f>
        <v>0</v>
      </c>
    </row>
    <row r="886" s="231" customFormat="1" ht="13.65" customHeight="1">
      <c r="A886" t="s" s="30">
        <f>IF(B886&lt;&gt;"","*****","")</f>
      </c>
      <c r="G886" s="241"/>
      <c r="M886" s="242">
        <f>IF(K886="Cash",L886,IF(K886="Check",L886,IF(K886="Credit Card - NOW",L886,0)))</f>
        <v>0</v>
      </c>
    </row>
    <row r="887" s="231" customFormat="1" ht="13.65" customHeight="1">
      <c r="A887" t="s" s="30">
        <f>IF(B887&lt;&gt;"","*****","")</f>
      </c>
      <c r="G887" s="241"/>
      <c r="M887" s="242">
        <f>IF(K887="Cash",L887,IF(K887="Check",L887,IF(K887="Credit Card - NOW",L887,0)))</f>
        <v>0</v>
      </c>
    </row>
    <row r="888" s="231" customFormat="1" ht="13.65" customHeight="1">
      <c r="A888" t="s" s="30">
        <f>IF(B888&lt;&gt;"","*****","")</f>
      </c>
      <c r="G888" s="241"/>
      <c r="M888" s="242">
        <f>IF(K888="Cash",L888,IF(K888="Check",L888,IF(K888="Credit Card - NOW",L888,0)))</f>
        <v>0</v>
      </c>
    </row>
    <row r="889" s="231" customFormat="1" ht="13.65" customHeight="1">
      <c r="A889" t="s" s="30">
        <f>IF(B889&lt;&gt;"","*****","")</f>
      </c>
      <c r="G889" s="241"/>
      <c r="M889" s="242">
        <f>IF(K889="Cash",L889,IF(K889="Check",L889,IF(K889="Credit Card - NOW",L889,0)))</f>
        <v>0</v>
      </c>
    </row>
    <row r="890" s="231" customFormat="1" ht="13.65" customHeight="1">
      <c r="A890" t="s" s="30">
        <f>IF(B890&lt;&gt;"","*****","")</f>
      </c>
      <c r="G890" s="241"/>
      <c r="M890" s="242">
        <f>IF(K890="Cash",L890,IF(K890="Check",L890,IF(K890="Credit Card - NOW",L890,0)))</f>
        <v>0</v>
      </c>
    </row>
    <row r="891" s="231" customFormat="1" ht="13.65" customHeight="1">
      <c r="A891" t="s" s="30">
        <f>IF(B891&lt;&gt;"","*****","")</f>
      </c>
      <c r="G891" s="241"/>
      <c r="M891" s="242">
        <f>IF(K891="Cash",L891,IF(K891="Check",L891,IF(K891="Credit Card - NOW",L891,0)))</f>
        <v>0</v>
      </c>
    </row>
    <row r="892" s="231" customFormat="1" ht="13.65" customHeight="1">
      <c r="A892" t="s" s="30">
        <f>IF(B892&lt;&gt;"","*****","")</f>
      </c>
      <c r="G892" s="241"/>
      <c r="M892" s="242">
        <f>IF(K892="Cash",L892,IF(K892="Check",L892,IF(K892="Credit Card - NOW",L892,0)))</f>
        <v>0</v>
      </c>
    </row>
    <row r="893" s="231" customFormat="1" ht="13.65" customHeight="1">
      <c r="A893" t="s" s="30">
        <f>IF(B893&lt;&gt;"","*****","")</f>
      </c>
      <c r="G893" s="241"/>
      <c r="M893" s="242">
        <f>IF(K893="Cash",L893,IF(K893="Check",L893,IF(K893="Credit Card - NOW",L893,0)))</f>
        <v>0</v>
      </c>
    </row>
    <row r="894" s="231" customFormat="1" ht="13.65" customHeight="1">
      <c r="A894" t="s" s="30">
        <f>IF(B894&lt;&gt;"","*****","")</f>
      </c>
      <c r="G894" s="241"/>
      <c r="M894" s="242">
        <f>IF(K894="Cash",L894,IF(K894="Check",L894,IF(K894="Credit Card - NOW",L894,0)))</f>
        <v>0</v>
      </c>
    </row>
    <row r="895" s="231" customFormat="1" ht="13.65" customHeight="1">
      <c r="A895" t="s" s="30">
        <f>IF(B895&lt;&gt;"","*****","")</f>
      </c>
      <c r="G895" s="241"/>
      <c r="M895" s="242">
        <f>IF(K895="Cash",L895,IF(K895="Check",L895,IF(K895="Credit Card - NOW",L895,0)))</f>
        <v>0</v>
      </c>
    </row>
    <row r="896" s="231" customFormat="1" ht="13.65" customHeight="1">
      <c r="A896" t="s" s="30">
        <f>IF(B896&lt;&gt;"","*****","")</f>
      </c>
      <c r="G896" s="241"/>
      <c r="M896" s="242">
        <f>IF(K896="Cash",L896,IF(K896="Check",L896,IF(K896="Credit Card - NOW",L896,0)))</f>
        <v>0</v>
      </c>
    </row>
    <row r="897" s="231" customFormat="1" ht="13.65" customHeight="1">
      <c r="A897" t="s" s="30">
        <f>IF(B897&lt;&gt;"","*****","")</f>
      </c>
      <c r="G897" s="241"/>
      <c r="M897" s="242">
        <f>IF(K897="Cash",L897,IF(K897="Check",L897,IF(K897="Credit Card - NOW",L897,0)))</f>
        <v>0</v>
      </c>
    </row>
    <row r="898" s="231" customFormat="1" ht="13.65" customHeight="1">
      <c r="A898" t="s" s="30">
        <f>IF(B898&lt;&gt;"","*****","")</f>
      </c>
      <c r="G898" s="241"/>
      <c r="M898" s="242">
        <f>IF(K898="Cash",L898,IF(K898="Check",L898,IF(K898="Credit Card - NOW",L898,0)))</f>
        <v>0</v>
      </c>
    </row>
    <row r="899" s="231" customFormat="1" ht="13.65" customHeight="1">
      <c r="A899" t="s" s="30">
        <f>IF(B899&lt;&gt;"","*****","")</f>
      </c>
      <c r="G899" s="241"/>
      <c r="M899" s="242">
        <f>IF(K899="Cash",L899,IF(K899="Check",L899,IF(K899="Credit Card - NOW",L899,0)))</f>
        <v>0</v>
      </c>
    </row>
    <row r="900" s="231" customFormat="1" ht="13.65" customHeight="1">
      <c r="A900" t="s" s="30">
        <f>IF(B900&lt;&gt;"","*****","")</f>
      </c>
      <c r="G900" s="241"/>
      <c r="M900" s="242">
        <f>IF(K900="Cash",L900,IF(K900="Check",L900,IF(K900="Credit Card - NOW",L900,0)))</f>
        <v>0</v>
      </c>
    </row>
    <row r="901" s="231" customFormat="1" ht="13.65" customHeight="1">
      <c r="A901" t="s" s="30">
        <f>IF(B901&lt;&gt;"","*****","")</f>
      </c>
      <c r="G901" s="241"/>
      <c r="M901" s="242">
        <f>IF(K901="Cash",L901,IF(K901="Check",L901,IF(K901="Credit Card - NOW",L901,0)))</f>
        <v>0</v>
      </c>
    </row>
    <row r="902" s="231" customFormat="1" ht="13.65" customHeight="1">
      <c r="A902" t="s" s="30">
        <f>IF(B902&lt;&gt;"","*****","")</f>
      </c>
      <c r="G902" s="241"/>
      <c r="M902" s="242">
        <f>IF(K902="Cash",L902,IF(K902="Check",L902,IF(K902="Credit Card - NOW",L902,0)))</f>
        <v>0</v>
      </c>
    </row>
    <row r="903" s="231" customFormat="1" ht="13.65" customHeight="1">
      <c r="A903" t="s" s="30">
        <f>IF(B903&lt;&gt;"","*****","")</f>
      </c>
      <c r="G903" s="241"/>
      <c r="M903" s="242">
        <f>IF(K903="Cash",L903,IF(K903="Check",L903,IF(K903="Credit Card - NOW",L903,0)))</f>
        <v>0</v>
      </c>
    </row>
    <row r="904" s="231" customFormat="1" ht="13.65" customHeight="1">
      <c r="A904" t="s" s="30">
        <f>IF(B904&lt;&gt;"","*****","")</f>
      </c>
      <c r="G904" s="241"/>
      <c r="M904" s="242">
        <f>IF(K904="Cash",L904,IF(K904="Check",L904,IF(K904="Credit Card - NOW",L904,0)))</f>
        <v>0</v>
      </c>
    </row>
    <row r="905" s="231" customFormat="1" ht="13.65" customHeight="1">
      <c r="A905" t="s" s="30">
        <f>IF(B905&lt;&gt;"","*****","")</f>
      </c>
      <c r="G905" s="241"/>
      <c r="M905" s="242">
        <f>IF(K905="Cash",L905,IF(K905="Check",L905,IF(K905="Credit Card - NOW",L905,0)))</f>
        <v>0</v>
      </c>
    </row>
    <row r="906" s="231" customFormat="1" ht="13.65" customHeight="1">
      <c r="A906" t="s" s="30">
        <f>IF(B906&lt;&gt;"","*****","")</f>
      </c>
      <c r="G906" s="241"/>
      <c r="M906" s="242">
        <f>IF(K906="Cash",L906,IF(K906="Check",L906,IF(K906="Credit Card - NOW",L906,0)))</f>
        <v>0</v>
      </c>
    </row>
    <row r="907" s="231" customFormat="1" ht="13.65" customHeight="1">
      <c r="A907" t="s" s="30">
        <f>IF(B907&lt;&gt;"","*****","")</f>
      </c>
      <c r="G907" s="241"/>
      <c r="M907" s="242">
        <f>IF(K907="Cash",L907,IF(K907="Check",L907,IF(K907="Credit Card - NOW",L907,0)))</f>
        <v>0</v>
      </c>
    </row>
    <row r="908" s="231" customFormat="1" ht="13.65" customHeight="1">
      <c r="A908" t="s" s="30">
        <f>IF(B908&lt;&gt;"","*****","")</f>
      </c>
      <c r="G908" s="241"/>
      <c r="M908" s="242">
        <f>IF(K908="Cash",L908,IF(K908="Check",L908,IF(K908="Credit Card - NOW",L908,0)))</f>
        <v>0</v>
      </c>
    </row>
    <row r="909" s="231" customFormat="1" ht="13.65" customHeight="1">
      <c r="A909" t="s" s="30">
        <f>IF(B909&lt;&gt;"","*****","")</f>
      </c>
      <c r="G909" s="241"/>
      <c r="M909" s="242">
        <f>IF(K909="Cash",L909,IF(K909="Check",L909,IF(K909="Credit Card - NOW",L909,0)))</f>
        <v>0</v>
      </c>
    </row>
    <row r="910" s="231" customFormat="1" ht="13.65" customHeight="1">
      <c r="A910" t="s" s="30">
        <f>IF(B910&lt;&gt;"","*****","")</f>
      </c>
      <c r="G910" s="241"/>
      <c r="M910" s="242">
        <f>IF(K910="Cash",L910,IF(K910="Check",L910,IF(K910="Credit Card - NOW",L910,0)))</f>
        <v>0</v>
      </c>
    </row>
    <row r="911" s="231" customFormat="1" ht="13.65" customHeight="1">
      <c r="A911" t="s" s="30">
        <f>IF(B911&lt;&gt;"","*****","")</f>
      </c>
      <c r="G911" s="241"/>
      <c r="M911" s="242">
        <f>IF(K911="Cash",L911,IF(K911="Check",L911,IF(K911="Credit Card - NOW",L911,0)))</f>
        <v>0</v>
      </c>
    </row>
    <row r="912" s="231" customFormat="1" ht="13.65" customHeight="1">
      <c r="A912" t="s" s="30">
        <f>IF(B912&lt;&gt;"","*****","")</f>
      </c>
      <c r="G912" s="241"/>
      <c r="M912" s="242">
        <f>IF(K912="Cash",L912,IF(K912="Check",L912,IF(K912="Credit Card - NOW",L912,0)))</f>
        <v>0</v>
      </c>
    </row>
    <row r="913" s="231" customFormat="1" ht="13.65" customHeight="1">
      <c r="A913" t="s" s="30">
        <f>IF(B913&lt;&gt;"","*****","")</f>
      </c>
      <c r="G913" s="241"/>
      <c r="M913" s="242">
        <f>IF(K913="Cash",L913,IF(K913="Check",L913,IF(K913="Credit Card - NOW",L913,0)))</f>
        <v>0</v>
      </c>
    </row>
    <row r="914" s="231" customFormat="1" ht="13.65" customHeight="1">
      <c r="A914" t="s" s="30">
        <f>IF(B914&lt;&gt;"","*****","")</f>
      </c>
      <c r="G914" s="241"/>
      <c r="M914" s="242">
        <f>IF(K914="Cash",L914,IF(K914="Check",L914,IF(K914="Credit Card - NOW",L914,0)))</f>
        <v>0</v>
      </c>
    </row>
    <row r="915" s="231" customFormat="1" ht="13.65" customHeight="1">
      <c r="A915" t="s" s="30">
        <f>IF(B915&lt;&gt;"","*****","")</f>
      </c>
      <c r="G915" s="241"/>
      <c r="M915" s="242">
        <f>IF(K915="Cash",L915,IF(K915="Check",L915,IF(K915="Credit Card - NOW",L915,0)))</f>
        <v>0</v>
      </c>
    </row>
    <row r="916" s="231" customFormat="1" ht="13.65" customHeight="1">
      <c r="A916" t="s" s="30">
        <f>IF(B916&lt;&gt;"","*****","")</f>
      </c>
      <c r="G916" s="241"/>
      <c r="M916" s="242">
        <f>IF(K916="Cash",L916,IF(K916="Check",L916,IF(K916="Credit Card - NOW",L916,0)))</f>
        <v>0</v>
      </c>
    </row>
    <row r="917" s="231" customFormat="1" ht="13.65" customHeight="1">
      <c r="A917" t="s" s="30">
        <f>IF(B917&lt;&gt;"","*****","")</f>
      </c>
      <c r="G917" s="241"/>
      <c r="M917" s="242">
        <f>IF(K917="Cash",L917,IF(K917="Check",L917,IF(K917="Credit Card - NOW",L917,0)))</f>
        <v>0</v>
      </c>
    </row>
    <row r="918" s="231" customFormat="1" ht="13.65" customHeight="1">
      <c r="A918" t="s" s="30">
        <f>IF(B918&lt;&gt;"","*****","")</f>
      </c>
      <c r="G918" s="241"/>
      <c r="M918" s="242">
        <f>IF(K918="Cash",L918,IF(K918="Check",L918,IF(K918="Credit Card - NOW",L918,0)))</f>
        <v>0</v>
      </c>
    </row>
    <row r="919" s="231" customFormat="1" ht="13.65" customHeight="1">
      <c r="A919" t="s" s="30">
        <f>IF(B919&lt;&gt;"","*****","")</f>
      </c>
      <c r="G919" s="241"/>
      <c r="M919" s="242">
        <f>IF(K919="Cash",L919,IF(K919="Check",L919,IF(K919="Credit Card - NOW",L919,0)))</f>
        <v>0</v>
      </c>
    </row>
    <row r="920" s="231" customFormat="1" ht="13.65" customHeight="1">
      <c r="A920" t="s" s="30">
        <f>IF(B920&lt;&gt;"","*****","")</f>
      </c>
      <c r="G920" s="241"/>
      <c r="M920" s="242">
        <f>IF(K920="Cash",L920,IF(K920="Check",L920,IF(K920="Credit Card - NOW",L920,0)))</f>
        <v>0</v>
      </c>
    </row>
    <row r="921" s="231" customFormat="1" ht="13.65" customHeight="1">
      <c r="A921" t="s" s="30">
        <f>IF(B921&lt;&gt;"","*****","")</f>
      </c>
      <c r="G921" s="241"/>
      <c r="M921" s="242">
        <f>IF(K921="Cash",L921,IF(K921="Check",L921,IF(K921="Credit Card - NOW",L921,0)))</f>
        <v>0</v>
      </c>
    </row>
    <row r="922" s="231" customFormat="1" ht="13.65" customHeight="1">
      <c r="A922" t="s" s="30">
        <f>IF(B922&lt;&gt;"","*****","")</f>
      </c>
      <c r="G922" s="241"/>
      <c r="M922" s="242">
        <f>IF(K922="Cash",L922,IF(K922="Check",L922,IF(K922="Credit Card - NOW",L922,0)))</f>
        <v>0</v>
      </c>
    </row>
    <row r="923" s="231" customFormat="1" ht="13.65" customHeight="1">
      <c r="A923" t="s" s="30">
        <f>IF(B923&lt;&gt;"","*****","")</f>
      </c>
      <c r="G923" s="241"/>
      <c r="M923" s="242">
        <f>IF(K923="Cash",L923,IF(K923="Check",L923,IF(K923="Credit Card - NOW",L923,0)))</f>
        <v>0</v>
      </c>
    </row>
    <row r="924" s="231" customFormat="1" ht="13.65" customHeight="1">
      <c r="A924" t="s" s="30">
        <f>IF(B924&lt;&gt;"","*****","")</f>
      </c>
      <c r="G924" s="241"/>
      <c r="M924" s="242">
        <f>IF(K924="Cash",L924,IF(K924="Check",L924,IF(K924="Credit Card - NOW",L924,0)))</f>
        <v>0</v>
      </c>
    </row>
    <row r="925" s="231" customFormat="1" ht="13.65" customHeight="1">
      <c r="A925" t="s" s="30">
        <f>IF(B925&lt;&gt;"","*****","")</f>
      </c>
      <c r="G925" s="241"/>
      <c r="M925" s="242">
        <f>IF(K925="Cash",L925,IF(K925="Check",L925,IF(K925="Credit Card - NOW",L925,0)))</f>
        <v>0</v>
      </c>
    </row>
    <row r="926" s="231" customFormat="1" ht="13.65" customHeight="1">
      <c r="A926" t="s" s="30">
        <f>IF(B926&lt;&gt;"","*****","")</f>
      </c>
      <c r="G926" s="241"/>
      <c r="M926" s="242">
        <f>IF(K926="Cash",L926,IF(K926="Check",L926,IF(K926="Credit Card - NOW",L926,0)))</f>
        <v>0</v>
      </c>
    </row>
    <row r="927" s="231" customFormat="1" ht="13.65" customHeight="1">
      <c r="A927" t="s" s="30">
        <f>IF(B927&lt;&gt;"","*****","")</f>
      </c>
      <c r="G927" s="241"/>
      <c r="M927" s="242">
        <f>IF(K927="Cash",L927,IF(K927="Check",L927,IF(K927="Credit Card - NOW",L927,0)))</f>
        <v>0</v>
      </c>
    </row>
    <row r="928" s="231" customFormat="1" ht="13.65" customHeight="1">
      <c r="A928" t="s" s="30">
        <f>IF(B928&lt;&gt;"","*****","")</f>
      </c>
      <c r="G928" s="241"/>
      <c r="M928" s="242">
        <f>IF(K928="Cash",L928,IF(K928="Check",L928,IF(K928="Credit Card - NOW",L928,0)))</f>
        <v>0</v>
      </c>
    </row>
    <row r="929" s="231" customFormat="1" ht="13.65" customHeight="1">
      <c r="A929" t="s" s="30">
        <f>IF(B929&lt;&gt;"","*****","")</f>
      </c>
      <c r="G929" s="241"/>
      <c r="M929" s="242">
        <f>IF(K929="Cash",L929,IF(K929="Check",L929,IF(K929="Credit Card - NOW",L929,0)))</f>
        <v>0</v>
      </c>
    </row>
    <row r="930" s="231" customFormat="1" ht="13.65" customHeight="1">
      <c r="A930" t="s" s="30">
        <f>IF(B930&lt;&gt;"","*****","")</f>
      </c>
      <c r="G930" s="241"/>
      <c r="M930" s="242">
        <f>IF(K930="Cash",L930,IF(K930="Check",L930,IF(K930="Credit Card - NOW",L930,0)))</f>
        <v>0</v>
      </c>
    </row>
    <row r="931" s="231" customFormat="1" ht="13.65" customHeight="1">
      <c r="A931" t="s" s="30">
        <f>IF(B931&lt;&gt;"","*****","")</f>
      </c>
      <c r="G931" s="241"/>
      <c r="M931" s="242">
        <f>IF(K931="Cash",L931,IF(K931="Check",L931,IF(K931="Credit Card - NOW",L931,0)))</f>
        <v>0</v>
      </c>
    </row>
    <row r="932" s="231" customFormat="1" ht="13.65" customHeight="1">
      <c r="A932" t="s" s="30">
        <f>IF(B932&lt;&gt;"","*****","")</f>
      </c>
      <c r="G932" s="241"/>
      <c r="M932" s="242">
        <f>IF(K932="Cash",L932,IF(K932="Check",L932,IF(K932="Credit Card - NOW",L932,0)))</f>
        <v>0</v>
      </c>
    </row>
    <row r="933" s="231" customFormat="1" ht="13.65" customHeight="1">
      <c r="A933" t="s" s="30">
        <f>IF(B933&lt;&gt;"","*****","")</f>
      </c>
      <c r="G933" s="241"/>
      <c r="M933" s="242">
        <f>IF(K933="Cash",L933,IF(K933="Check",L933,IF(K933="Credit Card - NOW",L933,0)))</f>
        <v>0</v>
      </c>
    </row>
    <row r="934" s="231" customFormat="1" ht="13.65" customHeight="1">
      <c r="A934" t="s" s="30">
        <f>IF(B934&lt;&gt;"","*****","")</f>
      </c>
      <c r="G934" s="241"/>
      <c r="M934" s="242">
        <f>IF(K934="Cash",L934,IF(K934="Check",L934,IF(K934="Credit Card - NOW",L934,0)))</f>
        <v>0</v>
      </c>
    </row>
    <row r="935" s="231" customFormat="1" ht="13.65" customHeight="1">
      <c r="A935" t="s" s="30">
        <f>IF(B935&lt;&gt;"","*****","")</f>
      </c>
      <c r="G935" s="241"/>
      <c r="M935" s="242">
        <f>IF(K935="Cash",L935,IF(K935="Check",L935,IF(K935="Credit Card - NOW",L935,0)))</f>
        <v>0</v>
      </c>
    </row>
    <row r="936" s="231" customFormat="1" ht="13.65" customHeight="1">
      <c r="A936" t="s" s="30">
        <f>IF(B936&lt;&gt;"","*****","")</f>
      </c>
      <c r="G936" s="241"/>
      <c r="M936" s="242">
        <f>IF(K936="Cash",L936,IF(K936="Check",L936,IF(K936="Credit Card - NOW",L936,0)))</f>
        <v>0</v>
      </c>
    </row>
    <row r="937" s="231" customFormat="1" ht="13.65" customHeight="1">
      <c r="A937" t="s" s="30">
        <f>IF(B937&lt;&gt;"","*****","")</f>
      </c>
      <c r="G937" s="241"/>
      <c r="M937" s="242">
        <f>IF(K937="Cash",L937,IF(K937="Check",L937,IF(K937="Credit Card - NOW",L937,0)))</f>
        <v>0</v>
      </c>
    </row>
    <row r="938" s="231" customFormat="1" ht="13.65" customHeight="1">
      <c r="A938" t="s" s="30">
        <f>IF(B938&lt;&gt;"","*****","")</f>
      </c>
      <c r="G938" s="241"/>
      <c r="M938" s="242">
        <f>IF(K938="Cash",L938,IF(K938="Check",L938,IF(K938="Credit Card - NOW",L938,0)))</f>
        <v>0</v>
      </c>
    </row>
    <row r="939" s="231" customFormat="1" ht="13.65" customHeight="1">
      <c r="A939" t="s" s="30">
        <f>IF(B939&lt;&gt;"","*****","")</f>
      </c>
      <c r="G939" s="241"/>
      <c r="M939" s="242">
        <f>IF(K939="Cash",L939,IF(K939="Check",L939,IF(K939="Credit Card - NOW",L939,0)))</f>
        <v>0</v>
      </c>
    </row>
    <row r="940" s="231" customFormat="1" ht="13.65" customHeight="1">
      <c r="A940" t="s" s="30">
        <f>IF(B940&lt;&gt;"","*****","")</f>
      </c>
      <c r="G940" s="241"/>
      <c r="M940" s="242">
        <f>IF(K940="Cash",L940,IF(K940="Check",L940,IF(K940="Credit Card - NOW",L940,0)))</f>
        <v>0</v>
      </c>
    </row>
    <row r="941" s="231" customFormat="1" ht="13.65" customHeight="1">
      <c r="A941" t="s" s="30">
        <f>IF(B941&lt;&gt;"","*****","")</f>
      </c>
      <c r="G941" s="241"/>
      <c r="M941" s="242">
        <f>IF(K941="Cash",L941,IF(K941="Check",L941,IF(K941="Credit Card - NOW",L941,0)))</f>
        <v>0</v>
      </c>
    </row>
    <row r="942" s="231" customFormat="1" ht="13.65" customHeight="1">
      <c r="A942" t="s" s="30">
        <f>IF(B942&lt;&gt;"","*****","")</f>
      </c>
      <c r="G942" s="241"/>
      <c r="M942" s="242">
        <f>IF(K942="Cash",L942,IF(K942="Check",L942,IF(K942="Credit Card - NOW",L942,0)))</f>
        <v>0</v>
      </c>
    </row>
    <row r="943" s="231" customFormat="1" ht="13.65" customHeight="1">
      <c r="A943" t="s" s="30">
        <f>IF(B943&lt;&gt;"","*****","")</f>
      </c>
      <c r="G943" s="241"/>
      <c r="M943" s="242">
        <f>IF(K943="Cash",L943,IF(K943="Check",L943,IF(K943="Credit Card - NOW",L943,0)))</f>
        <v>0</v>
      </c>
    </row>
    <row r="944" s="231" customFormat="1" ht="13.65" customHeight="1">
      <c r="A944" t="s" s="30">
        <f>IF(B944&lt;&gt;"","*****","")</f>
      </c>
      <c r="G944" s="241"/>
      <c r="M944" s="242">
        <f>IF(K944="Cash",L944,IF(K944="Check",L944,IF(K944="Credit Card - NOW",L944,0)))</f>
        <v>0</v>
      </c>
    </row>
    <row r="945" s="231" customFormat="1" ht="13.65" customHeight="1">
      <c r="A945" t="s" s="30">
        <f>IF(B945&lt;&gt;"","*****","")</f>
      </c>
      <c r="G945" s="241"/>
      <c r="M945" s="242">
        <f>IF(K945="Cash",L945,IF(K945="Check",L945,IF(K945="Credit Card - NOW",L945,0)))</f>
        <v>0</v>
      </c>
    </row>
    <row r="946" s="231" customFormat="1" ht="13.65" customHeight="1">
      <c r="A946" t="s" s="30">
        <f>IF(B946&lt;&gt;"","*****","")</f>
      </c>
      <c r="G946" s="241"/>
      <c r="M946" s="242">
        <f>IF(K946="Cash",L946,IF(K946="Check",L946,IF(K946="Credit Card - NOW",L946,0)))</f>
        <v>0</v>
      </c>
    </row>
    <row r="947" s="231" customFormat="1" ht="13.65" customHeight="1">
      <c r="A947" t="s" s="30">
        <f>IF(B947&lt;&gt;"","*****","")</f>
      </c>
      <c r="G947" s="241"/>
      <c r="M947" s="242">
        <f>IF(K947="Cash",L947,IF(K947="Check",L947,IF(K947="Credit Card - NOW",L947,0)))</f>
        <v>0</v>
      </c>
    </row>
    <row r="948" s="231" customFormat="1" ht="13.65" customHeight="1">
      <c r="A948" t="s" s="30">
        <f>IF(B948&lt;&gt;"","*****","")</f>
      </c>
      <c r="G948" s="241"/>
      <c r="M948" s="242">
        <f>IF(K948="Cash",L948,IF(K948="Check",L948,IF(K948="Credit Card - NOW",L948,0)))</f>
        <v>0</v>
      </c>
    </row>
    <row r="949" s="231" customFormat="1" ht="13.65" customHeight="1">
      <c r="A949" t="s" s="30">
        <f>IF(B949&lt;&gt;"","*****","")</f>
      </c>
      <c r="G949" s="241"/>
      <c r="M949" s="242">
        <f>IF(K949="Cash",L949,IF(K949="Check",L949,IF(K949="Credit Card - NOW",L949,0)))</f>
        <v>0</v>
      </c>
    </row>
    <row r="950" s="231" customFormat="1" ht="13.65" customHeight="1">
      <c r="A950" t="s" s="30">
        <f>IF(B950&lt;&gt;"","*****","")</f>
      </c>
      <c r="G950" s="241"/>
      <c r="M950" s="242">
        <f>IF(K950="Cash",L950,IF(K950="Check",L950,IF(K950="Credit Card - NOW",L950,0)))</f>
        <v>0</v>
      </c>
    </row>
    <row r="951" s="231" customFormat="1" ht="13.65" customHeight="1">
      <c r="A951" t="s" s="30">
        <f>IF(B951&lt;&gt;"","*****","")</f>
      </c>
      <c r="G951" s="241"/>
      <c r="M951" s="242">
        <f>IF(K951="Cash",L951,IF(K951="Check",L951,IF(K951="Credit Card - NOW",L951,0)))</f>
        <v>0</v>
      </c>
    </row>
    <row r="952" s="231" customFormat="1" ht="13.65" customHeight="1">
      <c r="A952" t="s" s="30">
        <f>IF(B952&lt;&gt;"","*****","")</f>
      </c>
      <c r="G952" s="241"/>
      <c r="M952" s="242">
        <f>IF(K952="Cash",L952,IF(K952="Check",L952,IF(K952="Credit Card - NOW",L952,0)))</f>
        <v>0</v>
      </c>
    </row>
    <row r="953" s="231" customFormat="1" ht="13.65" customHeight="1">
      <c r="A953" t="s" s="30">
        <f>IF(B953&lt;&gt;"","*****","")</f>
      </c>
      <c r="G953" s="241"/>
      <c r="M953" s="242">
        <f>IF(K953="Cash",L953,IF(K953="Check",L953,IF(K953="Credit Card - NOW",L953,0)))</f>
        <v>0</v>
      </c>
    </row>
    <row r="954" s="231" customFormat="1" ht="13.65" customHeight="1">
      <c r="A954" t="s" s="30">
        <f>IF(B954&lt;&gt;"","*****","")</f>
      </c>
      <c r="G954" s="241"/>
      <c r="M954" s="242">
        <f>IF(K954="Cash",L954,IF(K954="Check",L954,IF(K954="Credit Card - NOW",L954,0)))</f>
        <v>0</v>
      </c>
    </row>
    <row r="955" s="231" customFormat="1" ht="13.65" customHeight="1">
      <c r="A955" t="s" s="30">
        <f>IF(B955&lt;&gt;"","*****","")</f>
      </c>
      <c r="G955" s="241"/>
      <c r="M955" s="242">
        <f>IF(K955="Cash",L955,IF(K955="Check",L955,IF(K955="Credit Card - NOW",L955,0)))</f>
        <v>0</v>
      </c>
    </row>
    <row r="956" s="231" customFormat="1" ht="13.65" customHeight="1">
      <c r="A956" t="s" s="30">
        <f>IF(B956&lt;&gt;"","*****","")</f>
      </c>
      <c r="G956" s="241"/>
      <c r="M956" s="242">
        <f>IF(K956="Cash",L956,IF(K956="Check",L956,IF(K956="Credit Card - NOW",L956,0)))</f>
        <v>0</v>
      </c>
    </row>
    <row r="957" s="231" customFormat="1" ht="13.65" customHeight="1">
      <c r="A957" t="s" s="30">
        <f>IF(B957&lt;&gt;"","*****","")</f>
      </c>
      <c r="G957" s="241"/>
      <c r="M957" s="242">
        <f>IF(K957="Cash",L957,IF(K957="Check",L957,IF(K957="Credit Card - NOW",L957,0)))</f>
        <v>0</v>
      </c>
    </row>
    <row r="958" s="231" customFormat="1" ht="13.65" customHeight="1">
      <c r="A958" t="s" s="30">
        <f>IF(B958&lt;&gt;"","*****","")</f>
      </c>
      <c r="G958" s="241"/>
      <c r="M958" s="242">
        <f>IF(K958="Cash",L958,IF(K958="Check",L958,IF(K958="Credit Card - NOW",L958,0)))</f>
        <v>0</v>
      </c>
    </row>
    <row r="959" s="231" customFormat="1" ht="13.65" customHeight="1">
      <c r="A959" t="s" s="30">
        <f>IF(B959&lt;&gt;"","*****","")</f>
      </c>
      <c r="G959" s="241"/>
      <c r="M959" s="242">
        <f>IF(K959="Cash",L959,IF(K959="Check",L959,IF(K959="Credit Card - NOW",L959,0)))</f>
        <v>0</v>
      </c>
    </row>
    <row r="960" s="231" customFormat="1" ht="13.65" customHeight="1">
      <c r="A960" t="s" s="30">
        <f>IF(B960&lt;&gt;"","*****","")</f>
      </c>
      <c r="G960" s="241"/>
      <c r="M960" s="242">
        <f>IF(K960="Cash",L960,IF(K960="Check",L960,IF(K960="Credit Card - NOW",L960,0)))</f>
        <v>0</v>
      </c>
    </row>
    <row r="961" s="231" customFormat="1" ht="13.65" customHeight="1">
      <c r="A961" t="s" s="30">
        <f>IF(B961&lt;&gt;"","*****","")</f>
      </c>
      <c r="G961" s="241"/>
      <c r="M961" s="242">
        <f>IF(K961="Cash",L961,IF(K961="Check",L961,IF(K961="Credit Card - NOW",L961,0)))</f>
        <v>0</v>
      </c>
    </row>
    <row r="962" s="231" customFormat="1" ht="13.65" customHeight="1">
      <c r="A962" t="s" s="30">
        <f>IF(B962&lt;&gt;"","*****","")</f>
      </c>
      <c r="G962" s="241"/>
      <c r="M962" s="242">
        <f>IF(K962="Cash",L962,IF(K962="Check",L962,IF(K962="Credit Card - NOW",L962,0)))</f>
        <v>0</v>
      </c>
    </row>
    <row r="963" s="231" customFormat="1" ht="13.65" customHeight="1">
      <c r="A963" t="s" s="30">
        <f>IF(B963&lt;&gt;"","*****","")</f>
      </c>
      <c r="G963" s="241"/>
      <c r="M963" s="242">
        <f>IF(K963="Cash",L963,IF(K963="Check",L963,IF(K963="Credit Card - NOW",L963,0)))</f>
        <v>0</v>
      </c>
    </row>
    <row r="964" s="231" customFormat="1" ht="13.65" customHeight="1">
      <c r="A964" t="s" s="30">
        <f>IF(B964&lt;&gt;"","*****","")</f>
      </c>
      <c r="G964" s="241"/>
      <c r="M964" s="242">
        <f>IF(K964="Cash",L964,IF(K964="Check",L964,IF(K964="Credit Card - NOW",L964,0)))</f>
        <v>0</v>
      </c>
    </row>
    <row r="965" s="231" customFormat="1" ht="13.65" customHeight="1">
      <c r="A965" t="s" s="30">
        <f>IF(B965&lt;&gt;"","*****","")</f>
      </c>
      <c r="G965" s="241"/>
      <c r="M965" s="242">
        <f>IF(K965="Cash",L965,IF(K965="Check",L965,IF(K965="Credit Card - NOW",L965,0)))</f>
        <v>0</v>
      </c>
    </row>
    <row r="966" s="231" customFormat="1" ht="13.65" customHeight="1">
      <c r="A966" t="s" s="30">
        <f>IF(B966&lt;&gt;"","*****","")</f>
      </c>
      <c r="G966" s="241"/>
      <c r="M966" s="242">
        <f>IF(K966="Cash",L966,IF(K966="Check",L966,IF(K966="Credit Card - NOW",L966,0)))</f>
        <v>0</v>
      </c>
    </row>
    <row r="967" s="231" customFormat="1" ht="13.65" customHeight="1">
      <c r="A967" t="s" s="30">
        <f>IF(B967&lt;&gt;"","*****","")</f>
      </c>
      <c r="G967" s="241"/>
      <c r="M967" s="242">
        <f>IF(K967="Cash",L967,IF(K967="Check",L967,IF(K967="Credit Card - NOW",L967,0)))</f>
        <v>0</v>
      </c>
    </row>
    <row r="968" s="231" customFormat="1" ht="13.65" customHeight="1">
      <c r="A968" t="s" s="30">
        <f>IF(B968&lt;&gt;"","*****","")</f>
      </c>
      <c r="G968" s="241"/>
      <c r="M968" s="242">
        <f>IF(K968="Cash",L968,IF(K968="Check",L968,IF(K968="Credit Card - NOW",L968,0)))</f>
        <v>0</v>
      </c>
    </row>
    <row r="969" s="231" customFormat="1" ht="13.65" customHeight="1">
      <c r="A969" t="s" s="30">
        <f>IF(B969&lt;&gt;"","*****","")</f>
      </c>
      <c r="G969" s="241"/>
      <c r="M969" s="242">
        <f>IF(K969="Cash",L969,IF(K969="Check",L969,IF(K969="Credit Card - NOW",L969,0)))</f>
        <v>0</v>
      </c>
    </row>
    <row r="970" s="231" customFormat="1" ht="13.65" customHeight="1">
      <c r="A970" t="s" s="30">
        <f>IF(B970&lt;&gt;"","*****","")</f>
      </c>
      <c r="G970" s="241"/>
      <c r="M970" s="242">
        <f>IF(K970="Cash",L970,IF(K970="Check",L970,IF(K970="Credit Card - NOW",L970,0)))</f>
        <v>0</v>
      </c>
    </row>
    <row r="971" s="231" customFormat="1" ht="13.65" customHeight="1">
      <c r="A971" t="s" s="30">
        <f>IF(B971&lt;&gt;"","*****","")</f>
      </c>
      <c r="G971" s="241"/>
      <c r="M971" s="242">
        <f>IF(K971="Cash",L971,IF(K971="Check",L971,IF(K971="Credit Card - NOW",L971,0)))</f>
        <v>0</v>
      </c>
    </row>
    <row r="972" s="231" customFormat="1" ht="13.65" customHeight="1">
      <c r="A972" t="s" s="30">
        <f>IF(B972&lt;&gt;"","*****","")</f>
      </c>
      <c r="G972" s="241"/>
      <c r="M972" s="242">
        <f>IF(K972="Cash",L972,IF(K972="Check",L972,IF(K972="Credit Card - NOW",L972,0)))</f>
        <v>0</v>
      </c>
    </row>
    <row r="973" s="231" customFormat="1" ht="13.65" customHeight="1">
      <c r="A973" t="s" s="30">
        <f>IF(B973&lt;&gt;"","*****","")</f>
      </c>
      <c r="G973" s="241"/>
      <c r="M973" s="242">
        <f>IF(K973="Cash",L973,IF(K973="Check",L973,IF(K973="Credit Card - NOW",L973,0)))</f>
        <v>0</v>
      </c>
    </row>
    <row r="974" s="231" customFormat="1" ht="13.65" customHeight="1">
      <c r="A974" t="s" s="30">
        <f>IF(B974&lt;&gt;"","*****","")</f>
      </c>
      <c r="G974" s="241"/>
      <c r="M974" s="242">
        <f>IF(K974="Cash",L974,IF(K974="Check",L974,IF(K974="Credit Card - NOW",L974,0)))</f>
        <v>0</v>
      </c>
    </row>
    <row r="975" s="231" customFormat="1" ht="13.65" customHeight="1">
      <c r="A975" t="s" s="30">
        <f>IF(B975&lt;&gt;"","*****","")</f>
      </c>
      <c r="G975" s="241"/>
      <c r="M975" s="242">
        <f>IF(K975="Cash",L975,IF(K975="Check",L975,IF(K975="Credit Card - NOW",L975,0)))</f>
        <v>0</v>
      </c>
    </row>
    <row r="976" s="231" customFormat="1" ht="13.65" customHeight="1">
      <c r="A976" t="s" s="30">
        <f>IF(B976&lt;&gt;"","*****","")</f>
      </c>
      <c r="G976" s="241"/>
      <c r="M976" s="242">
        <f>IF(K976="Cash",L976,IF(K976="Check",L976,IF(K976="Credit Card - NOW",L976,0)))</f>
        <v>0</v>
      </c>
    </row>
    <row r="977" s="231" customFormat="1" ht="13.65" customHeight="1">
      <c r="A977" t="s" s="30">
        <f>IF(B977&lt;&gt;"","*****","")</f>
      </c>
      <c r="G977" s="241"/>
      <c r="M977" s="242">
        <f>IF(K977="Cash",L977,IF(K977="Check",L977,IF(K977="Credit Card - NOW",L977,0)))</f>
        <v>0</v>
      </c>
    </row>
    <row r="978" s="231" customFormat="1" ht="13.65" customHeight="1">
      <c r="A978" t="s" s="30">
        <f>IF(B978&lt;&gt;"","*****","")</f>
      </c>
      <c r="G978" s="241"/>
      <c r="M978" s="242">
        <f>IF(K978="Cash",L978,IF(K978="Check",L978,IF(K978="Credit Card - NOW",L978,0)))</f>
        <v>0</v>
      </c>
    </row>
    <row r="979" s="231" customFormat="1" ht="13.65" customHeight="1">
      <c r="A979" t="s" s="30">
        <f>IF(B979&lt;&gt;"","*****","")</f>
      </c>
      <c r="G979" s="241"/>
      <c r="M979" s="242">
        <f>IF(K979="Cash",L979,IF(K979="Check",L979,IF(K979="Credit Card - NOW",L979,0)))</f>
        <v>0</v>
      </c>
    </row>
    <row r="980" s="231" customFormat="1" ht="13.65" customHeight="1">
      <c r="A980" t="s" s="30">
        <f>IF(B980&lt;&gt;"","*****","")</f>
      </c>
      <c r="G980" s="241"/>
      <c r="M980" s="242">
        <f>IF(K980="Cash",L980,IF(K980="Check",L980,IF(K980="Credit Card - NOW",L980,0)))</f>
        <v>0</v>
      </c>
    </row>
    <row r="981" s="231" customFormat="1" ht="13.65" customHeight="1">
      <c r="A981" t="s" s="30">
        <f>IF(B981&lt;&gt;"","*****","")</f>
      </c>
      <c r="G981" s="241"/>
      <c r="M981" s="242">
        <f>IF(K981="Cash",L981,IF(K981="Check",L981,IF(K981="Credit Card - NOW",L981,0)))</f>
        <v>0</v>
      </c>
    </row>
    <row r="982" s="231" customFormat="1" ht="13.65" customHeight="1">
      <c r="A982" t="s" s="30">
        <f>IF(B982&lt;&gt;"","*****","")</f>
      </c>
      <c r="G982" s="241"/>
      <c r="M982" s="242">
        <f>IF(K982="Cash",L982,IF(K982="Check",L982,IF(K982="Credit Card - NOW",L982,0)))</f>
        <v>0</v>
      </c>
    </row>
    <row r="983" s="231" customFormat="1" ht="13.65" customHeight="1">
      <c r="A983" t="s" s="30">
        <f>IF(B983&lt;&gt;"","*****","")</f>
      </c>
      <c r="G983" s="241"/>
      <c r="M983" s="242">
        <f>IF(K983="Cash",L983,IF(K983="Check",L983,IF(K983="Credit Card - NOW",L983,0)))</f>
        <v>0</v>
      </c>
    </row>
    <row r="984" s="231" customFormat="1" ht="13.65" customHeight="1">
      <c r="A984" t="s" s="30">
        <f>IF(B984&lt;&gt;"","*****","")</f>
      </c>
      <c r="G984" s="241"/>
      <c r="M984" s="242">
        <f>IF(K984="Cash",L984,IF(K984="Check",L984,IF(K984="Credit Card - NOW",L984,0)))</f>
        <v>0</v>
      </c>
    </row>
    <row r="985" s="231" customFormat="1" ht="13.65" customHeight="1">
      <c r="A985" t="s" s="30">
        <f>IF(B985&lt;&gt;"","*****","")</f>
      </c>
      <c r="G985" s="241"/>
      <c r="M985" s="242">
        <f>IF(K985="Cash",L985,IF(K985="Check",L985,IF(K985="Credit Card - NOW",L985,0)))</f>
        <v>0</v>
      </c>
    </row>
    <row r="986" s="231" customFormat="1" ht="13.65" customHeight="1">
      <c r="A986" t="s" s="30">
        <f>IF(B986&lt;&gt;"","*****","")</f>
      </c>
      <c r="G986" s="241"/>
      <c r="M986" s="242">
        <f>IF(K986="Cash",L986,IF(K986="Check",L986,IF(K986="Credit Card - NOW",L986,0)))</f>
        <v>0</v>
      </c>
    </row>
    <row r="987" s="231" customFormat="1" ht="13.65" customHeight="1">
      <c r="A987" t="s" s="30">
        <f>IF(B987&lt;&gt;"","*****","")</f>
      </c>
      <c r="G987" s="241"/>
      <c r="M987" s="242">
        <f>IF(K987="Cash",L987,IF(K987="Check",L987,IF(K987="Credit Card - NOW",L987,0)))</f>
        <v>0</v>
      </c>
    </row>
    <row r="988" s="231" customFormat="1" ht="13.65" customHeight="1">
      <c r="A988" t="s" s="30">
        <f>IF(B988&lt;&gt;"","*****","")</f>
      </c>
      <c r="G988" s="241"/>
      <c r="M988" s="242">
        <f>IF(K988="Cash",L988,IF(K988="Check",L988,IF(K988="Credit Card - NOW",L988,0)))</f>
        <v>0</v>
      </c>
    </row>
    <row r="989" s="231" customFormat="1" ht="13.65" customHeight="1">
      <c r="A989" t="s" s="30">
        <f>IF(B989&lt;&gt;"","*****","")</f>
      </c>
      <c r="G989" s="241"/>
      <c r="M989" s="242">
        <f>IF(K989="Cash",L989,IF(K989="Check",L989,IF(K989="Credit Card - NOW",L989,0)))</f>
        <v>0</v>
      </c>
    </row>
    <row r="990" s="231" customFormat="1" ht="13.65" customHeight="1">
      <c r="A990" t="s" s="30">
        <f>IF(B990&lt;&gt;"","*****","")</f>
      </c>
      <c r="G990" s="241"/>
      <c r="M990" s="242">
        <f>IF(K990="Cash",L990,IF(K990="Check",L990,IF(K990="Credit Card - NOW",L990,0)))</f>
        <v>0</v>
      </c>
    </row>
    <row r="991" s="231" customFormat="1" ht="13.65" customHeight="1">
      <c r="A991" t="s" s="30">
        <f>IF(B991&lt;&gt;"","*****","")</f>
      </c>
      <c r="G991" s="241"/>
      <c r="M991" s="242">
        <f>IF(K991="Cash",L991,IF(K991="Check",L991,IF(K991="Credit Card - NOW",L991,0)))</f>
        <v>0</v>
      </c>
    </row>
    <row r="992" s="231" customFormat="1" ht="13.65" customHeight="1">
      <c r="A992" t="s" s="30">
        <f>IF(B992&lt;&gt;"","*****","")</f>
      </c>
      <c r="G992" s="241"/>
      <c r="M992" s="242">
        <f>IF(K992="Cash",L992,IF(K992="Check",L992,IF(K992="Credit Card - NOW",L992,0)))</f>
        <v>0</v>
      </c>
    </row>
    <row r="993" s="231" customFormat="1" ht="13.65" customHeight="1">
      <c r="A993" t="s" s="30">
        <f>IF(B993&lt;&gt;"","*****","")</f>
      </c>
      <c r="G993" s="241"/>
      <c r="M993" s="242">
        <f>IF(K993="Cash",L993,IF(K993="Check",L993,IF(K993="Credit Card - NOW",L993,0)))</f>
        <v>0</v>
      </c>
    </row>
    <row r="994" s="231" customFormat="1" ht="13.65" customHeight="1">
      <c r="A994" t="s" s="30">
        <f>IF(B994&lt;&gt;"","*****","")</f>
      </c>
      <c r="G994" s="241"/>
      <c r="M994" s="242">
        <f>IF(K994="Cash",L994,IF(K994="Check",L994,IF(K994="Credit Card - NOW",L994,0)))</f>
        <v>0</v>
      </c>
    </row>
    <row r="995" s="231" customFormat="1" ht="13.65" customHeight="1">
      <c r="A995" t="s" s="30">
        <f>IF(B995&lt;&gt;"","*****","")</f>
      </c>
      <c r="G995" s="241"/>
      <c r="M995" s="242">
        <f>IF(K995="Cash",L995,IF(K995="Check",L995,IF(K995="Credit Card - NOW",L995,0)))</f>
        <v>0</v>
      </c>
    </row>
    <row r="996" s="231" customFormat="1" ht="13.65" customHeight="1">
      <c r="A996" t="s" s="30">
        <f>IF(B996&lt;&gt;"","*****","")</f>
      </c>
      <c r="G996" s="241"/>
      <c r="M996" s="242">
        <f>IF(K996="Cash",L996,IF(K996="Check",L996,IF(K996="Credit Card - NOW",L996,0)))</f>
        <v>0</v>
      </c>
    </row>
    <row r="997" s="231" customFormat="1" ht="13.65" customHeight="1">
      <c r="A997" t="s" s="30">
        <f>IF(B997&lt;&gt;"","*****","")</f>
      </c>
      <c r="G997" s="241"/>
      <c r="M997" s="242">
        <f>IF(K997="Cash",L997,IF(K997="Check",L997,IF(K997="Credit Card - NOW",L997,0)))</f>
        <v>0</v>
      </c>
    </row>
    <row r="998" s="231" customFormat="1" ht="13.65" customHeight="1">
      <c r="A998" t="s" s="30">
        <f>IF(B998&lt;&gt;"","*****","")</f>
      </c>
      <c r="G998" s="241"/>
      <c r="M998" s="242">
        <f>IF(K998="Cash",L998,IF(K998="Check",L998,IF(K998="Credit Card - NOW",L998,0)))</f>
        <v>0</v>
      </c>
    </row>
    <row r="999" s="231" customFormat="1" ht="13.65" customHeight="1">
      <c r="A999" t="s" s="30">
        <f>IF(B999&lt;&gt;"","*****","")</f>
      </c>
      <c r="G999" s="241"/>
      <c r="M999" s="242">
        <f>IF(K999="Cash",L999,IF(K999="Check",L999,IF(K999="Credit Card - NOW",L999,0)))</f>
        <v>0</v>
      </c>
    </row>
    <row r="1000" s="231" customFormat="1" ht="13.65" customHeight="1">
      <c r="A1000" t="s" s="30">
        <f>IF(B1000&lt;&gt;"","*****","")</f>
      </c>
      <c r="G1000" s="241"/>
      <c r="M1000" s="242">
        <f>IF(K1000="Cash",L1000,IF(K1000="Check",L1000,IF(K1000="Credit Card - NOW",L1000,0)))</f>
        <v>0</v>
      </c>
    </row>
    <row r="1001" s="231" customFormat="1" ht="13.65" customHeight="1">
      <c r="A1001" t="s" s="30">
        <f>IF(B1001&lt;&gt;"","*****","")</f>
      </c>
      <c r="G1001" s="241"/>
      <c r="M1001" s="242">
        <f>IF(K1001="Cash",L1001,IF(K1001="Check",L1001,IF(K1001="Credit Card - NOW",L1001,0)))</f>
        <v>0</v>
      </c>
    </row>
    <row r="1002" s="231" customFormat="1" ht="13.65" customHeight="1">
      <c r="A1002" t="s" s="30">
        <f>IF(B1002&lt;&gt;"","*****","")</f>
      </c>
      <c r="G1002" s="241"/>
      <c r="M1002" s="242">
        <f>IF(K1002="Cash",L1002,IF(K1002="Check",L1002,IF(K1002="Credit Card - NOW",L1002,0)))</f>
        <v>0</v>
      </c>
    </row>
    <row r="1003" s="231" customFormat="1" ht="13.65" customHeight="1">
      <c r="A1003" t="s" s="30">
        <f>IF(B1003&lt;&gt;"","*****","")</f>
      </c>
      <c r="G1003" s="241"/>
      <c r="M1003" s="242">
        <f>IF(K1003="Cash",L1003,IF(K1003="Check",L1003,IF(K1003="Credit Card - NOW",L1003,0)))</f>
        <v>0</v>
      </c>
    </row>
    <row r="1004" s="231" customFormat="1" ht="13.65" customHeight="1">
      <c r="A1004" t="s" s="30">
        <f>IF(B1004&lt;&gt;"","*****","")</f>
      </c>
      <c r="G1004" s="241"/>
      <c r="M1004" s="242">
        <f>IF(K1004="Cash",L1004,IF(K1004="Check",L1004,IF(K1004="Credit Card - NOW",L1004,0)))</f>
        <v>0</v>
      </c>
    </row>
    <row r="1005" s="231" customFormat="1" ht="13.65" customHeight="1">
      <c r="A1005" t="s" s="30">
        <f>IF(B1005&lt;&gt;"","*****","")</f>
      </c>
      <c r="G1005" s="241"/>
      <c r="M1005" s="242">
        <f>IF(K1005="Cash",L1005,IF(K1005="Check",L1005,IF(K1005="Credit Card - NOW",L1005,0)))</f>
        <v>0</v>
      </c>
    </row>
    <row r="1006" s="231" customFormat="1" ht="13.65" customHeight="1">
      <c r="A1006" t="s" s="30">
        <f>IF(B1006&lt;&gt;"","*****","")</f>
      </c>
      <c r="G1006" s="241"/>
      <c r="M1006" s="242">
        <f>IF(K1006="Cash",L1006,IF(K1006="Check",L1006,IF(K1006="Credit Card - NOW",L1006,0)))</f>
        <v>0</v>
      </c>
    </row>
    <row r="1007" s="231" customFormat="1" ht="13.65" customHeight="1">
      <c r="A1007" t="s" s="30">
        <f>IF(B1007&lt;&gt;"","*****","")</f>
      </c>
      <c r="G1007" s="241"/>
      <c r="M1007" s="242">
        <f>IF(K1007="Cash",L1007,IF(K1007="Check",L1007,IF(K1007="Credit Card - NOW",L1007,0)))</f>
        <v>0</v>
      </c>
    </row>
    <row r="1008" s="231" customFormat="1" ht="13.65" customHeight="1">
      <c r="A1008" t="s" s="30">
        <f>IF(B1008&lt;&gt;"","*****","")</f>
      </c>
      <c r="G1008" s="241"/>
      <c r="M1008" s="242">
        <f>IF(K1008="Cash",L1008,IF(K1008="Check",L1008,IF(K1008="Credit Card - NOW",L1008,0)))</f>
        <v>0</v>
      </c>
    </row>
    <row r="1009" s="231" customFormat="1" ht="13.65" customHeight="1">
      <c r="A1009" t="s" s="30">
        <f>IF(B1009&lt;&gt;"","*****","")</f>
      </c>
      <c r="G1009" s="241"/>
      <c r="M1009" s="242">
        <f>IF(K1009="Cash",L1009,IF(K1009="Check",L1009,IF(K1009="Credit Card - NOW",L1009,0)))</f>
        <v>0</v>
      </c>
    </row>
    <row r="1010" s="231" customFormat="1" ht="13.65" customHeight="1">
      <c r="A1010" t="s" s="30">
        <f>IF(B1010&lt;&gt;"","*****","")</f>
      </c>
      <c r="G1010" s="241"/>
      <c r="M1010" s="242">
        <f>IF(K1010="Cash",L1010,IF(K1010="Check",L1010,IF(K1010="Credit Card - NOW",L1010,0)))</f>
        <v>0</v>
      </c>
    </row>
    <row r="1011" s="231" customFormat="1" ht="13.65" customHeight="1">
      <c r="A1011" t="s" s="30">
        <f>IF(B1011&lt;&gt;"","*****","")</f>
      </c>
      <c r="G1011" s="241"/>
      <c r="M1011" s="242">
        <f>IF(K1011="Cash",L1011,IF(K1011="Check",L1011,IF(K1011="Credit Card - NOW",L1011,0)))</f>
        <v>0</v>
      </c>
    </row>
    <row r="1012" s="231" customFormat="1" ht="13.65" customHeight="1">
      <c r="A1012" t="s" s="30">
        <f>IF(B1012&lt;&gt;"","*****","")</f>
      </c>
      <c r="G1012" s="241"/>
      <c r="M1012" s="242">
        <f>IF(K1012="Cash",L1012,IF(K1012="Check",L1012,IF(K1012="Credit Card - NOW",L1012,0)))</f>
        <v>0</v>
      </c>
    </row>
    <row r="1013" s="231" customFormat="1" ht="13.65" customHeight="1">
      <c r="A1013" t="s" s="30">
        <f>IF(B1013&lt;&gt;"","*****","")</f>
      </c>
      <c r="G1013" s="241"/>
      <c r="M1013" s="242">
        <f>IF(K1013="Cash",L1013,IF(K1013="Check",L1013,IF(K1013="Credit Card - NOW",L1013,0)))</f>
        <v>0</v>
      </c>
    </row>
    <row r="1014" s="231" customFormat="1" ht="13.65" customHeight="1">
      <c r="A1014" t="s" s="30">
        <f>IF(B1014&lt;&gt;"","*****","")</f>
      </c>
      <c r="G1014" s="241"/>
      <c r="M1014" s="242">
        <f>IF(K1014="Cash",L1014,IF(K1014="Check",L1014,IF(K1014="Credit Card - NOW",L1014,0)))</f>
        <v>0</v>
      </c>
    </row>
    <row r="1015" s="231" customFormat="1" ht="13.65" customHeight="1">
      <c r="A1015" t="s" s="30">
        <f>IF(B1015&lt;&gt;"","*****","")</f>
      </c>
      <c r="G1015" s="241"/>
      <c r="M1015" s="242">
        <f>IF(K1015="Cash",L1015,IF(K1015="Check",L1015,IF(K1015="Credit Card - NOW",L1015,0)))</f>
        <v>0</v>
      </c>
    </row>
    <row r="1016" s="231" customFormat="1" ht="13.65" customHeight="1">
      <c r="A1016" t="s" s="30">
        <f>IF(B1016&lt;&gt;"","*****","")</f>
      </c>
      <c r="G1016" s="241"/>
      <c r="M1016" s="242">
        <f>IF(K1016="Cash",L1016,IF(K1016="Check",L1016,IF(K1016="Credit Card - NOW",L1016,0)))</f>
        <v>0</v>
      </c>
    </row>
    <row r="1017" s="231" customFormat="1" ht="13.65" customHeight="1">
      <c r="A1017" t="s" s="30">
        <f>IF(B1017&lt;&gt;"","*****","")</f>
      </c>
      <c r="G1017" s="241"/>
      <c r="M1017" s="242">
        <f>IF(K1017="Cash",L1017,IF(K1017="Check",L1017,IF(K1017="Credit Card - NOW",L1017,0)))</f>
        <v>0</v>
      </c>
    </row>
    <row r="1018" s="231" customFormat="1" ht="13.65" customHeight="1">
      <c r="A1018" t="s" s="30">
        <f>IF(B1018&lt;&gt;"","*****","")</f>
      </c>
      <c r="G1018" s="241"/>
      <c r="M1018" s="242">
        <f>IF(K1018="Cash",L1018,IF(K1018="Check",L1018,IF(K1018="Credit Card - NOW",L1018,0)))</f>
        <v>0</v>
      </c>
    </row>
    <row r="1019" s="231" customFormat="1" ht="13.65" customHeight="1">
      <c r="A1019" t="s" s="30">
        <f>IF(B1019&lt;&gt;"","*****","")</f>
      </c>
      <c r="G1019" s="241"/>
      <c r="M1019" s="242">
        <f>IF(K1019="Cash",L1019,IF(K1019="Check",L1019,IF(K1019="Credit Card - NOW",L1019,0)))</f>
        <v>0</v>
      </c>
    </row>
    <row r="1020" s="231" customFormat="1" ht="13.65" customHeight="1">
      <c r="A1020" t="s" s="30">
        <f>IF(B1020&lt;&gt;"","*****","")</f>
      </c>
      <c r="G1020" s="241"/>
      <c r="M1020" s="242">
        <f>IF(K1020="Cash",L1020,IF(K1020="Check",L1020,IF(K1020="Credit Card - NOW",L1020,0)))</f>
        <v>0</v>
      </c>
    </row>
    <row r="1021" s="231" customFormat="1" ht="13.65" customHeight="1">
      <c r="A1021" t="s" s="30">
        <f>IF(B1021&lt;&gt;"","*****","")</f>
      </c>
      <c r="G1021" s="241"/>
      <c r="M1021" s="242">
        <f>IF(K1021="Cash",L1021,IF(K1021="Check",L1021,IF(K1021="Credit Card - NOW",L1021,0)))</f>
        <v>0</v>
      </c>
    </row>
    <row r="1022" s="231" customFormat="1" ht="13.65" customHeight="1">
      <c r="A1022" t="s" s="30">
        <f>IF(B1022&lt;&gt;"","*****","")</f>
      </c>
      <c r="G1022" s="241"/>
      <c r="M1022" s="242">
        <f>IF(K1022="Cash",L1022,IF(K1022="Check",L1022,IF(K1022="Credit Card - NOW",L1022,0)))</f>
        <v>0</v>
      </c>
    </row>
    <row r="1023" s="231" customFormat="1" ht="13.65" customHeight="1">
      <c r="A1023" t="s" s="30">
        <f>IF(B1023&lt;&gt;"","*****","")</f>
      </c>
      <c r="G1023" s="241"/>
      <c r="M1023" s="242">
        <f>IF(K1023="Cash",L1023,IF(K1023="Check",L1023,IF(K1023="Credit Card - NOW",L1023,0)))</f>
        <v>0</v>
      </c>
    </row>
    <row r="1024" s="231" customFormat="1" ht="13.65" customHeight="1">
      <c r="A1024" t="s" s="30">
        <f>IF(B1024&lt;&gt;"","*****","")</f>
      </c>
      <c r="G1024" s="241"/>
      <c r="M1024" s="242">
        <f>IF(K1024="Cash",L1024,IF(K1024="Check",L1024,IF(K1024="Credit Card - NOW",L1024,0)))</f>
        <v>0</v>
      </c>
    </row>
    <row r="1025" s="231" customFormat="1" ht="13.65" customHeight="1">
      <c r="A1025" t="s" s="30">
        <f>IF(B1025&lt;&gt;"","*****","")</f>
      </c>
      <c r="G1025" s="241"/>
      <c r="M1025" s="242">
        <f>IF(K1025="Cash",L1025,IF(K1025="Check",L1025,IF(K1025="Credit Card - NOW",L1025,0)))</f>
        <v>0</v>
      </c>
    </row>
    <row r="1026" s="231" customFormat="1" ht="13.65" customHeight="1">
      <c r="A1026" t="s" s="30">
        <f>IF(B1026&lt;&gt;"","*****","")</f>
      </c>
      <c r="G1026" s="241"/>
      <c r="M1026" s="242">
        <f>IF(K1026="Cash",L1026,IF(K1026="Check",L1026,IF(K1026="Credit Card - NOW",L1026,0)))</f>
        <v>0</v>
      </c>
    </row>
    <row r="1027" s="231" customFormat="1" ht="13.65" customHeight="1">
      <c r="A1027" t="s" s="30">
        <f>IF(B1027&lt;&gt;"","*****","")</f>
      </c>
      <c r="G1027" s="241"/>
      <c r="M1027" s="242">
        <f>IF(K1027="Cash",L1027,IF(K1027="Check",L1027,IF(K1027="Credit Card - NOW",L1027,0)))</f>
        <v>0</v>
      </c>
    </row>
    <row r="1028" s="231" customFormat="1" ht="13.65" customHeight="1">
      <c r="A1028" t="s" s="30">
        <f>IF(B1028&lt;&gt;"","*****","")</f>
      </c>
      <c r="G1028" s="241"/>
      <c r="M1028" s="242">
        <f>IF(K1028="Cash",L1028,IF(K1028="Check",L1028,IF(K1028="Credit Card - NOW",L1028,0)))</f>
        <v>0</v>
      </c>
    </row>
    <row r="1029" s="231" customFormat="1" ht="13.65" customHeight="1">
      <c r="A1029" t="s" s="30">
        <f>IF(B1029&lt;&gt;"","*****","")</f>
      </c>
      <c r="G1029" s="241"/>
      <c r="M1029" s="242">
        <f>IF(K1029="Cash",L1029,IF(K1029="Check",L1029,IF(K1029="Credit Card - NOW",L1029,0)))</f>
        <v>0</v>
      </c>
    </row>
    <row r="1030" s="231" customFormat="1" ht="13.65" customHeight="1">
      <c r="A1030" t="s" s="30">
        <f>IF(B1030&lt;&gt;"","*****","")</f>
      </c>
      <c r="G1030" s="241"/>
      <c r="M1030" s="242">
        <f>IF(K1030="Cash",L1030,IF(K1030="Check",L1030,IF(K1030="Credit Card - NOW",L1030,0)))</f>
        <v>0</v>
      </c>
    </row>
    <row r="1031" s="231" customFormat="1" ht="13.65" customHeight="1">
      <c r="A1031" t="s" s="30">
        <f>IF(B1031&lt;&gt;"","*****","")</f>
      </c>
      <c r="G1031" s="241"/>
      <c r="M1031" s="242">
        <f>IF(K1031="Cash",L1031,IF(K1031="Check",L1031,IF(K1031="Credit Card - NOW",L1031,0)))</f>
        <v>0</v>
      </c>
    </row>
    <row r="1032" s="231" customFormat="1" ht="13.65" customHeight="1">
      <c r="A1032" t="s" s="30">
        <f>IF(B1032&lt;&gt;"","*****","")</f>
      </c>
      <c r="G1032" s="241"/>
      <c r="M1032" s="242">
        <f>IF(K1032="Cash",L1032,IF(K1032="Check",L1032,IF(K1032="Credit Card - NOW",L1032,0)))</f>
        <v>0</v>
      </c>
    </row>
    <row r="1033" s="231" customFormat="1" ht="13.65" customHeight="1">
      <c r="A1033" t="s" s="30">
        <f>IF(B1033&lt;&gt;"","*****","")</f>
      </c>
      <c r="G1033" s="241"/>
      <c r="M1033" s="242">
        <f>IF(K1033="Cash",L1033,IF(K1033="Check",L1033,IF(K1033="Credit Card - NOW",L1033,0)))</f>
        <v>0</v>
      </c>
    </row>
    <row r="1034" s="231" customFormat="1" ht="13.65" customHeight="1">
      <c r="A1034" t="s" s="30">
        <f>IF(B1034&lt;&gt;"","*****","")</f>
      </c>
      <c r="G1034" s="241"/>
      <c r="M1034" s="242">
        <f>IF(K1034="Cash",L1034,IF(K1034="Check",L1034,IF(K1034="Credit Card - NOW",L1034,0)))</f>
        <v>0</v>
      </c>
    </row>
    <row r="1035" s="231" customFormat="1" ht="13.65" customHeight="1">
      <c r="A1035" t="s" s="30">
        <f>IF(B1035&lt;&gt;"","*****","")</f>
      </c>
      <c r="G1035" s="241"/>
      <c r="M1035" s="242">
        <f>IF(K1035="Cash",L1035,IF(K1035="Check",L1035,IF(K1035="Credit Card - NOW",L1035,0)))</f>
        <v>0</v>
      </c>
    </row>
    <row r="1036" s="231" customFormat="1" ht="13.65" customHeight="1">
      <c r="A1036" t="s" s="30">
        <f>IF(B1036&lt;&gt;"","*****","")</f>
      </c>
      <c r="G1036" s="241"/>
      <c r="M1036" s="242">
        <f>IF(K1036="Cash",L1036,IF(K1036="Check",L1036,IF(K1036="Credit Card - NOW",L1036,0)))</f>
        <v>0</v>
      </c>
    </row>
    <row r="1037" s="231" customFormat="1" ht="13.65" customHeight="1">
      <c r="A1037" t="s" s="30">
        <f>IF(B1037&lt;&gt;"","*****","")</f>
      </c>
      <c r="G1037" s="241"/>
      <c r="M1037" s="242">
        <f>IF(K1037="Cash",L1037,IF(K1037="Check",L1037,IF(K1037="Credit Card - NOW",L1037,0)))</f>
        <v>0</v>
      </c>
    </row>
    <row r="1038" s="231" customFormat="1" ht="13.65" customHeight="1">
      <c r="A1038" t="s" s="30">
        <f>IF(B1038&lt;&gt;"","*****","")</f>
      </c>
      <c r="G1038" s="241"/>
      <c r="M1038" s="242">
        <f>IF(K1038="Cash",L1038,IF(K1038="Check",L1038,IF(K1038="Credit Card - NOW",L1038,0)))</f>
        <v>0</v>
      </c>
    </row>
    <row r="1039" s="231" customFormat="1" ht="13.65" customHeight="1">
      <c r="A1039" t="s" s="30">
        <f>IF(B1039&lt;&gt;"","*****","")</f>
      </c>
      <c r="G1039" s="241"/>
      <c r="M1039" s="242">
        <f>IF(K1039="Cash",L1039,IF(K1039="Check",L1039,IF(K1039="Credit Card - NOW",L1039,0)))</f>
        <v>0</v>
      </c>
    </row>
    <row r="1040" s="231" customFormat="1" ht="13.65" customHeight="1">
      <c r="A1040" t="s" s="30">
        <f>IF(B1040&lt;&gt;"","*****","")</f>
      </c>
      <c r="G1040" s="241"/>
      <c r="M1040" s="242">
        <f>IF(K1040="Cash",L1040,IF(K1040="Check",L1040,IF(K1040="Credit Card - NOW",L1040,0)))</f>
        <v>0</v>
      </c>
    </row>
    <row r="1041" s="231" customFormat="1" ht="13.65" customHeight="1">
      <c r="A1041" t="s" s="30">
        <f>IF(B1041&lt;&gt;"","*****","")</f>
      </c>
      <c r="G1041" s="241"/>
      <c r="M1041" s="242">
        <f>IF(K1041="Cash",L1041,IF(K1041="Check",L1041,IF(K1041="Credit Card - NOW",L1041,0)))</f>
        <v>0</v>
      </c>
    </row>
    <row r="1042" s="231" customFormat="1" ht="13.65" customHeight="1">
      <c r="A1042" t="s" s="30">
        <f>IF(B1042&lt;&gt;"","*****","")</f>
      </c>
      <c r="G1042" s="241"/>
      <c r="M1042" s="242">
        <f>IF(K1042="Cash",L1042,IF(K1042="Check",L1042,IF(K1042="Credit Card - NOW",L1042,0)))</f>
        <v>0</v>
      </c>
    </row>
    <row r="1043" s="231" customFormat="1" ht="13.65" customHeight="1">
      <c r="A1043" t="s" s="30">
        <f>IF(B1043&lt;&gt;"","*****","")</f>
      </c>
      <c r="G1043" s="241"/>
      <c r="M1043" s="242">
        <f>IF(K1043="Cash",L1043,IF(K1043="Check",L1043,IF(K1043="Credit Card - NOW",L1043,0)))</f>
        <v>0</v>
      </c>
    </row>
    <row r="1044" s="231" customFormat="1" ht="13.65" customHeight="1">
      <c r="A1044" t="s" s="30">
        <f>IF(B1044&lt;&gt;"","*****","")</f>
      </c>
      <c r="G1044" s="241"/>
      <c r="M1044" s="242">
        <f>IF(K1044="Cash",L1044,IF(K1044="Check",L1044,IF(K1044="Credit Card - NOW",L1044,0)))</f>
        <v>0</v>
      </c>
    </row>
    <row r="1045" s="231" customFormat="1" ht="13.65" customHeight="1">
      <c r="A1045" t="s" s="30">
        <f>IF(B1045&lt;&gt;"","*****","")</f>
      </c>
      <c r="G1045" s="241"/>
      <c r="M1045" s="242">
        <f>IF(K1045="Cash",L1045,IF(K1045="Check",L1045,IF(K1045="Credit Card - NOW",L1045,0)))</f>
        <v>0</v>
      </c>
    </row>
    <row r="1046" s="231" customFormat="1" ht="13.65" customHeight="1">
      <c r="A1046" t="s" s="30">
        <f>IF(B1046&lt;&gt;"","*****","")</f>
      </c>
      <c r="G1046" s="241"/>
      <c r="M1046" s="242">
        <f>IF(K1046="Cash",L1046,IF(K1046="Check",L1046,IF(K1046="Credit Card - NOW",L1046,0)))</f>
        <v>0</v>
      </c>
    </row>
    <row r="1047" s="231" customFormat="1" ht="13.65" customHeight="1">
      <c r="A1047" t="s" s="30">
        <f>IF(B1047&lt;&gt;"","*****","")</f>
      </c>
      <c r="G1047" s="241"/>
      <c r="M1047" s="242">
        <f>IF(K1047="Cash",L1047,IF(K1047="Check",L1047,IF(K1047="Credit Card - NOW",L1047,0)))</f>
        <v>0</v>
      </c>
    </row>
    <row r="1048" s="231" customFormat="1" ht="13.65" customHeight="1">
      <c r="A1048" t="s" s="30">
        <f>IF(B1048&lt;&gt;"","*****","")</f>
      </c>
      <c r="G1048" s="241"/>
      <c r="M1048" s="242">
        <f>IF(K1048="Cash",L1048,IF(K1048="Check",L1048,IF(K1048="Credit Card - NOW",L1048,0)))</f>
        <v>0</v>
      </c>
    </row>
    <row r="1049" s="231" customFormat="1" ht="13.65" customHeight="1">
      <c r="A1049" t="s" s="30">
        <f>IF(B1049&lt;&gt;"","*****","")</f>
      </c>
      <c r="G1049" s="241"/>
      <c r="M1049" s="242">
        <f>IF(K1049="Cash",L1049,IF(K1049="Check",L1049,IF(K1049="Credit Card - NOW",L1049,0)))</f>
        <v>0</v>
      </c>
    </row>
    <row r="1050" s="231" customFormat="1" ht="13.65" customHeight="1">
      <c r="A1050" t="s" s="30">
        <f>IF(B1050&lt;&gt;"","*****","")</f>
      </c>
      <c r="G1050" s="241"/>
      <c r="M1050" s="242">
        <f>IF(K1050="Cash",L1050,IF(K1050="Check",L1050,IF(K1050="Credit Card - NOW",L1050,0)))</f>
        <v>0</v>
      </c>
    </row>
    <row r="1051" s="231" customFormat="1" ht="13.65" customHeight="1">
      <c r="A1051" t="s" s="30">
        <f>IF(B1051&lt;&gt;"","*****","")</f>
      </c>
      <c r="G1051" s="241"/>
      <c r="M1051" s="242">
        <f>IF(K1051="Cash",L1051,IF(K1051="Check",L1051,IF(K1051="Credit Card - NOW",L1051,0)))</f>
        <v>0</v>
      </c>
    </row>
    <row r="1052" s="231" customFormat="1" ht="13.65" customHeight="1">
      <c r="A1052" t="s" s="30">
        <f>IF(B1052&lt;&gt;"","*****","")</f>
      </c>
      <c r="G1052" s="241"/>
      <c r="M1052" s="242">
        <f>IF(K1052="Cash",L1052,IF(K1052="Check",L1052,IF(K1052="Credit Card - NOW",L1052,0)))</f>
        <v>0</v>
      </c>
    </row>
    <row r="1053" s="231" customFormat="1" ht="13.65" customHeight="1">
      <c r="A1053" t="s" s="30">
        <f>IF(B1053&lt;&gt;"","*****","")</f>
      </c>
      <c r="G1053" s="241"/>
      <c r="M1053" s="242">
        <f>IF(K1053="Cash",L1053,IF(K1053="Check",L1053,IF(K1053="Credit Card - NOW",L1053,0)))</f>
        <v>0</v>
      </c>
    </row>
    <row r="1054" s="231" customFormat="1" ht="13.65" customHeight="1">
      <c r="A1054" t="s" s="30">
        <f>IF(B1054&lt;&gt;"","*****","")</f>
      </c>
      <c r="G1054" s="241"/>
      <c r="M1054" s="242">
        <f>IF(K1054="Cash",L1054,IF(K1054="Check",L1054,IF(K1054="Credit Card - NOW",L1054,0)))</f>
        <v>0</v>
      </c>
    </row>
    <row r="1055" s="231" customFormat="1" ht="13.65" customHeight="1">
      <c r="A1055" t="s" s="30">
        <f>IF(B1055&lt;&gt;"","*****","")</f>
      </c>
      <c r="G1055" s="241"/>
      <c r="M1055" s="242">
        <f>IF(K1055="Cash",L1055,IF(K1055="Check",L1055,IF(K1055="Credit Card - NOW",L1055,0)))</f>
        <v>0</v>
      </c>
    </row>
    <row r="1056" s="231" customFormat="1" ht="13.65" customHeight="1">
      <c r="A1056" t="s" s="30">
        <f>IF(B1056&lt;&gt;"","*****","")</f>
      </c>
      <c r="G1056" s="241"/>
      <c r="M1056" s="242">
        <f>IF(K1056="Cash",L1056,IF(K1056="Check",L1056,IF(K1056="Credit Card - NOW",L1056,0)))</f>
        <v>0</v>
      </c>
    </row>
    <row r="1057" s="231" customFormat="1" ht="13.65" customHeight="1">
      <c r="A1057" t="s" s="30">
        <f>IF(B1057&lt;&gt;"","*****","")</f>
      </c>
      <c r="G1057" s="241"/>
      <c r="M1057" s="242">
        <f>IF(K1057="Cash",L1057,IF(K1057="Check",L1057,IF(K1057="Credit Card - NOW",L1057,0)))</f>
        <v>0</v>
      </c>
    </row>
    <row r="1058" s="231" customFormat="1" ht="13.65" customHeight="1">
      <c r="A1058" t="s" s="30">
        <f>IF(B1058&lt;&gt;"","*****","")</f>
      </c>
      <c r="G1058" s="241"/>
      <c r="M1058" s="242">
        <f>IF(K1058="Cash",L1058,IF(K1058="Check",L1058,IF(K1058="Credit Card - NOW",L1058,0)))</f>
        <v>0</v>
      </c>
    </row>
    <row r="1059" s="231" customFormat="1" ht="13.65" customHeight="1">
      <c r="A1059" t="s" s="30">
        <f>IF(B1059&lt;&gt;"","*****","")</f>
      </c>
      <c r="G1059" s="241"/>
      <c r="M1059" s="242">
        <f>IF(K1059="Cash",L1059,IF(K1059="Check",L1059,IF(K1059="Credit Card - NOW",L1059,0)))</f>
        <v>0</v>
      </c>
    </row>
    <row r="1060" s="231" customFormat="1" ht="13.65" customHeight="1">
      <c r="A1060" t="s" s="30">
        <f>IF(B1060&lt;&gt;"","*****","")</f>
      </c>
      <c r="G1060" s="241"/>
      <c r="M1060" s="242">
        <f>IF(K1060="Cash",L1060,IF(K1060="Check",L1060,IF(K1060="Credit Card - NOW",L1060,0)))</f>
        <v>0</v>
      </c>
    </row>
    <row r="1061" s="231" customFormat="1" ht="13.65" customHeight="1">
      <c r="A1061" t="s" s="30">
        <f>IF(B1061&lt;&gt;"","*****","")</f>
      </c>
      <c r="G1061" s="241"/>
      <c r="M1061" s="242">
        <f>IF(K1061="Cash",L1061,IF(K1061="Check",L1061,IF(K1061="Credit Card - NOW",L1061,0)))</f>
        <v>0</v>
      </c>
    </row>
    <row r="1062" s="231" customFormat="1" ht="13.65" customHeight="1">
      <c r="A1062" t="s" s="30">
        <f>IF(B1062&lt;&gt;"","*****","")</f>
      </c>
      <c r="G1062" s="241"/>
      <c r="M1062" s="242">
        <f>IF(K1062="Cash",L1062,IF(K1062="Check",L1062,IF(K1062="Credit Card - NOW",L1062,0)))</f>
        <v>0</v>
      </c>
    </row>
    <row r="1063" s="231" customFormat="1" ht="13.65" customHeight="1">
      <c r="A1063" t="s" s="30">
        <f>IF(B1063&lt;&gt;"","*****","")</f>
      </c>
      <c r="G1063" s="241"/>
      <c r="M1063" s="242">
        <f>IF(K1063="Cash",L1063,IF(K1063="Check",L1063,IF(K1063="Credit Card - NOW",L1063,0)))</f>
        <v>0</v>
      </c>
    </row>
    <row r="1064" s="231" customFormat="1" ht="13.65" customHeight="1">
      <c r="A1064" t="s" s="30">
        <f>IF(B1064&lt;&gt;"","*****","")</f>
      </c>
      <c r="G1064" s="241"/>
      <c r="M1064" s="242">
        <f>IF(K1064="Cash",L1064,IF(K1064="Check",L1064,IF(K1064="Credit Card - NOW",L1064,0)))</f>
        <v>0</v>
      </c>
    </row>
    <row r="1065" s="231" customFormat="1" ht="13.65" customHeight="1">
      <c r="A1065" t="s" s="30">
        <f>IF(B1065&lt;&gt;"","*****","")</f>
      </c>
      <c r="G1065" s="241"/>
      <c r="M1065" s="242">
        <f>IF(K1065="Cash",L1065,IF(K1065="Check",L1065,IF(K1065="Credit Card - NOW",L1065,0)))</f>
        <v>0</v>
      </c>
    </row>
    <row r="1066" s="231" customFormat="1" ht="13.65" customHeight="1">
      <c r="A1066" t="s" s="30">
        <f>IF(B1066&lt;&gt;"","*****","")</f>
      </c>
      <c r="G1066" s="241"/>
      <c r="M1066" s="242">
        <f>IF(K1066="Cash",L1066,IF(K1066="Check",L1066,IF(K1066="Credit Card - NOW",L1066,0)))</f>
        <v>0</v>
      </c>
    </row>
    <row r="1067" s="231" customFormat="1" ht="13.65" customHeight="1">
      <c r="A1067" t="s" s="30">
        <f>IF(B1067&lt;&gt;"","*****","")</f>
      </c>
      <c r="G1067" s="241"/>
      <c r="M1067" s="242">
        <f>IF(K1067="Cash",L1067,IF(K1067="Check",L1067,IF(K1067="Credit Card - NOW",L1067,0)))</f>
        <v>0</v>
      </c>
    </row>
    <row r="1068" s="231" customFormat="1" ht="13.65" customHeight="1">
      <c r="A1068" t="s" s="30">
        <f>IF(B1068&lt;&gt;"","*****","")</f>
      </c>
      <c r="G1068" s="241"/>
      <c r="M1068" s="242">
        <f>IF(K1068="Cash",L1068,IF(K1068="Check",L1068,IF(K1068="Credit Card - NOW",L1068,0)))</f>
        <v>0</v>
      </c>
    </row>
    <row r="1069" s="231" customFormat="1" ht="13.65" customHeight="1">
      <c r="A1069" t="s" s="30">
        <f>IF(B1069&lt;&gt;"","*****","")</f>
      </c>
      <c r="G1069" s="241"/>
      <c r="M1069" s="242">
        <f>IF(K1069="Cash",L1069,IF(K1069="Check",L1069,IF(K1069="Credit Card - NOW",L1069,0)))</f>
        <v>0</v>
      </c>
    </row>
    <row r="1070" s="231" customFormat="1" ht="13.65" customHeight="1">
      <c r="A1070" t="s" s="30">
        <f>IF(B1070&lt;&gt;"","*****","")</f>
      </c>
      <c r="G1070" s="241"/>
      <c r="M1070" s="242">
        <f>IF(K1070="Cash",L1070,IF(K1070="Check",L1070,IF(K1070="Credit Card - NOW",L1070,0)))</f>
        <v>0</v>
      </c>
    </row>
    <row r="1071" s="231" customFormat="1" ht="13.65" customHeight="1">
      <c r="A1071" t="s" s="30">
        <f>IF(B1071&lt;&gt;"","*****","")</f>
      </c>
      <c r="G1071" s="241"/>
      <c r="M1071" s="242">
        <f>IF(K1071="Cash",L1071,IF(K1071="Check",L1071,IF(K1071="Credit Card - NOW",L1071,0)))</f>
        <v>0</v>
      </c>
    </row>
    <row r="1072" s="231" customFormat="1" ht="13.65" customHeight="1">
      <c r="A1072" t="s" s="30">
        <f>IF(B1072&lt;&gt;"","*****","")</f>
      </c>
      <c r="G1072" s="241"/>
      <c r="M1072" s="242">
        <f>IF(K1072="Cash",L1072,IF(K1072="Check",L1072,IF(K1072="Credit Card - NOW",L1072,0)))</f>
        <v>0</v>
      </c>
    </row>
    <row r="1073" s="231" customFormat="1" ht="13.65" customHeight="1">
      <c r="A1073" t="s" s="30">
        <f>IF(B1073&lt;&gt;"","*****","")</f>
      </c>
      <c r="G1073" s="241"/>
      <c r="M1073" s="242">
        <f>IF(K1073="Cash",L1073,IF(K1073="Check",L1073,IF(K1073="Credit Card - NOW",L1073,0)))</f>
        <v>0</v>
      </c>
    </row>
    <row r="1074" s="231" customFormat="1" ht="13.65" customHeight="1">
      <c r="A1074" t="s" s="30">
        <f>IF(B1074&lt;&gt;"","*****","")</f>
      </c>
      <c r="G1074" s="241"/>
      <c r="M1074" s="242">
        <f>IF(K1074="Cash",L1074,IF(K1074="Check",L1074,IF(K1074="Credit Card - NOW",L1074,0)))</f>
        <v>0</v>
      </c>
    </row>
    <row r="1075" s="231" customFormat="1" ht="13.65" customHeight="1">
      <c r="A1075" t="s" s="30">
        <f>IF(B1075&lt;&gt;"","*****","")</f>
      </c>
      <c r="G1075" s="241"/>
      <c r="M1075" s="242">
        <f>IF(K1075="Cash",L1075,IF(K1075="Check",L1075,IF(K1075="Credit Card - NOW",L1075,0)))</f>
        <v>0</v>
      </c>
    </row>
    <row r="1076" s="231" customFormat="1" ht="13.65" customHeight="1">
      <c r="A1076" t="s" s="30">
        <f>IF(B1076&lt;&gt;"","*****","")</f>
      </c>
      <c r="G1076" s="241"/>
      <c r="M1076" s="242">
        <f>IF(K1076="Cash",L1076,IF(K1076="Check",L1076,IF(K1076="Credit Card - NOW",L1076,0)))</f>
        <v>0</v>
      </c>
    </row>
    <row r="1077" s="231" customFormat="1" ht="13.65" customHeight="1">
      <c r="A1077" t="s" s="30">
        <f>IF(B1077&lt;&gt;"","*****","")</f>
      </c>
      <c r="G1077" s="241"/>
      <c r="M1077" s="242">
        <f>IF(K1077="Cash",L1077,IF(K1077="Check",L1077,IF(K1077="Credit Card - NOW",L1077,0)))</f>
        <v>0</v>
      </c>
    </row>
    <row r="1078" s="231" customFormat="1" ht="13.65" customHeight="1">
      <c r="A1078" t="s" s="30">
        <f>IF(B1078&lt;&gt;"","*****","")</f>
      </c>
      <c r="G1078" s="241"/>
      <c r="M1078" s="242">
        <f>IF(K1078="Cash",L1078,IF(K1078="Check",L1078,IF(K1078="Credit Card - NOW",L1078,0)))</f>
        <v>0</v>
      </c>
    </row>
    <row r="1079" s="231" customFormat="1" ht="13.65" customHeight="1">
      <c r="A1079" t="s" s="30">
        <f>IF(B1079&lt;&gt;"","*****","")</f>
      </c>
      <c r="G1079" s="241"/>
      <c r="M1079" s="242">
        <f>IF(K1079="Cash",L1079,IF(K1079="Check",L1079,IF(K1079="Credit Card - NOW",L1079,0)))</f>
        <v>0</v>
      </c>
    </row>
    <row r="1080" s="231" customFormat="1" ht="13.65" customHeight="1">
      <c r="A1080" t="s" s="30">
        <f>IF(B1080&lt;&gt;"","*****","")</f>
      </c>
      <c r="G1080" s="241"/>
      <c r="M1080" s="242">
        <f>IF(K1080="Cash",L1080,IF(K1080="Check",L1080,IF(K1080="Credit Card - NOW",L1080,0)))</f>
        <v>0</v>
      </c>
    </row>
    <row r="1081" s="231" customFormat="1" ht="13.65" customHeight="1">
      <c r="A1081" t="s" s="30">
        <f>IF(B1081&lt;&gt;"","*****","")</f>
      </c>
      <c r="G1081" s="241"/>
      <c r="M1081" s="242">
        <f>IF(K1081="Cash",L1081,IF(K1081="Check",L1081,IF(K1081="Credit Card - NOW",L1081,0)))</f>
        <v>0</v>
      </c>
    </row>
    <row r="1082" s="231" customFormat="1" ht="13.65" customHeight="1">
      <c r="A1082" t="s" s="30">
        <f>IF(B1082&lt;&gt;"","*****","")</f>
      </c>
      <c r="G1082" s="241"/>
      <c r="M1082" s="242">
        <f>IF(K1082="Cash",L1082,IF(K1082="Check",L1082,IF(K1082="Credit Card - NOW",L1082,0)))</f>
        <v>0</v>
      </c>
    </row>
    <row r="1083" s="231" customFormat="1" ht="13.65" customHeight="1">
      <c r="A1083" t="s" s="30">
        <f>IF(B1083&lt;&gt;"","*****","")</f>
      </c>
      <c r="G1083" s="241"/>
      <c r="M1083" s="242">
        <f>IF(K1083="Cash",L1083,IF(K1083="Check",L1083,IF(K1083="Credit Card - NOW",L1083,0)))</f>
        <v>0</v>
      </c>
    </row>
    <row r="1084" s="231" customFormat="1" ht="13.65" customHeight="1">
      <c r="A1084" t="s" s="30">
        <f>IF(B1084&lt;&gt;"","*****","")</f>
      </c>
      <c r="G1084" s="241"/>
      <c r="M1084" s="242">
        <f>IF(K1084="Cash",L1084,IF(K1084="Check",L1084,IF(K1084="Credit Card - NOW",L1084,0)))</f>
        <v>0</v>
      </c>
    </row>
    <row r="1085" s="231" customFormat="1" ht="13.65" customHeight="1">
      <c r="A1085" t="s" s="30">
        <f>IF(B1085&lt;&gt;"","*****","")</f>
      </c>
      <c r="G1085" s="241"/>
      <c r="M1085" s="242">
        <f>IF(K1085="Cash",L1085,IF(K1085="Check",L1085,IF(K1085="Credit Card - NOW",L1085,0)))</f>
        <v>0</v>
      </c>
    </row>
    <row r="1086" s="231" customFormat="1" ht="13.65" customHeight="1">
      <c r="A1086" t="s" s="30">
        <f>IF(B1086&lt;&gt;"","*****","")</f>
      </c>
      <c r="G1086" s="241"/>
      <c r="M1086" s="242">
        <f>IF(K1086="Cash",L1086,IF(K1086="Check",L1086,IF(K1086="Credit Card - NOW",L1086,0)))</f>
        <v>0</v>
      </c>
    </row>
    <row r="1087" s="231" customFormat="1" ht="13.65" customHeight="1">
      <c r="A1087" t="s" s="30">
        <f>IF(B1087&lt;&gt;"","*****","")</f>
      </c>
      <c r="G1087" s="241"/>
      <c r="M1087" s="242">
        <f>IF(K1087="Cash",L1087,IF(K1087="Check",L1087,IF(K1087="Credit Card - NOW",L1087,0)))</f>
        <v>0</v>
      </c>
    </row>
    <row r="1088" s="231" customFormat="1" ht="13.65" customHeight="1">
      <c r="A1088" t="s" s="30">
        <f>IF(B1088&lt;&gt;"","*****","")</f>
      </c>
      <c r="G1088" s="241"/>
      <c r="M1088" s="242">
        <f>IF(K1088="Cash",L1088,IF(K1088="Check",L1088,IF(K1088="Credit Card - NOW",L1088,0)))</f>
        <v>0</v>
      </c>
    </row>
    <row r="1089" s="231" customFormat="1" ht="13.65" customHeight="1">
      <c r="A1089" t="s" s="30">
        <f>IF(B1089&lt;&gt;"","*****","")</f>
      </c>
      <c r="G1089" s="241"/>
      <c r="M1089" s="242">
        <f>IF(K1089="Cash",L1089,IF(K1089="Check",L1089,IF(K1089="Credit Card - NOW",L1089,0)))</f>
        <v>0</v>
      </c>
    </row>
    <row r="1090" s="231" customFormat="1" ht="13.65" customHeight="1">
      <c r="A1090" t="s" s="30">
        <f>IF(B1090&lt;&gt;"","*****","")</f>
      </c>
      <c r="G1090" s="241"/>
      <c r="M1090" s="242">
        <f>IF(K1090="Cash",L1090,IF(K1090="Check",L1090,IF(K1090="Credit Card - NOW",L1090,0)))</f>
        <v>0</v>
      </c>
    </row>
    <row r="1091" s="231" customFormat="1" ht="13.65" customHeight="1">
      <c r="A1091" t="s" s="30">
        <f>IF(B1091&lt;&gt;"","*****","")</f>
      </c>
      <c r="G1091" s="241"/>
      <c r="M1091" s="242">
        <f>IF(K1091="Cash",L1091,IF(K1091="Check",L1091,IF(K1091="Credit Card - NOW",L1091,0)))</f>
        <v>0</v>
      </c>
    </row>
    <row r="1092" s="231" customFormat="1" ht="13.65" customHeight="1">
      <c r="A1092" t="s" s="30">
        <f>IF(B1092&lt;&gt;"","*****","")</f>
      </c>
      <c r="G1092" s="241"/>
      <c r="M1092" s="242">
        <f>IF(K1092="Cash",L1092,IF(K1092="Check",L1092,IF(K1092="Credit Card - NOW",L1092,0)))</f>
        <v>0</v>
      </c>
    </row>
    <row r="1093" s="231" customFormat="1" ht="13.65" customHeight="1">
      <c r="A1093" t="s" s="30">
        <f>IF(B1093&lt;&gt;"","*****","")</f>
      </c>
      <c r="G1093" s="241"/>
      <c r="M1093" s="242">
        <f>IF(K1093="Cash",L1093,IF(K1093="Check",L1093,IF(K1093="Credit Card - NOW",L1093,0)))</f>
        <v>0</v>
      </c>
    </row>
    <row r="1094" s="231" customFormat="1" ht="13.65" customHeight="1">
      <c r="A1094" t="s" s="30">
        <f>IF(B1094&lt;&gt;"","*****","")</f>
      </c>
      <c r="G1094" s="241"/>
      <c r="M1094" s="242">
        <f>IF(K1094="Cash",L1094,IF(K1094="Check",L1094,IF(K1094="Credit Card - NOW",L1094,0)))</f>
        <v>0</v>
      </c>
    </row>
    <row r="1095" s="231" customFormat="1" ht="13.65" customHeight="1">
      <c r="A1095" t="s" s="30">
        <f>IF(B1095&lt;&gt;"","*****","")</f>
      </c>
      <c r="G1095" s="241"/>
      <c r="M1095" s="242">
        <f>IF(K1095="Cash",L1095,IF(K1095="Check",L1095,IF(K1095="Credit Card - NOW",L1095,0)))</f>
        <v>0</v>
      </c>
    </row>
    <row r="1096" s="231" customFormat="1" ht="13.65" customHeight="1">
      <c r="A1096" t="s" s="30">
        <f>IF(B1096&lt;&gt;"","*****","")</f>
      </c>
      <c r="G1096" s="241"/>
      <c r="M1096" s="242">
        <f>IF(K1096="Cash",L1096,IF(K1096="Check",L1096,IF(K1096="Credit Card - NOW",L1096,0)))</f>
        <v>0</v>
      </c>
    </row>
    <row r="1097" s="231" customFormat="1" ht="13.65" customHeight="1">
      <c r="A1097" t="s" s="30">
        <f>IF(B1097&lt;&gt;"","*****","")</f>
      </c>
      <c r="G1097" s="241"/>
      <c r="M1097" s="242">
        <f>IF(K1097="Cash",L1097,IF(K1097="Check",L1097,IF(K1097="Credit Card - NOW",L1097,0)))</f>
        <v>0</v>
      </c>
    </row>
    <row r="1098" s="231" customFormat="1" ht="13.65" customHeight="1">
      <c r="A1098" t="s" s="30">
        <f>IF(B1098&lt;&gt;"","*****","")</f>
      </c>
      <c r="G1098" s="241"/>
      <c r="M1098" s="242">
        <f>IF(K1098="Cash",L1098,IF(K1098="Check",L1098,IF(K1098="Credit Card - NOW",L1098,0)))</f>
        <v>0</v>
      </c>
    </row>
    <row r="1099" s="231" customFormat="1" ht="13.65" customHeight="1">
      <c r="A1099" t="s" s="30">
        <f>IF(B1099&lt;&gt;"","*****","")</f>
      </c>
      <c r="G1099" s="241"/>
      <c r="M1099" s="242">
        <f>IF(K1099="Cash",L1099,IF(K1099="Check",L1099,IF(K1099="Credit Card - NOW",L1099,0)))</f>
        <v>0</v>
      </c>
    </row>
    <row r="1100" s="231" customFormat="1" ht="13.65" customHeight="1">
      <c r="A1100" t="s" s="30">
        <f>IF(B1100&lt;&gt;"","*****","")</f>
      </c>
      <c r="G1100" s="241"/>
      <c r="M1100" s="242">
        <f>IF(K1100="Cash",L1100,IF(K1100="Check",L1100,IF(K1100="Credit Card - NOW",L1100,0)))</f>
        <v>0</v>
      </c>
    </row>
    <row r="1101" s="231" customFormat="1" ht="13.65" customHeight="1">
      <c r="A1101" t="s" s="30">
        <f>IF(B1101&lt;&gt;"","*****","")</f>
      </c>
      <c r="G1101" s="241"/>
      <c r="M1101" s="242">
        <f>IF(K1101="Cash",L1101,IF(K1101="Check",L1101,IF(K1101="Credit Card - NOW",L1101,0)))</f>
        <v>0</v>
      </c>
    </row>
    <row r="1102" s="231" customFormat="1" ht="13.65" customHeight="1">
      <c r="A1102" t="s" s="30">
        <f>IF(B1102&lt;&gt;"","*****","")</f>
      </c>
      <c r="G1102" s="241"/>
      <c r="M1102" s="242">
        <f>IF(K1102="Cash",L1102,IF(K1102="Check",L1102,IF(K1102="Credit Card - NOW",L1102,0)))</f>
        <v>0</v>
      </c>
    </row>
    <row r="1103" s="231" customFormat="1" ht="13.65" customHeight="1">
      <c r="A1103" t="s" s="30">
        <f>IF(B1103&lt;&gt;"","*****","")</f>
      </c>
      <c r="G1103" s="241"/>
      <c r="M1103" s="242">
        <f>IF(K1103="Cash",L1103,IF(K1103="Check",L1103,IF(K1103="Credit Card - NOW",L1103,0)))</f>
        <v>0</v>
      </c>
    </row>
    <row r="1104" s="231" customFormat="1" ht="13.65" customHeight="1">
      <c r="A1104" t="s" s="30">
        <f>IF(B1104&lt;&gt;"","*****","")</f>
      </c>
      <c r="G1104" s="241"/>
      <c r="M1104" s="242">
        <f>IF(K1104="Cash",L1104,IF(K1104="Check",L1104,IF(K1104="Credit Card - NOW",L1104,0)))</f>
        <v>0</v>
      </c>
    </row>
    <row r="1105" s="231" customFormat="1" ht="13.65" customHeight="1">
      <c r="A1105" t="s" s="30">
        <f>IF(B1105&lt;&gt;"","*****","")</f>
      </c>
      <c r="G1105" s="241"/>
      <c r="M1105" s="242">
        <f>IF(K1105="Cash",L1105,IF(K1105="Check",L1105,IF(K1105="Credit Card - NOW",L1105,0)))</f>
        <v>0</v>
      </c>
    </row>
    <row r="1106" s="231" customFormat="1" ht="13.65" customHeight="1">
      <c r="A1106" t="s" s="30">
        <f>IF(B1106&lt;&gt;"","*****","")</f>
      </c>
      <c r="G1106" s="241"/>
      <c r="M1106" s="242">
        <f>IF(K1106="Cash",L1106,IF(K1106="Check",L1106,IF(K1106="Credit Card - NOW",L1106,0)))</f>
        <v>0</v>
      </c>
    </row>
    <row r="1107" s="231" customFormat="1" ht="13.65" customHeight="1">
      <c r="A1107" t="s" s="30">
        <f>IF(B1107&lt;&gt;"","*****","")</f>
      </c>
      <c r="G1107" s="241"/>
      <c r="M1107" s="242">
        <f>IF(K1107="Cash",L1107,IF(K1107="Check",L1107,IF(K1107="Credit Card - NOW",L1107,0)))</f>
        <v>0</v>
      </c>
    </row>
    <row r="1108" s="231" customFormat="1" ht="13.65" customHeight="1">
      <c r="A1108" t="s" s="30">
        <f>IF(B1108&lt;&gt;"","*****","")</f>
      </c>
      <c r="G1108" s="241"/>
      <c r="M1108" s="242">
        <f>IF(K1108="Cash",L1108,IF(K1108="Check",L1108,IF(K1108="Credit Card - NOW",L1108,0)))</f>
        <v>0</v>
      </c>
    </row>
    <row r="1109" s="231" customFormat="1" ht="13.65" customHeight="1">
      <c r="A1109" t="s" s="30">
        <f>IF(B1109&lt;&gt;"","*****","")</f>
      </c>
      <c r="G1109" s="241"/>
      <c r="M1109" s="242">
        <f>IF(K1109="Cash",L1109,IF(K1109="Check",L1109,IF(K1109="Credit Card - NOW",L1109,0)))</f>
        <v>0</v>
      </c>
    </row>
    <row r="1110" s="231" customFormat="1" ht="13.65" customHeight="1">
      <c r="A1110" t="s" s="30">
        <f>IF(B1110&lt;&gt;"","*****","")</f>
      </c>
      <c r="G1110" s="241"/>
      <c r="M1110" s="242">
        <f>IF(K1110="Cash",L1110,IF(K1110="Check",L1110,IF(K1110="Credit Card - NOW",L1110,0)))</f>
        <v>0</v>
      </c>
    </row>
    <row r="1111" s="231" customFormat="1" ht="13.65" customHeight="1">
      <c r="A1111" t="s" s="30">
        <f>IF(B1111&lt;&gt;"","*****","")</f>
      </c>
      <c r="G1111" s="241"/>
      <c r="M1111" s="242">
        <f>IF(K1111="Cash",L1111,IF(K1111="Check",L1111,IF(K1111="Credit Card - NOW",L1111,0)))</f>
        <v>0</v>
      </c>
    </row>
    <row r="1112" s="231" customFormat="1" ht="13.65" customHeight="1">
      <c r="A1112" t="s" s="30">
        <f>IF(B1112&lt;&gt;"","*****","")</f>
      </c>
      <c r="G1112" s="241"/>
      <c r="M1112" s="242">
        <f>IF(K1112="Cash",L1112,IF(K1112="Check",L1112,IF(K1112="Credit Card - NOW",L1112,0)))</f>
        <v>0</v>
      </c>
    </row>
    <row r="1113" s="231" customFormat="1" ht="13.65" customHeight="1">
      <c r="A1113" t="s" s="30">
        <f>IF(B1113&lt;&gt;"","*****","")</f>
      </c>
      <c r="G1113" s="241"/>
      <c r="M1113" s="242">
        <f>IF(K1113="Cash",L1113,IF(K1113="Check",L1113,IF(K1113="Credit Card - NOW",L1113,0)))</f>
        <v>0</v>
      </c>
    </row>
    <row r="1114" s="231" customFormat="1" ht="13.65" customHeight="1">
      <c r="A1114" t="s" s="30">
        <f>IF(B1114&lt;&gt;"","*****","")</f>
      </c>
      <c r="G1114" s="241"/>
      <c r="M1114" s="242">
        <f>IF(K1114="Cash",L1114,IF(K1114="Check",L1114,IF(K1114="Credit Card - NOW",L1114,0)))</f>
        <v>0</v>
      </c>
    </row>
    <row r="1115" s="231" customFormat="1" ht="13.65" customHeight="1">
      <c r="A1115" t="s" s="30">
        <f>IF(B1115&lt;&gt;"","*****","")</f>
      </c>
      <c r="G1115" s="241"/>
      <c r="M1115" s="242">
        <f>IF(K1115="Cash",L1115,IF(K1115="Check",L1115,IF(K1115="Credit Card - NOW",L1115,0)))</f>
        <v>0</v>
      </c>
    </row>
    <row r="1116" s="231" customFormat="1" ht="13.65" customHeight="1">
      <c r="A1116" t="s" s="30">
        <f>IF(B1116&lt;&gt;"","*****","")</f>
      </c>
      <c r="G1116" s="241"/>
      <c r="M1116" s="242">
        <f>IF(K1116="Cash",L1116,IF(K1116="Check",L1116,IF(K1116="Credit Card - NOW",L1116,0)))</f>
        <v>0</v>
      </c>
    </row>
    <row r="1117" s="231" customFormat="1" ht="13.65" customHeight="1">
      <c r="A1117" t="s" s="30">
        <f>IF(B1117&lt;&gt;"","*****","")</f>
      </c>
      <c r="G1117" s="241"/>
      <c r="M1117" s="242">
        <f>IF(K1117="Cash",L1117,IF(K1117="Check",L1117,IF(K1117="Credit Card - NOW",L1117,0)))</f>
        <v>0</v>
      </c>
    </row>
    <row r="1118" s="231" customFormat="1" ht="13.65" customHeight="1">
      <c r="A1118" t="s" s="30">
        <f>IF(B1118&lt;&gt;"","*****","")</f>
      </c>
      <c r="G1118" s="241"/>
      <c r="M1118" s="242">
        <f>IF(K1118="Cash",L1118,IF(K1118="Check",L1118,IF(K1118="Credit Card - NOW",L1118,0)))</f>
        <v>0</v>
      </c>
    </row>
    <row r="1119" s="231" customFormat="1" ht="13.65" customHeight="1">
      <c r="A1119" t="s" s="30">
        <f>IF(B1119&lt;&gt;"","*****","")</f>
      </c>
      <c r="G1119" s="241"/>
      <c r="M1119" s="242">
        <f>IF(K1119="Cash",L1119,IF(K1119="Check",L1119,IF(K1119="Credit Card - NOW",L1119,0)))</f>
        <v>0</v>
      </c>
    </row>
    <row r="1120" s="231" customFormat="1" ht="13.65" customHeight="1">
      <c r="A1120" t="s" s="30">
        <f>IF(B1120&lt;&gt;"","*****","")</f>
      </c>
      <c r="G1120" s="241"/>
      <c r="M1120" s="242">
        <f>IF(K1120="Cash",L1120,IF(K1120="Check",L1120,IF(K1120="Credit Card - NOW",L1120,0)))</f>
        <v>0</v>
      </c>
    </row>
    <row r="1121" s="231" customFormat="1" ht="13.65" customHeight="1">
      <c r="A1121" t="s" s="30">
        <f>IF(B1121&lt;&gt;"","*****","")</f>
      </c>
      <c r="G1121" s="241"/>
      <c r="M1121" s="242">
        <f>IF(K1121="Cash",L1121,IF(K1121="Check",L1121,IF(K1121="Credit Card - NOW",L1121,0)))</f>
        <v>0</v>
      </c>
    </row>
    <row r="1122" s="231" customFormat="1" ht="13.65" customHeight="1">
      <c r="A1122" t="s" s="30">
        <f>IF(B1122&lt;&gt;"","*****","")</f>
      </c>
      <c r="G1122" s="241"/>
      <c r="M1122" s="242">
        <f>IF(K1122="Cash",L1122,IF(K1122="Check",L1122,IF(K1122="Credit Card - NOW",L1122,0)))</f>
        <v>0</v>
      </c>
    </row>
    <row r="1123" s="231" customFormat="1" ht="13.65" customHeight="1">
      <c r="A1123" t="s" s="30">
        <f>IF(B1123&lt;&gt;"","*****","")</f>
      </c>
      <c r="G1123" s="241"/>
      <c r="M1123" s="242">
        <f>IF(K1123="Cash",L1123,IF(K1123="Check",L1123,IF(K1123="Credit Card - NOW",L1123,0)))</f>
        <v>0</v>
      </c>
    </row>
    <row r="1124" s="231" customFormat="1" ht="13.65" customHeight="1">
      <c r="A1124" t="s" s="30">
        <f>IF(B1124&lt;&gt;"","*****","")</f>
      </c>
      <c r="G1124" s="241"/>
      <c r="M1124" s="242">
        <f>IF(K1124="Cash",L1124,IF(K1124="Check",L1124,IF(K1124="Credit Card - NOW",L1124,0)))</f>
        <v>0</v>
      </c>
    </row>
    <row r="1125" s="231" customFormat="1" ht="13.65" customHeight="1">
      <c r="A1125" t="s" s="30">
        <f>IF(B1125&lt;&gt;"","*****","")</f>
      </c>
      <c r="G1125" s="241"/>
      <c r="M1125" s="242">
        <f>IF(K1125="Cash",L1125,IF(K1125="Check",L1125,IF(K1125="Credit Card - NOW",L1125,0)))</f>
        <v>0</v>
      </c>
    </row>
    <row r="1126" s="231" customFormat="1" ht="13.65" customHeight="1">
      <c r="A1126" t="s" s="30">
        <f>IF(B1126&lt;&gt;"","*****","")</f>
      </c>
      <c r="G1126" s="241"/>
      <c r="M1126" s="242">
        <f>IF(K1126="Cash",L1126,IF(K1126="Check",L1126,IF(K1126="Credit Card - NOW",L1126,0)))</f>
        <v>0</v>
      </c>
    </row>
    <row r="1127" s="231" customFormat="1" ht="13.65" customHeight="1">
      <c r="A1127" t="s" s="30">
        <f>IF(B1127&lt;&gt;"","*****","")</f>
      </c>
      <c r="G1127" s="241"/>
      <c r="M1127" s="242">
        <f>IF(K1127="Cash",L1127,IF(K1127="Check",L1127,IF(K1127="Credit Card - NOW",L1127,0)))</f>
        <v>0</v>
      </c>
    </row>
    <row r="1128" s="231" customFormat="1" ht="13.65" customHeight="1">
      <c r="A1128" t="s" s="30">
        <f>IF(B1128&lt;&gt;"","*****","")</f>
      </c>
      <c r="G1128" s="241"/>
      <c r="M1128" s="242">
        <f>IF(K1128="Cash",L1128,IF(K1128="Check",L1128,IF(K1128="Credit Card - NOW",L1128,0)))</f>
        <v>0</v>
      </c>
    </row>
    <row r="1129" s="231" customFormat="1" ht="13.65" customHeight="1">
      <c r="A1129" t="s" s="30">
        <f>IF(B1129&lt;&gt;"","*****","")</f>
      </c>
      <c r="G1129" s="241"/>
      <c r="M1129" s="242">
        <f>IF(K1129="Cash",L1129,IF(K1129="Check",L1129,IF(K1129="Credit Card - NOW",L1129,0)))</f>
        <v>0</v>
      </c>
    </row>
    <row r="1130" s="231" customFormat="1" ht="13.65" customHeight="1">
      <c r="A1130" t="s" s="30">
        <f>IF(B1130&lt;&gt;"","*****","")</f>
      </c>
      <c r="G1130" s="241"/>
      <c r="M1130" s="242">
        <f>IF(K1130="Cash",L1130,IF(K1130="Check",L1130,IF(K1130="Credit Card - NOW",L1130,0)))</f>
        <v>0</v>
      </c>
    </row>
    <row r="1131" s="231" customFormat="1" ht="13.65" customHeight="1">
      <c r="A1131" t="s" s="30">
        <f>IF(B1131&lt;&gt;"","*****","")</f>
      </c>
      <c r="G1131" s="241"/>
      <c r="M1131" s="242">
        <f>IF(K1131="Cash",L1131,IF(K1131="Check",L1131,IF(K1131="Credit Card - NOW",L1131,0)))</f>
        <v>0</v>
      </c>
    </row>
    <row r="1132" s="231" customFormat="1" ht="13.65" customHeight="1">
      <c r="A1132" t="s" s="30">
        <f>IF(B1132&lt;&gt;"","*****","")</f>
      </c>
      <c r="G1132" s="241"/>
      <c r="M1132" s="242">
        <f>IF(K1132="Cash",L1132,IF(K1132="Check",L1132,IF(K1132="Credit Card - NOW",L1132,0)))</f>
        <v>0</v>
      </c>
    </row>
    <row r="1133" s="231" customFormat="1" ht="13.65" customHeight="1">
      <c r="A1133" t="s" s="30">
        <f>IF(B1133&lt;&gt;"","*****","")</f>
      </c>
      <c r="G1133" s="241"/>
      <c r="M1133" s="242">
        <f>IF(K1133="Cash",L1133,IF(K1133="Check",L1133,IF(K1133="Credit Card - NOW",L1133,0)))</f>
        <v>0</v>
      </c>
    </row>
    <row r="1134" s="231" customFormat="1" ht="13.65" customHeight="1">
      <c r="A1134" t="s" s="30">
        <f>IF(B1134&lt;&gt;"","*****","")</f>
      </c>
      <c r="G1134" s="241"/>
      <c r="M1134" s="242">
        <f>IF(K1134="Cash",L1134,IF(K1134="Check",L1134,IF(K1134="Credit Card - NOW",L1134,0)))</f>
        <v>0</v>
      </c>
    </row>
    <row r="1135" s="231" customFormat="1" ht="13.65" customHeight="1">
      <c r="A1135" t="s" s="30">
        <f>IF(B1135&lt;&gt;"","*****","")</f>
      </c>
      <c r="G1135" s="241"/>
      <c r="M1135" s="242">
        <f>IF(K1135="Cash",L1135,IF(K1135="Check",L1135,IF(K1135="Credit Card - NOW",L1135,0)))</f>
        <v>0</v>
      </c>
    </row>
    <row r="1136" s="231" customFormat="1" ht="13.65" customHeight="1">
      <c r="A1136" t="s" s="30">
        <f>IF(B1136&lt;&gt;"","*****","")</f>
      </c>
      <c r="G1136" s="241"/>
      <c r="M1136" s="242">
        <f>IF(K1136="Cash",L1136,IF(K1136="Check",L1136,IF(K1136="Credit Card - NOW",L1136,0)))</f>
        <v>0</v>
      </c>
    </row>
    <row r="1137" s="231" customFormat="1" ht="13.65" customHeight="1">
      <c r="A1137" t="s" s="30">
        <f>IF(B1137&lt;&gt;"","*****","")</f>
      </c>
      <c r="G1137" s="241"/>
      <c r="M1137" s="242">
        <f>IF(K1137="Cash",L1137,IF(K1137="Check",L1137,IF(K1137="Credit Card - NOW",L1137,0)))</f>
        <v>0</v>
      </c>
    </row>
    <row r="1138" s="231" customFormat="1" ht="13.65" customHeight="1">
      <c r="A1138" t="s" s="30">
        <f>IF(B1138&lt;&gt;"","*****","")</f>
      </c>
      <c r="G1138" s="241"/>
      <c r="M1138" s="242">
        <f>IF(K1138="Cash",L1138,IF(K1138="Check",L1138,IF(K1138="Credit Card - NOW",L1138,0)))</f>
        <v>0</v>
      </c>
    </row>
    <row r="1139" s="231" customFormat="1" ht="13.65" customHeight="1">
      <c r="A1139" t="s" s="30">
        <f>IF(B1139&lt;&gt;"","*****","")</f>
      </c>
      <c r="G1139" s="241"/>
      <c r="M1139" s="242">
        <f>IF(K1139="Cash",L1139,IF(K1139="Check",L1139,IF(K1139="Credit Card - NOW",L1139,0)))</f>
        <v>0</v>
      </c>
    </row>
    <row r="1140" s="231" customFormat="1" ht="13.65" customHeight="1">
      <c r="A1140" t="s" s="30">
        <f>IF(B1140&lt;&gt;"","*****","")</f>
      </c>
      <c r="G1140" s="241"/>
      <c r="M1140" s="242">
        <f>IF(K1140="Cash",L1140,IF(K1140="Check",L1140,IF(K1140="Credit Card - NOW",L1140,0)))</f>
        <v>0</v>
      </c>
    </row>
    <row r="1141" s="231" customFormat="1" ht="13.65" customHeight="1">
      <c r="A1141" t="s" s="30">
        <f>IF(B1141&lt;&gt;"","*****","")</f>
      </c>
      <c r="G1141" s="241"/>
      <c r="M1141" s="242">
        <f>IF(K1141="Cash",L1141,IF(K1141="Check",L1141,IF(K1141="Credit Card - NOW",L1141,0)))</f>
        <v>0</v>
      </c>
    </row>
    <row r="1142" s="231" customFormat="1" ht="13.65" customHeight="1">
      <c r="A1142" t="s" s="30">
        <f>IF(B1142&lt;&gt;"","*****","")</f>
      </c>
      <c r="G1142" s="241"/>
      <c r="M1142" s="242">
        <f>IF(K1142="Cash",L1142,IF(K1142="Check",L1142,IF(K1142="Credit Card - NOW",L1142,0)))</f>
        <v>0</v>
      </c>
    </row>
    <row r="1143" s="231" customFormat="1" ht="13.65" customHeight="1">
      <c r="A1143" t="s" s="30">
        <f>IF(B1143&lt;&gt;"","*****","")</f>
      </c>
      <c r="G1143" s="241"/>
      <c r="M1143" s="242">
        <f>IF(K1143="Cash",L1143,IF(K1143="Check",L1143,IF(K1143="Credit Card - NOW",L1143,0)))</f>
        <v>0</v>
      </c>
    </row>
    <row r="1144" s="231" customFormat="1" ht="13.65" customHeight="1">
      <c r="A1144" t="s" s="30">
        <f>IF(B1144&lt;&gt;"","*****","")</f>
      </c>
      <c r="G1144" s="241"/>
      <c r="M1144" s="242">
        <f>IF(K1144="Cash",L1144,IF(K1144="Check",L1144,IF(K1144="Credit Card - NOW",L1144,0)))</f>
        <v>0</v>
      </c>
    </row>
    <row r="1145" s="231" customFormat="1" ht="13.65" customHeight="1">
      <c r="A1145" t="s" s="30">
        <f>IF(B1145&lt;&gt;"","*****","")</f>
      </c>
      <c r="G1145" s="241"/>
      <c r="M1145" s="242">
        <f>IF(K1145="Cash",L1145,IF(K1145="Check",L1145,IF(K1145="Credit Card - NOW",L1145,0)))</f>
        <v>0</v>
      </c>
    </row>
    <row r="1146" s="231" customFormat="1" ht="13.65" customHeight="1">
      <c r="A1146" t="s" s="30">
        <f>IF(B1146&lt;&gt;"","*****","")</f>
      </c>
      <c r="G1146" s="241"/>
      <c r="M1146" s="242">
        <f>IF(K1146="Cash",L1146,IF(K1146="Check",L1146,IF(K1146="Credit Card - NOW",L1146,0)))</f>
        <v>0</v>
      </c>
    </row>
    <row r="1147" s="231" customFormat="1" ht="13.65" customHeight="1">
      <c r="A1147" t="s" s="30">
        <f>IF(B1147&lt;&gt;"","*****","")</f>
      </c>
      <c r="G1147" s="241"/>
      <c r="M1147" s="242">
        <f>IF(K1147="Cash",L1147,IF(K1147="Check",L1147,IF(K1147="Credit Card - NOW",L1147,0)))</f>
        <v>0</v>
      </c>
    </row>
    <row r="1148" s="231" customFormat="1" ht="13.65" customHeight="1">
      <c r="A1148" t="s" s="30">
        <f>IF(B1148&lt;&gt;"","*****","")</f>
      </c>
      <c r="G1148" s="241"/>
      <c r="M1148" s="242">
        <f>IF(K1148="Cash",L1148,IF(K1148="Check",L1148,IF(K1148="Credit Card - NOW",L1148,0)))</f>
        <v>0</v>
      </c>
    </row>
    <row r="1149" s="231" customFormat="1" ht="13.65" customHeight="1">
      <c r="A1149" t="s" s="30">
        <f>IF(B1149&lt;&gt;"","*****","")</f>
      </c>
      <c r="G1149" s="241"/>
      <c r="M1149" s="242">
        <f>IF(K1149="Cash",L1149,IF(K1149="Check",L1149,IF(K1149="Credit Card - NOW",L1149,0)))</f>
        <v>0</v>
      </c>
    </row>
    <row r="1150" s="231" customFormat="1" ht="13.65" customHeight="1">
      <c r="A1150" t="s" s="30">
        <f>IF(B1150&lt;&gt;"","*****","")</f>
      </c>
      <c r="G1150" s="241"/>
      <c r="M1150" s="242">
        <f>IF(K1150="Cash",L1150,IF(K1150="Check",L1150,IF(K1150="Credit Card - NOW",L1150,0)))</f>
        <v>0</v>
      </c>
    </row>
    <row r="1151" s="231" customFormat="1" ht="13.65" customHeight="1">
      <c r="A1151" t="s" s="30">
        <f>IF(B1151&lt;&gt;"","*****","")</f>
      </c>
      <c r="G1151" s="241"/>
      <c r="M1151" s="242">
        <f>IF(K1151="Cash",L1151,IF(K1151="Check",L1151,IF(K1151="Credit Card - NOW",L1151,0)))</f>
        <v>0</v>
      </c>
    </row>
    <row r="1152" s="231" customFormat="1" ht="13.65" customHeight="1">
      <c r="A1152" t="s" s="30">
        <f>IF(B1152&lt;&gt;"","*****","")</f>
      </c>
      <c r="G1152" s="241"/>
      <c r="M1152" s="242">
        <f>IF(K1152="Cash",L1152,IF(K1152="Check",L1152,IF(K1152="Credit Card - NOW",L1152,0)))</f>
        <v>0</v>
      </c>
    </row>
    <row r="1153" s="231" customFormat="1" ht="13.65" customHeight="1">
      <c r="A1153" t="s" s="30">
        <f>IF(B1153&lt;&gt;"","*****","")</f>
      </c>
      <c r="G1153" s="241"/>
      <c r="M1153" s="242">
        <f>IF(K1153="Cash",L1153,IF(K1153="Check",L1153,IF(K1153="Credit Card - NOW",L1153,0)))</f>
        <v>0</v>
      </c>
    </row>
    <row r="1154" s="231" customFormat="1" ht="13.65" customHeight="1">
      <c r="A1154" t="s" s="30">
        <f>IF(B1154&lt;&gt;"","*****","")</f>
      </c>
      <c r="G1154" s="241"/>
      <c r="M1154" s="242">
        <f>IF(K1154="Cash",L1154,IF(K1154="Check",L1154,IF(K1154="Credit Card - NOW",L1154,0)))</f>
        <v>0</v>
      </c>
    </row>
    <row r="1155" s="231" customFormat="1" ht="13.65" customHeight="1">
      <c r="A1155" t="s" s="30">
        <f>IF(B1155&lt;&gt;"","*****","")</f>
      </c>
      <c r="G1155" s="241"/>
      <c r="M1155" s="242">
        <f>IF(K1155="Cash",L1155,IF(K1155="Check",L1155,IF(K1155="Credit Card - NOW",L1155,0)))</f>
        <v>0</v>
      </c>
    </row>
    <row r="1156" s="231" customFormat="1" ht="13.65" customHeight="1">
      <c r="A1156" t="s" s="30">
        <f>IF(B1156&lt;&gt;"","*****","")</f>
      </c>
      <c r="G1156" s="241"/>
      <c r="M1156" s="242">
        <f>IF(K1156="Cash",L1156,IF(K1156="Check",L1156,IF(K1156="Credit Card - NOW",L1156,0)))</f>
        <v>0</v>
      </c>
    </row>
    <row r="1157" s="231" customFormat="1" ht="13.65" customHeight="1">
      <c r="A1157" t="s" s="30">
        <f>IF(B1157&lt;&gt;"","*****","")</f>
      </c>
      <c r="G1157" s="241"/>
      <c r="M1157" s="242">
        <f>IF(K1157="Cash",L1157,IF(K1157="Check",L1157,IF(K1157="Credit Card - NOW",L1157,0)))</f>
        <v>0</v>
      </c>
    </row>
    <row r="1158" s="231" customFormat="1" ht="13.65" customHeight="1">
      <c r="A1158" t="s" s="30">
        <f>IF(B1158&lt;&gt;"","*****","")</f>
      </c>
      <c r="G1158" s="241"/>
      <c r="M1158" s="242">
        <f>IF(K1158="Cash",L1158,IF(K1158="Check",L1158,IF(K1158="Credit Card - NOW",L1158,0)))</f>
        <v>0</v>
      </c>
    </row>
    <row r="1159" s="231" customFormat="1" ht="13.65" customHeight="1">
      <c r="A1159" t="s" s="30">
        <f>IF(B1159&lt;&gt;"","*****","")</f>
      </c>
      <c r="G1159" s="241"/>
      <c r="M1159" s="242">
        <f>IF(K1159="Cash",L1159,IF(K1159="Check",L1159,IF(K1159="Credit Card - NOW",L1159,0)))</f>
        <v>0</v>
      </c>
    </row>
    <row r="1160" s="231" customFormat="1" ht="13.65" customHeight="1">
      <c r="A1160" t="s" s="30">
        <f>IF(B1160&lt;&gt;"","*****","")</f>
      </c>
      <c r="G1160" s="241"/>
      <c r="M1160" s="242">
        <f>IF(K1160="Cash",L1160,IF(K1160="Check",L1160,IF(K1160="Credit Card - NOW",L1160,0)))</f>
        <v>0</v>
      </c>
    </row>
    <row r="1161" s="231" customFormat="1" ht="13.65" customHeight="1">
      <c r="A1161" t="s" s="30">
        <f>IF(B1161&lt;&gt;"","*****","")</f>
      </c>
      <c r="G1161" s="241"/>
      <c r="M1161" s="242">
        <f>IF(K1161="Cash",L1161,IF(K1161="Check",L1161,IF(K1161="Credit Card - NOW",L1161,0)))</f>
        <v>0</v>
      </c>
    </row>
    <row r="1162" s="231" customFormat="1" ht="13.65" customHeight="1">
      <c r="A1162" t="s" s="30">
        <f>IF(B1162&lt;&gt;"","*****","")</f>
      </c>
      <c r="G1162" s="241"/>
      <c r="M1162" s="242">
        <f>IF(K1162="Cash",L1162,IF(K1162="Check",L1162,IF(K1162="Credit Card - NOW",L1162,0)))</f>
        <v>0</v>
      </c>
    </row>
    <row r="1163" s="231" customFormat="1" ht="13.65" customHeight="1">
      <c r="A1163" t="s" s="30">
        <f>IF(B1163&lt;&gt;"","*****","")</f>
      </c>
      <c r="G1163" s="241"/>
      <c r="M1163" s="242">
        <f>IF(K1163="Cash",L1163,IF(K1163="Check",L1163,IF(K1163="Credit Card - NOW",L1163,0)))</f>
        <v>0</v>
      </c>
    </row>
    <row r="1164" s="231" customFormat="1" ht="13.65" customHeight="1">
      <c r="A1164" t="s" s="30">
        <f>IF(B1164&lt;&gt;"","*****","")</f>
      </c>
      <c r="G1164" s="241"/>
      <c r="M1164" s="242">
        <f>IF(K1164="Cash",L1164,IF(K1164="Check",L1164,IF(K1164="Credit Card - NOW",L1164,0)))</f>
        <v>0</v>
      </c>
    </row>
    <row r="1165" s="231" customFormat="1" ht="13.65" customHeight="1">
      <c r="A1165" t="s" s="30">
        <f>IF(B1165&lt;&gt;"","*****","")</f>
      </c>
      <c r="G1165" s="241"/>
      <c r="M1165" s="242">
        <f>IF(K1165="Cash",L1165,IF(K1165="Check",L1165,IF(K1165="Credit Card - NOW",L1165,0)))</f>
        <v>0</v>
      </c>
    </row>
    <row r="1166" s="231" customFormat="1" ht="13.65" customHeight="1">
      <c r="A1166" t="s" s="30">
        <f>IF(B1166&lt;&gt;"","*****","")</f>
      </c>
      <c r="G1166" s="241"/>
      <c r="M1166" s="242">
        <f>IF(K1166="Cash",L1166,IF(K1166="Check",L1166,IF(K1166="Credit Card - NOW",L1166,0)))</f>
        <v>0</v>
      </c>
    </row>
    <row r="1167" s="231" customFormat="1" ht="13.65" customHeight="1">
      <c r="A1167" t="s" s="30">
        <f>IF(B1167&lt;&gt;"","*****","")</f>
      </c>
      <c r="G1167" s="241"/>
      <c r="M1167" s="242">
        <f>IF(K1167="Cash",L1167,IF(K1167="Check",L1167,IF(K1167="Credit Card - NOW",L1167,0)))</f>
        <v>0</v>
      </c>
    </row>
    <row r="1168" s="231" customFormat="1" ht="13.65" customHeight="1">
      <c r="A1168" t="s" s="30">
        <f>IF(B1168&lt;&gt;"","*****","")</f>
      </c>
      <c r="G1168" s="241"/>
      <c r="M1168" s="242">
        <f>IF(K1168="Cash",L1168,IF(K1168="Check",L1168,IF(K1168="Credit Card - NOW",L1168,0)))</f>
        <v>0</v>
      </c>
    </row>
    <row r="1169" s="231" customFormat="1" ht="13.65" customHeight="1">
      <c r="A1169" t="s" s="30">
        <f>IF(B1169&lt;&gt;"","*****","")</f>
      </c>
      <c r="G1169" s="241"/>
      <c r="M1169" s="242">
        <f>IF(K1169="Cash",L1169,IF(K1169="Check",L1169,IF(K1169="Credit Card - NOW",L1169,0)))</f>
        <v>0</v>
      </c>
    </row>
    <row r="1170" s="231" customFormat="1" ht="13.65" customHeight="1">
      <c r="A1170" t="s" s="30">
        <f>IF(B1170&lt;&gt;"","*****","")</f>
      </c>
      <c r="G1170" s="241"/>
      <c r="M1170" s="242">
        <f>IF(K1170="Cash",L1170,IF(K1170="Check",L1170,IF(K1170="Credit Card - NOW",L1170,0)))</f>
        <v>0</v>
      </c>
    </row>
    <row r="1171" s="231" customFormat="1" ht="13.65" customHeight="1">
      <c r="A1171" t="s" s="30">
        <f>IF(B1171&lt;&gt;"","*****","")</f>
      </c>
      <c r="G1171" s="241"/>
      <c r="M1171" s="242">
        <f>IF(K1171="Cash",L1171,IF(K1171="Check",L1171,IF(K1171="Credit Card - NOW",L1171,0)))</f>
        <v>0</v>
      </c>
    </row>
    <row r="1172" s="231" customFormat="1" ht="13.65" customHeight="1">
      <c r="A1172" t="s" s="30">
        <f>IF(B1172&lt;&gt;"","*****","")</f>
      </c>
      <c r="G1172" s="241"/>
      <c r="M1172" s="242">
        <f>IF(K1172="Cash",L1172,IF(K1172="Check",L1172,IF(K1172="Credit Card - NOW",L1172,0)))</f>
        <v>0</v>
      </c>
    </row>
    <row r="1173" s="231" customFormat="1" ht="13.65" customHeight="1">
      <c r="A1173" t="s" s="30">
        <f>IF(B1173&lt;&gt;"","*****","")</f>
      </c>
      <c r="G1173" s="241"/>
      <c r="M1173" s="242">
        <f>IF(K1173="Cash",L1173,IF(K1173="Check",L1173,IF(K1173="Credit Card - NOW",L1173,0)))</f>
        <v>0</v>
      </c>
    </row>
    <row r="1174" s="231" customFormat="1" ht="13.65" customHeight="1">
      <c r="A1174" t="s" s="30">
        <f>IF(B1174&lt;&gt;"","*****","")</f>
      </c>
      <c r="G1174" s="241"/>
      <c r="M1174" s="242">
        <f>IF(K1174="Cash",L1174,IF(K1174="Check",L1174,IF(K1174="Credit Card - NOW",L1174,0)))</f>
        <v>0</v>
      </c>
    </row>
    <row r="1175" s="231" customFormat="1" ht="13.65" customHeight="1">
      <c r="A1175" t="s" s="30">
        <f>IF(B1175&lt;&gt;"","*****","")</f>
      </c>
      <c r="G1175" s="241"/>
      <c r="M1175" s="242">
        <f>IF(K1175="Cash",L1175,IF(K1175="Check",L1175,IF(K1175="Credit Card - NOW",L1175,0)))</f>
        <v>0</v>
      </c>
    </row>
    <row r="1176" s="231" customFormat="1" ht="13.65" customHeight="1">
      <c r="A1176" t="s" s="30">
        <f>IF(B1176&lt;&gt;"","*****","")</f>
      </c>
      <c r="G1176" s="241"/>
      <c r="M1176" s="242">
        <f>IF(K1176="Cash",L1176,IF(K1176="Check",L1176,IF(K1176="Credit Card - NOW",L1176,0)))</f>
        <v>0</v>
      </c>
    </row>
    <row r="1177" s="231" customFormat="1" ht="13.65" customHeight="1">
      <c r="A1177" t="s" s="30">
        <f>IF(B1177&lt;&gt;"","*****","")</f>
      </c>
      <c r="G1177" s="241"/>
      <c r="M1177" s="242">
        <f>IF(K1177="Cash",L1177,IF(K1177="Check",L1177,IF(K1177="Credit Card - NOW",L1177,0)))</f>
        <v>0</v>
      </c>
    </row>
    <row r="1178" s="231" customFormat="1" ht="13.65" customHeight="1">
      <c r="A1178" t="s" s="30">
        <f>IF(B1178&lt;&gt;"","*****","")</f>
      </c>
      <c r="G1178" s="241"/>
      <c r="M1178" s="242">
        <f>IF(K1178="Cash",L1178,IF(K1178="Check",L1178,IF(K1178="Credit Card - NOW",L1178,0)))</f>
        <v>0</v>
      </c>
    </row>
    <row r="1179" s="231" customFormat="1" ht="13.65" customHeight="1">
      <c r="A1179" t="s" s="30">
        <f>IF(B1179&lt;&gt;"","*****","")</f>
      </c>
      <c r="G1179" s="241"/>
      <c r="M1179" s="242">
        <f>IF(K1179="Cash",L1179,IF(K1179="Check",L1179,IF(K1179="Credit Card - NOW",L1179,0)))</f>
        <v>0</v>
      </c>
    </row>
    <row r="1180" s="231" customFormat="1" ht="13.65" customHeight="1">
      <c r="A1180" t="s" s="30">
        <f>IF(B1180&lt;&gt;"","*****","")</f>
      </c>
      <c r="G1180" s="241"/>
      <c r="M1180" s="242">
        <f>IF(K1180="Cash",L1180,IF(K1180="Check",L1180,IF(K1180="Credit Card - NOW",L1180,0)))</f>
        <v>0</v>
      </c>
    </row>
    <row r="1181" s="231" customFormat="1" ht="13.65" customHeight="1">
      <c r="A1181" t="s" s="30">
        <f>IF(B1181&lt;&gt;"","*****","")</f>
      </c>
      <c r="G1181" s="241"/>
      <c r="M1181" s="242">
        <f>IF(K1181="Cash",L1181,IF(K1181="Check",L1181,IF(K1181="Credit Card - NOW",L1181,0)))</f>
        <v>0</v>
      </c>
    </row>
    <row r="1182" s="231" customFormat="1" ht="13.65" customHeight="1">
      <c r="A1182" t="s" s="30">
        <f>IF(B1182&lt;&gt;"","*****","")</f>
      </c>
      <c r="G1182" s="241"/>
      <c r="M1182" s="242">
        <f>IF(K1182="Cash",L1182,IF(K1182="Check",L1182,IF(K1182="Credit Card - NOW",L1182,0)))</f>
        <v>0</v>
      </c>
    </row>
    <row r="1183" s="231" customFormat="1" ht="13.65" customHeight="1">
      <c r="A1183" t="s" s="30">
        <f>IF(B1183&lt;&gt;"","*****","")</f>
      </c>
      <c r="G1183" s="241"/>
      <c r="M1183" s="242">
        <f>IF(K1183="Cash",L1183,IF(K1183="Check",L1183,IF(K1183="Credit Card - NOW",L1183,0)))</f>
        <v>0</v>
      </c>
    </row>
    <row r="1184" s="231" customFormat="1" ht="13.65" customHeight="1">
      <c r="A1184" t="s" s="30">
        <f>IF(B1184&lt;&gt;"","*****","")</f>
      </c>
      <c r="G1184" s="241"/>
      <c r="M1184" s="242">
        <f>IF(K1184="Cash",L1184,IF(K1184="Check",L1184,IF(K1184="Credit Card - NOW",L1184,0)))</f>
        <v>0</v>
      </c>
    </row>
    <row r="1185" s="231" customFormat="1" ht="13.65" customHeight="1">
      <c r="A1185" t="s" s="30">
        <f>IF(B1185&lt;&gt;"","*****","")</f>
      </c>
      <c r="G1185" s="241"/>
      <c r="M1185" s="242">
        <f>IF(K1185="Cash",L1185,IF(K1185="Check",L1185,IF(K1185="Credit Card - NOW",L1185,0)))</f>
        <v>0</v>
      </c>
    </row>
    <row r="1186" s="231" customFormat="1" ht="13.65" customHeight="1">
      <c r="A1186" t="s" s="30">
        <f>IF(B1186&lt;&gt;"","*****","")</f>
      </c>
      <c r="G1186" s="241"/>
      <c r="M1186" s="242">
        <f>IF(K1186="Cash",L1186,IF(K1186="Check",L1186,IF(K1186="Credit Card - NOW",L1186,0)))</f>
        <v>0</v>
      </c>
    </row>
    <row r="1187" s="231" customFormat="1" ht="13.65" customHeight="1">
      <c r="A1187" t="s" s="30">
        <f>IF(B1187&lt;&gt;"","*****","")</f>
      </c>
      <c r="G1187" s="241"/>
      <c r="M1187" s="242">
        <f>IF(K1187="Cash",L1187,IF(K1187="Check",L1187,IF(K1187="Credit Card - NOW",L1187,0)))</f>
        <v>0</v>
      </c>
    </row>
    <row r="1188" s="231" customFormat="1" ht="13.65" customHeight="1">
      <c r="A1188" t="s" s="30">
        <f>IF(B1188&lt;&gt;"","*****","")</f>
      </c>
      <c r="G1188" s="241"/>
      <c r="M1188" s="242">
        <f>IF(K1188="Cash",L1188,IF(K1188="Check",L1188,IF(K1188="Credit Card - NOW",L1188,0)))</f>
        <v>0</v>
      </c>
    </row>
    <row r="1189" s="231" customFormat="1" ht="13.65" customHeight="1">
      <c r="A1189" t="s" s="30">
        <f>IF(B1189&lt;&gt;"","*****","")</f>
      </c>
      <c r="G1189" s="241"/>
      <c r="M1189" s="242">
        <f>IF(K1189="Cash",L1189,IF(K1189="Check",L1189,IF(K1189="Credit Card - NOW",L1189,0)))</f>
        <v>0</v>
      </c>
    </row>
    <row r="1190" s="231" customFormat="1" ht="13.65" customHeight="1">
      <c r="A1190" t="s" s="30">
        <f>IF(B1190&lt;&gt;"","*****","")</f>
      </c>
      <c r="G1190" s="241"/>
      <c r="M1190" s="242">
        <f>IF(K1190="Cash",L1190,IF(K1190="Check",L1190,IF(K1190="Credit Card - NOW",L1190,0)))</f>
        <v>0</v>
      </c>
    </row>
    <row r="1191" s="231" customFormat="1" ht="13.65" customHeight="1">
      <c r="A1191" t="s" s="30">
        <f>IF(B1191&lt;&gt;"","*****","")</f>
      </c>
      <c r="G1191" s="241"/>
      <c r="M1191" s="242">
        <f>IF(K1191="Cash",L1191,IF(K1191="Check",L1191,IF(K1191="Credit Card - NOW",L1191,0)))</f>
        <v>0</v>
      </c>
    </row>
    <row r="1192" s="231" customFormat="1" ht="13.65" customHeight="1">
      <c r="A1192" t="s" s="30">
        <f>IF(B1192&lt;&gt;"","*****","")</f>
      </c>
      <c r="G1192" s="241"/>
      <c r="M1192" s="242">
        <f>IF(K1192="Cash",L1192,IF(K1192="Check",L1192,IF(K1192="Credit Card - NOW",L1192,0)))</f>
        <v>0</v>
      </c>
    </row>
    <row r="1193" s="231" customFormat="1" ht="13.65" customHeight="1">
      <c r="A1193" t="s" s="30">
        <f>IF(B1193&lt;&gt;"","*****","")</f>
      </c>
      <c r="G1193" s="241"/>
      <c r="M1193" s="242">
        <f>IF(K1193="Cash",L1193,IF(K1193="Check",L1193,IF(K1193="Credit Card - NOW",L1193,0)))</f>
        <v>0</v>
      </c>
    </row>
    <row r="1194" s="231" customFormat="1" ht="13.65" customHeight="1">
      <c r="A1194" t="s" s="30">
        <f>IF(B1194&lt;&gt;"","*****","")</f>
      </c>
      <c r="G1194" s="241"/>
      <c r="M1194" s="242">
        <f>IF(K1194="Cash",L1194,IF(K1194="Check",L1194,IF(K1194="Credit Card - NOW",L1194,0)))</f>
        <v>0</v>
      </c>
    </row>
    <row r="1195" s="231" customFormat="1" ht="13.65" customHeight="1">
      <c r="A1195" t="s" s="30">
        <f>IF(B1195&lt;&gt;"","*****","")</f>
      </c>
      <c r="G1195" s="241"/>
      <c r="M1195" s="242">
        <f>IF(K1195="Cash",L1195,IF(K1195="Check",L1195,IF(K1195="Credit Card - NOW",L1195,0)))</f>
        <v>0</v>
      </c>
    </row>
    <row r="1196" s="231" customFormat="1" ht="13.65" customHeight="1">
      <c r="A1196" t="s" s="30">
        <f>IF(B1196&lt;&gt;"","*****","")</f>
      </c>
      <c r="G1196" s="241"/>
      <c r="M1196" s="242">
        <f>IF(K1196="Cash",L1196,IF(K1196="Check",L1196,IF(K1196="Credit Card - NOW",L1196,0)))</f>
        <v>0</v>
      </c>
    </row>
    <row r="1197" s="231" customFormat="1" ht="13.65" customHeight="1">
      <c r="A1197" t="s" s="30">
        <f>IF(B1197&lt;&gt;"","*****","")</f>
      </c>
      <c r="G1197" s="241"/>
      <c r="M1197" s="242">
        <f>IF(K1197="Cash",L1197,IF(K1197="Check",L1197,IF(K1197="Credit Card - NOW",L1197,0)))</f>
        <v>0</v>
      </c>
    </row>
    <row r="1198" s="231" customFormat="1" ht="13.65" customHeight="1">
      <c r="A1198" t="s" s="30">
        <f>IF(B1198&lt;&gt;"","*****","")</f>
      </c>
      <c r="G1198" s="241"/>
      <c r="M1198" s="242">
        <f>IF(K1198="Cash",L1198,IF(K1198="Check",L1198,IF(K1198="Credit Card - NOW",L1198,0)))</f>
        <v>0</v>
      </c>
    </row>
    <row r="1199" s="231" customFormat="1" ht="13.65" customHeight="1">
      <c r="A1199" t="s" s="30">
        <f>IF(B1199&lt;&gt;"","*****","")</f>
      </c>
      <c r="G1199" s="241"/>
      <c r="M1199" s="242">
        <f>IF(K1199="Cash",L1199,IF(K1199="Check",L1199,IF(K1199="Credit Card - NOW",L1199,0)))</f>
        <v>0</v>
      </c>
    </row>
    <row r="1200" s="231" customFormat="1" ht="13.65" customHeight="1">
      <c r="A1200" t="s" s="30">
        <f>IF(B1200&lt;&gt;"","*****","")</f>
      </c>
      <c r="G1200" s="241"/>
      <c r="M1200" s="242">
        <f>IF(K1200="Cash",L1200,IF(K1200="Check",L1200,IF(K1200="Credit Card - NOW",L1200,0)))</f>
        <v>0</v>
      </c>
    </row>
    <row r="1201" s="231" customFormat="1" ht="13.65" customHeight="1">
      <c r="A1201" t="s" s="30">
        <f>IF(B1201&lt;&gt;"","*****","")</f>
      </c>
      <c r="G1201" s="241"/>
      <c r="M1201" s="242">
        <f>IF(K1201="Cash",L1201,IF(K1201="Check",L1201,IF(K1201="Credit Card - NOW",L1201,0)))</f>
        <v>0</v>
      </c>
    </row>
    <row r="1202" s="231" customFormat="1" ht="13.65" customHeight="1">
      <c r="A1202" t="s" s="30">
        <f>IF(B1202&lt;&gt;"","*****","")</f>
      </c>
      <c r="G1202" s="241"/>
      <c r="M1202" s="242">
        <f>IF(K1202="Cash",L1202,IF(K1202="Check",L1202,IF(K1202="Credit Card - NOW",L1202,0)))</f>
        <v>0</v>
      </c>
    </row>
    <row r="1203" s="231" customFormat="1" ht="13.65" customHeight="1">
      <c r="A1203" t="s" s="30">
        <f>IF(B1203&lt;&gt;"","*****","")</f>
      </c>
      <c r="G1203" s="241"/>
      <c r="M1203" s="242">
        <f>IF(K1203="Cash",L1203,IF(K1203="Check",L1203,IF(K1203="Credit Card - NOW",L1203,0)))</f>
        <v>0</v>
      </c>
    </row>
    <row r="1204" s="231" customFormat="1" ht="13.65" customHeight="1">
      <c r="A1204" t="s" s="30">
        <f>IF(B1204&lt;&gt;"","*****","")</f>
      </c>
      <c r="G1204" s="241"/>
      <c r="M1204" s="242">
        <f>IF(K1204="Cash",L1204,IF(K1204="Check",L1204,IF(K1204="Credit Card - NOW",L1204,0)))</f>
        <v>0</v>
      </c>
    </row>
    <row r="1205" s="231" customFormat="1" ht="13.65" customHeight="1">
      <c r="A1205" t="s" s="30">
        <f>IF(B1205&lt;&gt;"","*****","")</f>
      </c>
      <c r="G1205" s="241"/>
      <c r="M1205" s="242">
        <f>IF(K1205="Cash",L1205,IF(K1205="Check",L1205,IF(K1205="Credit Card - NOW",L1205,0)))</f>
        <v>0</v>
      </c>
    </row>
    <row r="1206" s="231" customFormat="1" ht="13.65" customHeight="1">
      <c r="A1206" t="s" s="30">
        <f>IF(B1206&lt;&gt;"","*****","")</f>
      </c>
      <c r="G1206" s="241"/>
      <c r="M1206" s="242">
        <f>IF(K1206="Cash",L1206,IF(K1206="Check",L1206,IF(K1206="Credit Card - NOW",L1206,0)))</f>
        <v>0</v>
      </c>
    </row>
    <row r="1207" s="231" customFormat="1" ht="13.65" customHeight="1">
      <c r="A1207" t="s" s="30">
        <f>IF(B1207&lt;&gt;"","*****","")</f>
      </c>
      <c r="G1207" s="241"/>
      <c r="M1207" s="242">
        <f>IF(K1207="Cash",L1207,IF(K1207="Check",L1207,IF(K1207="Credit Card - NOW",L1207,0)))</f>
        <v>0</v>
      </c>
    </row>
    <row r="1208" s="231" customFormat="1" ht="13.65" customHeight="1">
      <c r="A1208" t="s" s="30">
        <f>IF(B1208&lt;&gt;"","*****","")</f>
      </c>
      <c r="G1208" s="241"/>
      <c r="M1208" s="242">
        <f>IF(K1208="Cash",L1208,IF(K1208="Check",L1208,IF(K1208="Credit Card - NOW",L1208,0)))</f>
        <v>0</v>
      </c>
    </row>
    <row r="1209" s="231" customFormat="1" ht="13.65" customHeight="1">
      <c r="A1209" t="s" s="30">
        <f>IF(B1209&lt;&gt;"","*****","")</f>
      </c>
      <c r="G1209" s="241"/>
      <c r="M1209" s="242">
        <f>IF(K1209="Cash",L1209,IF(K1209="Check",L1209,IF(K1209="Credit Card - NOW",L1209,0)))</f>
        <v>0</v>
      </c>
    </row>
    <row r="1210" s="231" customFormat="1" ht="13.65" customHeight="1">
      <c r="A1210" t="s" s="30">
        <f>IF(B1210&lt;&gt;"","*****","")</f>
      </c>
      <c r="G1210" s="241"/>
      <c r="M1210" s="242">
        <f>IF(K1210="Cash",L1210,IF(K1210="Check",L1210,IF(K1210="Credit Card - NOW",L1210,0)))</f>
        <v>0</v>
      </c>
    </row>
    <row r="1211" s="231" customFormat="1" ht="13.65" customHeight="1">
      <c r="A1211" t="s" s="30">
        <f>IF(B1211&lt;&gt;"","*****","")</f>
      </c>
      <c r="G1211" s="241"/>
      <c r="M1211" s="242">
        <f>IF(K1211="Cash",L1211,IF(K1211="Check",L1211,IF(K1211="Credit Card - NOW",L1211,0)))</f>
        <v>0</v>
      </c>
    </row>
    <row r="1212" s="231" customFormat="1" ht="13.65" customHeight="1">
      <c r="A1212" t="s" s="30">
        <f>IF(B1212&lt;&gt;"","*****","")</f>
      </c>
      <c r="G1212" s="241"/>
      <c r="M1212" s="242">
        <f>IF(K1212="Cash",L1212,IF(K1212="Check",L1212,IF(K1212="Credit Card - NOW",L1212,0)))</f>
        <v>0</v>
      </c>
    </row>
    <row r="1213" s="231" customFormat="1" ht="13.65" customHeight="1">
      <c r="A1213" t="s" s="30">
        <f>IF(B1213&lt;&gt;"","*****","")</f>
      </c>
      <c r="G1213" s="241"/>
      <c r="M1213" s="242">
        <f>IF(K1213="Cash",L1213,IF(K1213="Check",L1213,IF(K1213="Credit Card - NOW",L1213,0)))</f>
        <v>0</v>
      </c>
    </row>
    <row r="1214" s="231" customFormat="1" ht="13.65" customHeight="1">
      <c r="A1214" t="s" s="30">
        <f>IF(B1214&lt;&gt;"","*****","")</f>
      </c>
      <c r="G1214" s="241"/>
      <c r="M1214" s="242">
        <f>IF(K1214="Cash",L1214,IF(K1214="Check",L1214,IF(K1214="Credit Card - NOW",L1214,0)))</f>
        <v>0</v>
      </c>
    </row>
    <row r="1215" s="231" customFormat="1" ht="13.65" customHeight="1">
      <c r="A1215" t="s" s="30">
        <f>IF(B1215&lt;&gt;"","*****","")</f>
      </c>
      <c r="G1215" s="241"/>
      <c r="M1215" s="242">
        <f>IF(K1215="Cash",L1215,IF(K1215="Check",L1215,IF(K1215="Credit Card - NOW",L1215,0)))</f>
        <v>0</v>
      </c>
    </row>
    <row r="1216" s="231" customFormat="1" ht="13.65" customHeight="1">
      <c r="A1216" t="s" s="30">
        <f>IF(B1216&lt;&gt;"","*****","")</f>
      </c>
      <c r="G1216" s="241"/>
      <c r="M1216" s="242">
        <f>IF(K1216="Cash",L1216,IF(K1216="Check",L1216,IF(K1216="Credit Card - NOW",L1216,0)))</f>
        <v>0</v>
      </c>
    </row>
    <row r="1217" s="231" customFormat="1" ht="13.65" customHeight="1">
      <c r="A1217" t="s" s="30">
        <f>IF(B1217&lt;&gt;"","*****","")</f>
      </c>
      <c r="G1217" s="241"/>
      <c r="M1217" s="242">
        <f>IF(K1217="Cash",L1217,IF(K1217="Check",L1217,IF(K1217="Credit Card - NOW",L1217,0)))</f>
        <v>0</v>
      </c>
    </row>
    <row r="1218" s="231" customFormat="1" ht="13.65" customHeight="1">
      <c r="A1218" t="s" s="30">
        <f>IF(B1218&lt;&gt;"","*****","")</f>
      </c>
      <c r="G1218" s="241"/>
      <c r="M1218" s="242">
        <f>IF(K1218="Cash",L1218,IF(K1218="Check",L1218,IF(K1218="Credit Card - NOW",L1218,0)))</f>
        <v>0</v>
      </c>
    </row>
    <row r="1219" s="231" customFormat="1" ht="13.65" customHeight="1">
      <c r="A1219" t="s" s="30">
        <f>IF(B1219&lt;&gt;"","*****","")</f>
      </c>
      <c r="G1219" s="241"/>
      <c r="M1219" s="242">
        <f>IF(K1219="Cash",L1219,IF(K1219="Check",L1219,IF(K1219="Credit Card - NOW",L1219,0)))</f>
        <v>0</v>
      </c>
    </row>
    <row r="1220" s="231" customFormat="1" ht="13.65" customHeight="1">
      <c r="A1220" t="s" s="30">
        <f>IF(B1220&lt;&gt;"","*****","")</f>
      </c>
      <c r="G1220" s="241"/>
      <c r="M1220" s="242">
        <f>IF(K1220="Cash",L1220,IF(K1220="Check",L1220,IF(K1220="Credit Card - NOW",L1220,0)))</f>
        <v>0</v>
      </c>
    </row>
    <row r="1221" s="231" customFormat="1" ht="13.65" customHeight="1">
      <c r="A1221" t="s" s="30">
        <f>IF(B1221&lt;&gt;"","*****","")</f>
      </c>
      <c r="G1221" s="241"/>
      <c r="M1221" s="242">
        <f>IF(K1221="Cash",L1221,IF(K1221="Check",L1221,IF(K1221="Credit Card - NOW",L1221,0)))</f>
        <v>0</v>
      </c>
    </row>
    <row r="1222" s="231" customFormat="1" ht="13.65" customHeight="1">
      <c r="A1222" t="s" s="30">
        <f>IF(B1222&lt;&gt;"","*****","")</f>
      </c>
      <c r="G1222" s="241"/>
      <c r="M1222" s="242">
        <f>IF(K1222="Cash",L1222,IF(K1222="Check",L1222,IF(K1222="Credit Card - NOW",L1222,0)))</f>
        <v>0</v>
      </c>
    </row>
    <row r="1223" s="231" customFormat="1" ht="13.65" customHeight="1">
      <c r="A1223" t="s" s="30">
        <f>IF(B1223&lt;&gt;"","*****","")</f>
      </c>
      <c r="G1223" s="241"/>
      <c r="M1223" s="242">
        <f>IF(K1223="Cash",L1223,IF(K1223="Check",L1223,IF(K1223="Credit Card - NOW",L1223,0)))</f>
        <v>0</v>
      </c>
    </row>
    <row r="1224" s="231" customFormat="1" ht="13.65" customHeight="1">
      <c r="A1224" t="s" s="30">
        <f>IF(B1224&lt;&gt;"","*****","")</f>
      </c>
      <c r="G1224" s="241"/>
      <c r="M1224" s="242">
        <f>IF(K1224="Cash",L1224,IF(K1224="Check",L1224,IF(K1224="Credit Card - NOW",L1224,0)))</f>
        <v>0</v>
      </c>
    </row>
    <row r="1225" s="231" customFormat="1" ht="13.65" customHeight="1">
      <c r="A1225" t="s" s="30">
        <f>IF(B1225&lt;&gt;"","*****","")</f>
      </c>
      <c r="G1225" s="241"/>
      <c r="M1225" s="242">
        <f>IF(K1225="Cash",L1225,IF(K1225="Check",L1225,IF(K1225="Credit Card - NOW",L1225,0)))</f>
        <v>0</v>
      </c>
    </row>
    <row r="1226" s="231" customFormat="1" ht="13.65" customHeight="1">
      <c r="A1226" t="s" s="30">
        <f>IF(B1226&lt;&gt;"","*****","")</f>
      </c>
      <c r="G1226" s="241"/>
      <c r="M1226" s="242">
        <f>IF(K1226="Cash",L1226,IF(K1226="Check",L1226,IF(K1226="Credit Card - NOW",L1226,0)))</f>
        <v>0</v>
      </c>
    </row>
    <row r="1227" s="231" customFormat="1" ht="13.65" customHeight="1">
      <c r="A1227" t="s" s="30">
        <f>IF(B1227&lt;&gt;"","*****","")</f>
      </c>
      <c r="G1227" s="241"/>
      <c r="M1227" s="242">
        <f>IF(K1227="Cash",L1227,IF(K1227="Check",L1227,IF(K1227="Credit Card - NOW",L1227,0)))</f>
        <v>0</v>
      </c>
    </row>
    <row r="1228" s="231" customFormat="1" ht="13.65" customHeight="1">
      <c r="A1228" t="s" s="30">
        <f>IF(B1228&lt;&gt;"","*****","")</f>
      </c>
      <c r="G1228" s="241"/>
      <c r="M1228" s="242">
        <f>IF(K1228="Cash",L1228,IF(K1228="Check",L1228,IF(K1228="Credit Card - NOW",L1228,0)))</f>
        <v>0</v>
      </c>
    </row>
    <row r="1229" s="231" customFormat="1" ht="13.65" customHeight="1">
      <c r="A1229" t="s" s="30">
        <f>IF(B1229&lt;&gt;"","*****","")</f>
      </c>
      <c r="G1229" s="241"/>
      <c r="M1229" s="242">
        <f>IF(K1229="Cash",L1229,IF(K1229="Check",L1229,IF(K1229="Credit Card - NOW",L1229,0)))</f>
        <v>0</v>
      </c>
    </row>
    <row r="1230" s="231" customFormat="1" ht="13.65" customHeight="1">
      <c r="A1230" t="s" s="30">
        <f>IF(B1230&lt;&gt;"","*****","")</f>
      </c>
      <c r="G1230" s="241"/>
      <c r="M1230" s="242">
        <f>IF(K1230="Cash",L1230,IF(K1230="Check",L1230,IF(K1230="Credit Card - NOW",L1230,0)))</f>
        <v>0</v>
      </c>
    </row>
    <row r="1231" s="231" customFormat="1" ht="13.65" customHeight="1">
      <c r="A1231" t="s" s="30">
        <f>IF(B1231&lt;&gt;"","*****","")</f>
      </c>
      <c r="G1231" s="241"/>
      <c r="M1231" s="242">
        <f>IF(K1231="Cash",L1231,IF(K1231="Check",L1231,IF(K1231="Credit Card - NOW",L1231,0)))</f>
        <v>0</v>
      </c>
    </row>
    <row r="1232" s="231" customFormat="1" ht="13.65" customHeight="1">
      <c r="A1232" t="s" s="30">
        <f>IF(B1232&lt;&gt;"","*****","")</f>
      </c>
      <c r="G1232" s="241"/>
      <c r="M1232" s="242">
        <f>IF(K1232="Cash",L1232,IF(K1232="Check",L1232,IF(K1232="Credit Card - NOW",L1232,0)))</f>
        <v>0</v>
      </c>
    </row>
    <row r="1233" s="231" customFormat="1" ht="13.65" customHeight="1">
      <c r="A1233" t="s" s="30">
        <f>IF(B1233&lt;&gt;"","*****","")</f>
      </c>
      <c r="G1233" s="241"/>
      <c r="M1233" s="242">
        <f>IF(K1233="Cash",L1233,IF(K1233="Check",L1233,IF(K1233="Credit Card - NOW",L1233,0)))</f>
        <v>0</v>
      </c>
    </row>
    <row r="1234" s="231" customFormat="1" ht="13.65" customHeight="1">
      <c r="A1234" t="s" s="30">
        <f>IF(B1234&lt;&gt;"","*****","")</f>
      </c>
      <c r="G1234" s="241"/>
      <c r="M1234" s="242">
        <f>IF(K1234="Cash",L1234,IF(K1234="Check",L1234,IF(K1234="Credit Card - NOW",L1234,0)))</f>
        <v>0</v>
      </c>
    </row>
    <row r="1235" s="231" customFormat="1" ht="13.65" customHeight="1">
      <c r="A1235" t="s" s="30">
        <f>IF(B1235&lt;&gt;"","*****","")</f>
      </c>
      <c r="G1235" s="241"/>
      <c r="M1235" s="242">
        <f>IF(K1235="Cash",L1235,IF(K1235="Check",L1235,IF(K1235="Credit Card - NOW",L1235,0)))</f>
        <v>0</v>
      </c>
    </row>
    <row r="1236" s="231" customFormat="1" ht="13.65" customHeight="1">
      <c r="A1236" t="s" s="30">
        <f>IF(B1236&lt;&gt;"","*****","")</f>
      </c>
      <c r="G1236" s="241"/>
      <c r="M1236" s="242">
        <f>IF(K1236="Cash",L1236,IF(K1236="Check",L1236,IF(K1236="Credit Card - NOW",L1236,0)))</f>
        <v>0</v>
      </c>
    </row>
    <row r="1237" s="231" customFormat="1" ht="13.65" customHeight="1">
      <c r="A1237" t="s" s="30">
        <f>IF(B1237&lt;&gt;"","*****","")</f>
      </c>
      <c r="G1237" s="241"/>
      <c r="M1237" s="242">
        <f>IF(K1237="Cash",L1237,IF(K1237="Check",L1237,IF(K1237="Credit Card - NOW",L1237,0)))</f>
        <v>0</v>
      </c>
    </row>
    <row r="1238" s="231" customFormat="1" ht="13.65" customHeight="1">
      <c r="A1238" t="s" s="30">
        <f>IF(B1238&lt;&gt;"","*****","")</f>
      </c>
      <c r="G1238" s="241"/>
      <c r="M1238" s="242">
        <f>IF(K1238="Cash",L1238,IF(K1238="Check",L1238,IF(K1238="Credit Card - NOW",L1238,0)))</f>
        <v>0</v>
      </c>
    </row>
    <row r="1239" s="231" customFormat="1" ht="13.65" customHeight="1">
      <c r="A1239" t="s" s="30">
        <f>IF(B1239&lt;&gt;"","*****","")</f>
      </c>
      <c r="G1239" s="241"/>
      <c r="M1239" s="242">
        <f>IF(K1239="Cash",L1239,IF(K1239="Check",L1239,IF(K1239="Credit Card - NOW",L1239,0)))</f>
        <v>0</v>
      </c>
    </row>
    <row r="1240" s="231" customFormat="1" ht="13.65" customHeight="1">
      <c r="A1240" t="s" s="30">
        <f>IF(B1240&lt;&gt;"","*****","")</f>
      </c>
      <c r="G1240" s="241"/>
      <c r="M1240" s="242">
        <f>IF(K1240="Cash",L1240,IF(K1240="Check",L1240,IF(K1240="Credit Card - NOW",L1240,0)))</f>
        <v>0</v>
      </c>
    </row>
    <row r="1241" s="231" customFormat="1" ht="13.65" customHeight="1">
      <c r="A1241" t="s" s="30">
        <f>IF(B1241&lt;&gt;"","*****","")</f>
      </c>
      <c r="G1241" s="241"/>
      <c r="M1241" s="242">
        <f>IF(K1241="Cash",L1241,IF(K1241="Check",L1241,IF(K1241="Credit Card - NOW",L1241,0)))</f>
        <v>0</v>
      </c>
    </row>
    <row r="1242" s="231" customFormat="1" ht="13.65" customHeight="1">
      <c r="A1242" t="s" s="30">
        <f>IF(B1242&lt;&gt;"","*****","")</f>
      </c>
      <c r="G1242" s="241"/>
      <c r="M1242" s="242">
        <f>IF(K1242="Cash",L1242,IF(K1242="Check",L1242,IF(K1242="Credit Card - NOW",L1242,0)))</f>
        <v>0</v>
      </c>
    </row>
    <row r="1243" s="231" customFormat="1" ht="13.65" customHeight="1">
      <c r="A1243" t="s" s="30">
        <f>IF(B1243&lt;&gt;"","*****","")</f>
      </c>
      <c r="G1243" s="241"/>
      <c r="M1243" s="242">
        <f>IF(K1243="Cash",L1243,IF(K1243="Check",L1243,IF(K1243="Credit Card - NOW",L1243,0)))</f>
        <v>0</v>
      </c>
    </row>
    <row r="1244" s="231" customFormat="1" ht="13.65" customHeight="1">
      <c r="A1244" t="s" s="30">
        <f>IF(B1244&lt;&gt;"","*****","")</f>
      </c>
      <c r="G1244" s="241"/>
      <c r="M1244" s="242">
        <f>IF(K1244="Cash",L1244,IF(K1244="Check",L1244,IF(K1244="Credit Card - NOW",L1244,0)))</f>
        <v>0</v>
      </c>
    </row>
    <row r="1245" s="231" customFormat="1" ht="13.65" customHeight="1">
      <c r="A1245" t="s" s="30">
        <f>IF(B1245&lt;&gt;"","*****","")</f>
      </c>
      <c r="G1245" s="241"/>
      <c r="M1245" s="242">
        <f>IF(K1245="Cash",L1245,IF(K1245="Check",L1245,IF(K1245="Credit Card - NOW",L1245,0)))</f>
        <v>0</v>
      </c>
    </row>
    <row r="1246" s="231" customFormat="1" ht="13.65" customHeight="1">
      <c r="A1246" t="s" s="30">
        <f>IF(B1246&lt;&gt;"","*****","")</f>
      </c>
      <c r="G1246" s="241"/>
      <c r="M1246" s="242">
        <f>IF(K1246="Cash",L1246,IF(K1246="Check",L1246,IF(K1246="Credit Card - NOW",L1246,0)))</f>
        <v>0</v>
      </c>
    </row>
    <row r="1247" s="231" customFormat="1" ht="13.65" customHeight="1">
      <c r="A1247" t="s" s="30">
        <f>IF(B1247&lt;&gt;"","*****","")</f>
      </c>
      <c r="G1247" s="241"/>
      <c r="M1247" s="242">
        <f>IF(K1247="Cash",L1247,IF(K1247="Check",L1247,IF(K1247="Credit Card - NOW",L1247,0)))</f>
        <v>0</v>
      </c>
    </row>
    <row r="1248" s="231" customFormat="1" ht="13.65" customHeight="1">
      <c r="A1248" t="s" s="30">
        <f>IF(B1248&lt;&gt;"","*****","")</f>
      </c>
      <c r="G1248" s="241"/>
      <c r="M1248" s="242">
        <f>IF(K1248="Cash",L1248,IF(K1248="Check",L1248,IF(K1248="Credit Card - NOW",L1248,0)))</f>
        <v>0</v>
      </c>
    </row>
    <row r="1249" s="231" customFormat="1" ht="13.65" customHeight="1">
      <c r="A1249" t="s" s="30">
        <f>IF(B1249&lt;&gt;"","*****","")</f>
      </c>
      <c r="G1249" s="241"/>
      <c r="M1249" s="242">
        <f>IF(K1249="Cash",L1249,IF(K1249="Check",L1249,IF(K1249="Credit Card - NOW",L1249,0)))</f>
        <v>0</v>
      </c>
    </row>
    <row r="1250" s="231" customFormat="1" ht="13.65" customHeight="1">
      <c r="A1250" t="s" s="30">
        <f>IF(B1250&lt;&gt;"","*****","")</f>
      </c>
      <c r="G1250" s="241"/>
      <c r="M1250" s="242">
        <f>IF(K1250="Cash",L1250,IF(K1250="Check",L1250,IF(K1250="Credit Card - NOW",L1250,0)))</f>
        <v>0</v>
      </c>
    </row>
    <row r="1251" s="231" customFormat="1" ht="13.65" customHeight="1">
      <c r="A1251" t="s" s="30">
        <f>IF(B1251&lt;&gt;"","*****","")</f>
      </c>
      <c r="G1251" s="241"/>
      <c r="M1251" s="242">
        <f>IF(K1251="Cash",L1251,IF(K1251="Check",L1251,IF(K1251="Credit Card - NOW",L1251,0)))</f>
        <v>0</v>
      </c>
    </row>
    <row r="1252" s="231" customFormat="1" ht="13.65" customHeight="1">
      <c r="A1252" t="s" s="30">
        <f>IF(B1252&lt;&gt;"","*****","")</f>
      </c>
      <c r="G1252" s="241"/>
      <c r="M1252" s="242">
        <f>IF(K1252="Cash",L1252,IF(K1252="Check",L1252,IF(K1252="Credit Card - NOW",L1252,0)))</f>
        <v>0</v>
      </c>
    </row>
    <row r="1253" s="231" customFormat="1" ht="13.65" customHeight="1">
      <c r="A1253" t="s" s="30">
        <f>IF(B1253&lt;&gt;"","*****","")</f>
      </c>
      <c r="G1253" s="241"/>
      <c r="M1253" s="242">
        <f>IF(K1253="Cash",L1253,IF(K1253="Check",L1253,IF(K1253="Credit Card - NOW",L1253,0)))</f>
        <v>0</v>
      </c>
    </row>
    <row r="1254" s="231" customFormat="1" ht="13.65" customHeight="1">
      <c r="A1254" t="s" s="30">
        <f>IF(B1254&lt;&gt;"","*****","")</f>
      </c>
      <c r="G1254" s="241"/>
      <c r="M1254" s="242">
        <f>IF(K1254="Cash",L1254,IF(K1254="Check",L1254,IF(K1254="Credit Card - NOW",L1254,0)))</f>
        <v>0</v>
      </c>
    </row>
    <row r="1255" s="231" customFormat="1" ht="13.65" customHeight="1">
      <c r="A1255" t="s" s="30">
        <f>IF(B1255&lt;&gt;"","*****","")</f>
      </c>
      <c r="G1255" s="241"/>
      <c r="M1255" s="242">
        <f>IF(K1255="Cash",L1255,IF(K1255="Check",L1255,IF(K1255="Credit Card - NOW",L1255,0)))</f>
        <v>0</v>
      </c>
    </row>
    <row r="1256" s="231" customFormat="1" ht="13.65" customHeight="1">
      <c r="A1256" t="s" s="30">
        <f>IF(B1256&lt;&gt;"","*****","")</f>
      </c>
      <c r="G1256" s="241"/>
      <c r="M1256" s="242">
        <f>IF(K1256="Cash",L1256,IF(K1256="Check",L1256,IF(K1256="Credit Card - NOW",L1256,0)))</f>
        <v>0</v>
      </c>
    </row>
    <row r="1257" s="231" customFormat="1" ht="13.65" customHeight="1">
      <c r="A1257" t="s" s="30">
        <f>IF(B1257&lt;&gt;"","*****","")</f>
      </c>
      <c r="G1257" s="241"/>
      <c r="M1257" s="242">
        <f>IF(K1257="Cash",L1257,IF(K1257="Check",L1257,IF(K1257="Credit Card - NOW",L1257,0)))</f>
        <v>0</v>
      </c>
    </row>
    <row r="1258" s="231" customFormat="1" ht="13.65" customHeight="1">
      <c r="A1258" t="s" s="30">
        <f>IF(B1258&lt;&gt;"","*****","")</f>
      </c>
      <c r="G1258" s="241"/>
      <c r="M1258" s="242">
        <f>IF(K1258="Cash",L1258,IF(K1258="Check",L1258,IF(K1258="Credit Card - NOW",L1258,0)))</f>
        <v>0</v>
      </c>
    </row>
    <row r="1259" s="231" customFormat="1" ht="13.65" customHeight="1">
      <c r="A1259" t="s" s="30">
        <f>IF(B1259&lt;&gt;"","*****","")</f>
      </c>
      <c r="G1259" s="241"/>
      <c r="M1259" s="242">
        <f>IF(K1259="Cash",L1259,IF(K1259="Check",L1259,IF(K1259="Credit Card - NOW",L1259,0)))</f>
        <v>0</v>
      </c>
    </row>
    <row r="1260" s="231" customFormat="1" ht="13.65" customHeight="1">
      <c r="A1260" t="s" s="30">
        <f>IF(B1260&lt;&gt;"","*****","")</f>
      </c>
      <c r="G1260" s="241"/>
      <c r="M1260" s="242">
        <f>IF(K1260="Cash",L1260,IF(K1260="Check",L1260,IF(K1260="Credit Card - NOW",L1260,0)))</f>
        <v>0</v>
      </c>
    </row>
    <row r="1261" s="231" customFormat="1" ht="13.65" customHeight="1">
      <c r="A1261" t="s" s="30">
        <f>IF(B1261&lt;&gt;"","*****","")</f>
      </c>
      <c r="G1261" s="241"/>
      <c r="M1261" s="242">
        <f>IF(K1261="Cash",L1261,IF(K1261="Check",L1261,IF(K1261="Credit Card - NOW",L1261,0)))</f>
        <v>0</v>
      </c>
    </row>
    <row r="1262" s="231" customFormat="1" ht="13.65" customHeight="1">
      <c r="A1262" t="s" s="30">
        <f>IF(B1262&lt;&gt;"","*****","")</f>
      </c>
      <c r="G1262" s="241"/>
      <c r="M1262" s="242">
        <f>IF(K1262="Cash",L1262,IF(K1262="Check",L1262,IF(K1262="Credit Card - NOW",L1262,0)))</f>
        <v>0</v>
      </c>
    </row>
    <row r="1263" s="231" customFormat="1" ht="13.65" customHeight="1">
      <c r="A1263" t="s" s="30">
        <f>IF(B1263&lt;&gt;"","*****","")</f>
      </c>
      <c r="G1263" s="241"/>
      <c r="M1263" s="242">
        <f>IF(K1263="Cash",L1263,IF(K1263="Check",L1263,IF(K1263="Credit Card - NOW",L1263,0)))</f>
        <v>0</v>
      </c>
    </row>
    <row r="1264" s="231" customFormat="1" ht="13.65" customHeight="1">
      <c r="A1264" t="s" s="30">
        <f>IF(B1264&lt;&gt;"","*****","")</f>
      </c>
      <c r="G1264" s="241"/>
      <c r="M1264" s="242">
        <f>IF(K1264="Cash",L1264,IF(K1264="Check",L1264,IF(K1264="Credit Card - NOW",L1264,0)))</f>
        <v>0</v>
      </c>
    </row>
    <row r="1265" s="231" customFormat="1" ht="13.65" customHeight="1">
      <c r="A1265" t="s" s="30">
        <f>IF(B1265&lt;&gt;"","*****","")</f>
      </c>
      <c r="G1265" s="241"/>
      <c r="M1265" s="242">
        <f>IF(K1265="Cash",L1265,IF(K1265="Check",L1265,IF(K1265="Credit Card - NOW",L1265,0)))</f>
        <v>0</v>
      </c>
    </row>
    <row r="1266" s="231" customFormat="1" ht="13.65" customHeight="1">
      <c r="A1266" t="s" s="30">
        <f>IF(B1266&lt;&gt;"","*****","")</f>
      </c>
      <c r="G1266" s="241"/>
      <c r="M1266" s="242">
        <f>IF(K1266="Cash",L1266,IF(K1266="Check",L1266,IF(K1266="Credit Card - NOW",L1266,0)))</f>
        <v>0</v>
      </c>
    </row>
    <row r="1267" s="231" customFormat="1" ht="13.65" customHeight="1">
      <c r="A1267" t="s" s="30">
        <f>IF(B1267&lt;&gt;"","*****","")</f>
      </c>
      <c r="G1267" s="241"/>
      <c r="M1267" s="242">
        <f>IF(K1267="Cash",L1267,IF(K1267="Check",L1267,IF(K1267="Credit Card - NOW",L1267,0)))</f>
        <v>0</v>
      </c>
    </row>
    <row r="1268" s="231" customFormat="1" ht="13.65" customHeight="1">
      <c r="A1268" t="s" s="30">
        <f>IF(B1268&lt;&gt;"","*****","")</f>
      </c>
      <c r="G1268" s="241"/>
      <c r="M1268" s="242">
        <f>IF(K1268="Cash",L1268,IF(K1268="Check",L1268,IF(K1268="Credit Card - NOW",L1268,0)))</f>
        <v>0</v>
      </c>
    </row>
    <row r="1269" s="231" customFormat="1" ht="13.65" customHeight="1">
      <c r="A1269" t="s" s="30">
        <f>IF(B1269&lt;&gt;"","*****","")</f>
      </c>
      <c r="G1269" s="241"/>
      <c r="M1269" s="242">
        <f>IF(K1269="Cash",L1269,IF(K1269="Check",L1269,IF(K1269="Credit Card - NOW",L1269,0)))</f>
        <v>0</v>
      </c>
    </row>
    <row r="1270" s="231" customFormat="1" ht="13.65" customHeight="1">
      <c r="A1270" t="s" s="30">
        <f>IF(B1270&lt;&gt;"","*****","")</f>
      </c>
      <c r="G1270" s="241"/>
      <c r="M1270" s="242">
        <f>IF(K1270="Cash",L1270,IF(K1270="Check",L1270,IF(K1270="Credit Card - NOW",L1270,0)))</f>
        <v>0</v>
      </c>
    </row>
    <row r="1271" s="231" customFormat="1" ht="13.65" customHeight="1">
      <c r="A1271" t="s" s="30">
        <f>IF(B1271&lt;&gt;"","*****","")</f>
      </c>
      <c r="G1271" s="241"/>
      <c r="M1271" s="242">
        <f>IF(K1271="Cash",L1271,IF(K1271="Check",L1271,IF(K1271="Credit Card - NOW",L1271,0)))</f>
        <v>0</v>
      </c>
    </row>
    <row r="1272" s="231" customFormat="1" ht="13.65" customHeight="1">
      <c r="A1272" t="s" s="30">
        <f>IF(B1272&lt;&gt;"","*****","")</f>
      </c>
      <c r="G1272" s="241"/>
      <c r="M1272" s="242">
        <f>IF(K1272="Cash",L1272,IF(K1272="Check",L1272,IF(K1272="Credit Card - NOW",L1272,0)))</f>
        <v>0</v>
      </c>
    </row>
    <row r="1273" s="231" customFormat="1" ht="13.65" customHeight="1">
      <c r="A1273" t="s" s="30">
        <f>IF(B1273&lt;&gt;"","*****","")</f>
      </c>
      <c r="G1273" s="241"/>
      <c r="M1273" s="242">
        <f>IF(K1273="Cash",L1273,IF(K1273="Check",L1273,IF(K1273="Credit Card - NOW",L1273,0)))</f>
        <v>0</v>
      </c>
    </row>
    <row r="1274" s="231" customFormat="1" ht="13.65" customHeight="1">
      <c r="A1274" t="s" s="30">
        <f>IF(B1274&lt;&gt;"","*****","")</f>
      </c>
      <c r="G1274" s="241"/>
      <c r="M1274" s="242">
        <f>IF(K1274="Cash",L1274,IF(K1274="Check",L1274,IF(K1274="Credit Card - NOW",L1274,0)))</f>
        <v>0</v>
      </c>
    </row>
    <row r="1275" s="231" customFormat="1" ht="13.65" customHeight="1">
      <c r="A1275" t="s" s="30">
        <f>IF(B1275&lt;&gt;"","*****","")</f>
      </c>
      <c r="G1275" s="241"/>
      <c r="M1275" s="242">
        <f>IF(K1275="Cash",L1275,IF(K1275="Check",L1275,IF(K1275="Credit Card - NOW",L1275,0)))</f>
        <v>0</v>
      </c>
    </row>
    <row r="1276" s="231" customFormat="1" ht="13.65" customHeight="1">
      <c r="A1276" t="s" s="30">
        <f>IF(B1276&lt;&gt;"","*****","")</f>
      </c>
      <c r="G1276" s="241"/>
      <c r="M1276" s="242">
        <f>IF(K1276="Cash",L1276,IF(K1276="Check",L1276,IF(K1276="Credit Card - NOW",L1276,0)))</f>
        <v>0</v>
      </c>
    </row>
    <row r="1277" s="231" customFormat="1" ht="13.65" customHeight="1">
      <c r="A1277" t="s" s="30">
        <f>IF(B1277&lt;&gt;"","*****","")</f>
      </c>
      <c r="G1277" s="241"/>
      <c r="M1277" s="242">
        <f>IF(K1277="Cash",L1277,IF(K1277="Check",L1277,IF(K1277="Credit Card - NOW",L1277,0)))</f>
        <v>0</v>
      </c>
    </row>
    <row r="1278" s="231" customFormat="1" ht="13.65" customHeight="1">
      <c r="A1278" t="s" s="30">
        <f>IF(B1278&lt;&gt;"","*****","")</f>
      </c>
      <c r="G1278" s="241"/>
      <c r="M1278" s="242">
        <f>IF(K1278="Cash",L1278,IF(K1278="Check",L1278,IF(K1278="Credit Card - NOW",L1278,0)))</f>
        <v>0</v>
      </c>
    </row>
    <row r="1279" s="231" customFormat="1" ht="13.65" customHeight="1">
      <c r="A1279" t="s" s="30">
        <f>IF(B1279&lt;&gt;"","*****","")</f>
      </c>
      <c r="G1279" s="241"/>
      <c r="M1279" s="242">
        <f>IF(K1279="Cash",L1279,IF(K1279="Check",L1279,IF(K1279="Credit Card - NOW",L1279,0)))</f>
        <v>0</v>
      </c>
    </row>
    <row r="1280" s="231" customFormat="1" ht="13.65" customHeight="1">
      <c r="A1280" t="s" s="30">
        <f>IF(B1280&lt;&gt;"","*****","")</f>
      </c>
      <c r="G1280" s="241"/>
      <c r="M1280" s="242">
        <f>IF(K1280="Cash",L1280,IF(K1280="Check",L1280,IF(K1280="Credit Card - NOW",L1280,0)))</f>
        <v>0</v>
      </c>
    </row>
    <row r="1281" s="231" customFormat="1" ht="13.65" customHeight="1">
      <c r="A1281" t="s" s="30">
        <f>IF(B1281&lt;&gt;"","*****","")</f>
      </c>
      <c r="G1281" s="241"/>
      <c r="M1281" s="242">
        <f>IF(K1281="Cash",L1281,IF(K1281="Check",L1281,IF(K1281="Credit Card - NOW",L1281,0)))</f>
        <v>0</v>
      </c>
    </row>
    <row r="1282" s="231" customFormat="1" ht="13.65" customHeight="1">
      <c r="A1282" t="s" s="30">
        <f>IF(B1282&lt;&gt;"","*****","")</f>
      </c>
      <c r="G1282" s="241"/>
      <c r="M1282" s="242">
        <f>IF(K1282="Cash",L1282,IF(K1282="Check",L1282,IF(K1282="Credit Card - NOW",L1282,0)))</f>
        <v>0</v>
      </c>
    </row>
    <row r="1283" s="231" customFormat="1" ht="13.65" customHeight="1">
      <c r="A1283" t="s" s="30">
        <f>IF(B1283&lt;&gt;"","*****","")</f>
      </c>
      <c r="G1283" s="241"/>
      <c r="M1283" s="242">
        <f>IF(K1283="Cash",L1283,IF(K1283="Check",L1283,IF(K1283="Credit Card - NOW",L1283,0)))</f>
        <v>0</v>
      </c>
    </row>
    <row r="1284" s="231" customFormat="1" ht="13.65" customHeight="1">
      <c r="A1284" t="s" s="30">
        <f>IF(B1284&lt;&gt;"","*****","")</f>
      </c>
      <c r="G1284" s="241"/>
      <c r="M1284" s="242">
        <f>IF(K1284="Cash",L1284,IF(K1284="Check",L1284,IF(K1284="Credit Card - NOW",L1284,0)))</f>
        <v>0</v>
      </c>
    </row>
    <row r="1285" s="231" customFormat="1" ht="13.65" customHeight="1">
      <c r="A1285" t="s" s="30">
        <f>IF(B1285&lt;&gt;"","*****","")</f>
      </c>
      <c r="G1285" s="241"/>
      <c r="M1285" s="242">
        <f>IF(K1285="Cash",L1285,IF(K1285="Check",L1285,IF(K1285="Credit Card - NOW",L1285,0)))</f>
        <v>0</v>
      </c>
    </row>
    <row r="1286" s="231" customFormat="1" ht="13.65" customHeight="1">
      <c r="A1286" t="s" s="30">
        <f>IF(B1286&lt;&gt;"","*****","")</f>
      </c>
      <c r="G1286" s="241"/>
      <c r="M1286" s="242">
        <f>IF(K1286="Cash",L1286,IF(K1286="Check",L1286,IF(K1286="Credit Card - NOW",L1286,0)))</f>
        <v>0</v>
      </c>
    </row>
    <row r="1287" s="231" customFormat="1" ht="13.65" customHeight="1">
      <c r="A1287" t="s" s="30">
        <f>IF(B1287&lt;&gt;"","*****","")</f>
      </c>
      <c r="G1287" s="241"/>
      <c r="M1287" s="242">
        <f>IF(K1287="Cash",L1287,IF(K1287="Check",L1287,IF(K1287="Credit Card - NOW",L1287,0)))</f>
        <v>0</v>
      </c>
    </row>
    <row r="1288" s="231" customFormat="1" ht="13.65" customHeight="1">
      <c r="A1288" t="s" s="30">
        <f>IF(B1288&lt;&gt;"","*****","")</f>
      </c>
      <c r="G1288" s="241"/>
      <c r="M1288" s="242">
        <f>IF(K1288="Cash",L1288,IF(K1288="Check",L1288,IF(K1288="Credit Card - NOW",L1288,0)))</f>
        <v>0</v>
      </c>
    </row>
    <row r="1289" s="231" customFormat="1" ht="13.65" customHeight="1">
      <c r="A1289" t="s" s="30">
        <f>IF(B1289&lt;&gt;"","*****","")</f>
      </c>
      <c r="G1289" s="241"/>
      <c r="M1289" s="242">
        <f>IF(K1289="Cash",L1289,IF(K1289="Check",L1289,IF(K1289="Credit Card - NOW",L1289,0)))</f>
        <v>0</v>
      </c>
    </row>
    <row r="1290" s="231" customFormat="1" ht="13.65" customHeight="1">
      <c r="A1290" t="s" s="30">
        <f>IF(B1290&lt;&gt;"","*****","")</f>
      </c>
      <c r="G1290" s="241"/>
      <c r="M1290" s="242">
        <f>IF(K1290="Cash",L1290,IF(K1290="Check",L1290,IF(K1290="Credit Card - NOW",L1290,0)))</f>
        <v>0</v>
      </c>
    </row>
    <row r="1291" s="231" customFormat="1" ht="13.65" customHeight="1">
      <c r="A1291" t="s" s="30">
        <f>IF(B1291&lt;&gt;"","*****","")</f>
      </c>
      <c r="G1291" s="241"/>
      <c r="M1291" s="242">
        <f>IF(K1291="Cash",L1291,IF(K1291="Check",L1291,IF(K1291="Credit Card - NOW",L1291,0)))</f>
        <v>0</v>
      </c>
    </row>
    <row r="1292" s="231" customFormat="1" ht="13.65" customHeight="1">
      <c r="A1292" t="s" s="30">
        <f>IF(B1292&lt;&gt;"","*****","")</f>
      </c>
      <c r="G1292" s="241"/>
      <c r="M1292" s="242">
        <f>IF(K1292="Cash",L1292,IF(K1292="Check",L1292,IF(K1292="Credit Card - NOW",L1292,0)))</f>
        <v>0</v>
      </c>
    </row>
    <row r="1293" s="231" customFormat="1" ht="13.65" customHeight="1">
      <c r="A1293" t="s" s="30">
        <f>IF(B1293&lt;&gt;"","*****","")</f>
      </c>
      <c r="G1293" s="241"/>
      <c r="M1293" s="242">
        <f>IF(K1293="Cash",L1293,IF(K1293="Check",L1293,IF(K1293="Credit Card - NOW",L1293,0)))</f>
        <v>0</v>
      </c>
    </row>
    <row r="1294" s="231" customFormat="1" ht="13.65" customHeight="1">
      <c r="A1294" t="s" s="30">
        <f>IF(B1294&lt;&gt;"","*****","")</f>
      </c>
      <c r="G1294" s="241"/>
      <c r="M1294" s="242">
        <f>IF(K1294="Cash",L1294,IF(K1294="Check",L1294,IF(K1294="Credit Card - NOW",L1294,0)))</f>
        <v>0</v>
      </c>
    </row>
    <row r="1295" s="231" customFormat="1" ht="13.65" customHeight="1">
      <c r="A1295" t="s" s="30">
        <f>IF(B1295&lt;&gt;"","*****","")</f>
      </c>
      <c r="G1295" s="241"/>
      <c r="M1295" s="242">
        <f>IF(K1295="Cash",L1295,IF(K1295="Check",L1295,IF(K1295="Credit Card - NOW",L1295,0)))</f>
        <v>0</v>
      </c>
    </row>
    <row r="1296" s="231" customFormat="1" ht="13.65" customHeight="1">
      <c r="A1296" t="s" s="30">
        <f>IF(B1296&lt;&gt;"","*****","")</f>
      </c>
      <c r="G1296" s="241"/>
      <c r="M1296" s="242">
        <f>IF(K1296="Cash",L1296,IF(K1296="Check",L1296,IF(K1296="Credit Card - NOW",L1296,0)))</f>
        <v>0</v>
      </c>
    </row>
    <row r="1297" s="231" customFormat="1" ht="13.65" customHeight="1">
      <c r="A1297" t="s" s="30">
        <f>IF(B1297&lt;&gt;"","*****","")</f>
      </c>
      <c r="G1297" s="241"/>
      <c r="M1297" s="242">
        <f>IF(K1297="Cash",L1297,IF(K1297="Check",L1297,IF(K1297="Credit Card - NOW",L1297,0)))</f>
        <v>0</v>
      </c>
    </row>
    <row r="1298" s="231" customFormat="1" ht="13.65" customHeight="1">
      <c r="A1298" t="s" s="30">
        <f>IF(B1298&lt;&gt;"","*****","")</f>
      </c>
      <c r="G1298" s="241"/>
      <c r="M1298" s="242">
        <f>IF(K1298="Cash",L1298,IF(K1298="Check",L1298,IF(K1298="Credit Card - NOW",L1298,0)))</f>
        <v>0</v>
      </c>
    </row>
    <row r="1299" s="231" customFormat="1" ht="13.65" customHeight="1">
      <c r="A1299" t="s" s="30">
        <f>IF(B1299&lt;&gt;"","*****","")</f>
      </c>
      <c r="G1299" s="241"/>
      <c r="M1299" s="242">
        <f>IF(K1299="Cash",L1299,IF(K1299="Check",L1299,IF(K1299="Credit Card - NOW",L1299,0)))</f>
        <v>0</v>
      </c>
    </row>
    <row r="1300" s="231" customFormat="1" ht="13.65" customHeight="1">
      <c r="A1300" t="s" s="30">
        <f>IF(B1300&lt;&gt;"","*****","")</f>
      </c>
      <c r="G1300" s="241"/>
      <c r="M1300" s="242">
        <f>IF(K1300="Cash",L1300,IF(K1300="Check",L1300,IF(K1300="Credit Card - NOW",L1300,0)))</f>
        <v>0</v>
      </c>
    </row>
    <row r="1301" s="231" customFormat="1" ht="13.65" customHeight="1">
      <c r="A1301" t="s" s="30">
        <f>IF(B1301&lt;&gt;"","*****","")</f>
      </c>
      <c r="G1301" s="241"/>
      <c r="M1301" s="242">
        <f>IF(K1301="Cash",L1301,IF(K1301="Check",L1301,IF(K1301="Credit Card - NOW",L1301,0)))</f>
        <v>0</v>
      </c>
    </row>
    <row r="1302" s="231" customFormat="1" ht="13.65" customHeight="1">
      <c r="A1302" t="s" s="30">
        <f>IF(B1302&lt;&gt;"","*****","")</f>
      </c>
      <c r="G1302" s="241"/>
      <c r="M1302" s="242">
        <f>IF(K1302="Cash",L1302,IF(K1302="Check",L1302,IF(K1302="Credit Card - NOW",L1302,0)))</f>
        <v>0</v>
      </c>
    </row>
    <row r="1303" s="231" customFormat="1" ht="13.65" customHeight="1">
      <c r="A1303" t="s" s="30">
        <f>IF(B1303&lt;&gt;"","*****","")</f>
      </c>
      <c r="G1303" s="241"/>
      <c r="M1303" s="242">
        <f>IF(K1303="Cash",L1303,IF(K1303="Check",L1303,IF(K1303="Credit Card - NOW",L1303,0)))</f>
        <v>0</v>
      </c>
    </row>
    <row r="1304" s="231" customFormat="1" ht="13.65" customHeight="1">
      <c r="A1304" t="s" s="30">
        <f>IF(B1304&lt;&gt;"","*****","")</f>
      </c>
      <c r="G1304" s="241"/>
      <c r="M1304" s="242">
        <f>IF(K1304="Cash",L1304,IF(K1304="Check",L1304,IF(K1304="Credit Card - NOW",L1304,0)))</f>
        <v>0</v>
      </c>
    </row>
    <row r="1305" s="231" customFormat="1" ht="13.65" customHeight="1">
      <c r="A1305" t="s" s="30">
        <f>IF(B1305&lt;&gt;"","*****","")</f>
      </c>
      <c r="G1305" s="241"/>
      <c r="M1305" s="242">
        <f>IF(K1305="Cash",L1305,IF(K1305="Check",L1305,IF(K1305="Credit Card - NOW",L1305,0)))</f>
        <v>0</v>
      </c>
    </row>
    <row r="1306" s="231" customFormat="1" ht="13.65" customHeight="1">
      <c r="A1306" t="s" s="30">
        <f>IF(B1306&lt;&gt;"","*****","")</f>
      </c>
      <c r="G1306" s="241"/>
      <c r="M1306" s="242">
        <f>IF(K1306="Cash",L1306,IF(K1306="Check",L1306,IF(K1306="Credit Card - NOW",L1306,0)))</f>
        <v>0</v>
      </c>
    </row>
    <row r="1307" s="231" customFormat="1" ht="13.65" customHeight="1">
      <c r="A1307" t="s" s="30">
        <f>IF(B1307&lt;&gt;"","*****","")</f>
      </c>
      <c r="G1307" s="241"/>
      <c r="M1307" s="242">
        <f>IF(K1307="Cash",L1307,IF(K1307="Check",L1307,IF(K1307="Credit Card - NOW",L1307,0)))</f>
        <v>0</v>
      </c>
    </row>
    <row r="1308" s="231" customFormat="1" ht="13.65" customHeight="1">
      <c r="A1308" t="s" s="30">
        <f>IF(B1308&lt;&gt;"","*****","")</f>
      </c>
      <c r="G1308" s="241"/>
      <c r="M1308" s="242">
        <f>IF(K1308="Cash",L1308,IF(K1308="Check",L1308,IF(K1308="Credit Card - NOW",L1308,0)))</f>
        <v>0</v>
      </c>
    </row>
    <row r="1309" s="231" customFormat="1" ht="13.65" customHeight="1">
      <c r="A1309" t="s" s="30">
        <f>IF(B1309&lt;&gt;"","*****","")</f>
      </c>
      <c r="G1309" s="241"/>
      <c r="M1309" s="242">
        <f>IF(K1309="Cash",L1309,IF(K1309="Check",L1309,IF(K1309="Credit Card - NOW",L1309,0)))</f>
        <v>0</v>
      </c>
    </row>
    <row r="1310" s="231" customFormat="1" ht="13.65" customHeight="1">
      <c r="A1310" t="s" s="30">
        <f>IF(B1310&lt;&gt;"","*****","")</f>
      </c>
      <c r="G1310" s="241"/>
      <c r="M1310" s="242">
        <f>IF(K1310="Cash",L1310,IF(K1310="Check",L1310,IF(K1310="Credit Card - NOW",L1310,0)))</f>
        <v>0</v>
      </c>
    </row>
    <row r="1311" s="231" customFormat="1" ht="13.65" customHeight="1">
      <c r="A1311" t="s" s="30">
        <f>IF(B1311&lt;&gt;"","*****","")</f>
      </c>
      <c r="G1311" s="241"/>
      <c r="M1311" s="242">
        <f>IF(K1311="Cash",L1311,IF(K1311="Check",L1311,IF(K1311="Credit Card - NOW",L1311,0)))</f>
        <v>0</v>
      </c>
    </row>
    <row r="1312" s="231" customFormat="1" ht="13.65" customHeight="1">
      <c r="A1312" t="s" s="30">
        <f>IF(B1312&lt;&gt;"","*****","")</f>
      </c>
      <c r="G1312" s="241"/>
      <c r="M1312" s="242">
        <f>IF(K1312="Cash",L1312,IF(K1312="Check",L1312,IF(K1312="Credit Card - NOW",L1312,0)))</f>
        <v>0</v>
      </c>
    </row>
    <row r="1313" s="231" customFormat="1" ht="13.65" customHeight="1">
      <c r="A1313" t="s" s="30">
        <f>IF(B1313&lt;&gt;"","*****","")</f>
      </c>
      <c r="G1313" s="241"/>
      <c r="M1313" s="242">
        <f>IF(K1313="Cash",L1313,IF(K1313="Check",L1313,IF(K1313="Credit Card - NOW",L1313,0)))</f>
        <v>0</v>
      </c>
    </row>
    <row r="1314" s="231" customFormat="1" ht="13.65" customHeight="1">
      <c r="A1314" t="s" s="30">
        <f>IF(B1314&lt;&gt;"","*****","")</f>
      </c>
      <c r="G1314" s="241"/>
      <c r="M1314" s="242">
        <f>IF(K1314="Cash",L1314,IF(K1314="Check",L1314,IF(K1314="Credit Card - NOW",L1314,0)))</f>
        <v>0</v>
      </c>
    </row>
    <row r="1315" s="231" customFormat="1" ht="13.65" customHeight="1">
      <c r="A1315" t="s" s="30">
        <f>IF(B1315&lt;&gt;"","*****","")</f>
      </c>
      <c r="G1315" s="241"/>
      <c r="M1315" s="242">
        <f>IF(K1315="Cash",L1315,IF(K1315="Check",L1315,IF(K1315="Credit Card - NOW",L1315,0)))</f>
        <v>0</v>
      </c>
    </row>
    <row r="1316" s="231" customFormat="1" ht="13.65" customHeight="1">
      <c r="A1316" t="s" s="30">
        <f>IF(B1316&lt;&gt;"","*****","")</f>
      </c>
      <c r="G1316" s="241"/>
      <c r="M1316" s="242">
        <f>IF(K1316="Cash",L1316,IF(K1316="Check",L1316,IF(K1316="Credit Card - NOW",L1316,0)))</f>
        <v>0</v>
      </c>
    </row>
    <row r="1317" s="231" customFormat="1" ht="13.65" customHeight="1">
      <c r="A1317" t="s" s="30">
        <f>IF(B1317&lt;&gt;"","*****","")</f>
      </c>
      <c r="G1317" s="241"/>
      <c r="M1317" s="242">
        <f>IF(K1317="Cash",L1317,IF(K1317="Check",L1317,IF(K1317="Credit Card - NOW",L1317,0)))</f>
        <v>0</v>
      </c>
    </row>
    <row r="1318" s="231" customFormat="1" ht="13.65" customHeight="1">
      <c r="A1318" t="s" s="30">
        <f>IF(B1318&lt;&gt;"","*****","")</f>
      </c>
      <c r="G1318" s="241"/>
      <c r="M1318" s="242">
        <f>IF(K1318="Cash",L1318,IF(K1318="Check",L1318,IF(K1318="Credit Card - NOW",L1318,0)))</f>
        <v>0</v>
      </c>
    </row>
    <row r="1319" s="231" customFormat="1" ht="13.65" customHeight="1">
      <c r="A1319" t="s" s="30">
        <f>IF(B1319&lt;&gt;"","*****","")</f>
      </c>
      <c r="G1319" s="241"/>
      <c r="M1319" s="242">
        <f>IF(K1319="Cash",L1319,IF(K1319="Check",L1319,IF(K1319="Credit Card - NOW",L1319,0)))</f>
        <v>0</v>
      </c>
    </row>
    <row r="1320" s="231" customFormat="1" ht="13.65" customHeight="1">
      <c r="A1320" t="s" s="30">
        <f>IF(B1320&lt;&gt;"","*****","")</f>
      </c>
      <c r="G1320" s="241"/>
      <c r="M1320" s="242">
        <f>IF(K1320="Cash",L1320,IF(K1320="Check",L1320,IF(K1320="Credit Card - NOW",L1320,0)))</f>
        <v>0</v>
      </c>
    </row>
    <row r="1321" s="231" customFormat="1" ht="13.65" customHeight="1">
      <c r="A1321" t="s" s="30">
        <f>IF(B1321&lt;&gt;"","*****","")</f>
      </c>
      <c r="G1321" s="241"/>
      <c r="M1321" s="242">
        <f>IF(K1321="Cash",L1321,IF(K1321="Check",L1321,IF(K1321="Credit Card - NOW",L1321,0)))</f>
        <v>0</v>
      </c>
    </row>
    <row r="1322" s="231" customFormat="1" ht="13.65" customHeight="1">
      <c r="A1322" t="s" s="30">
        <f>IF(B1322&lt;&gt;"","*****","")</f>
      </c>
      <c r="G1322" s="241"/>
      <c r="M1322" s="242">
        <f>IF(K1322="Cash",L1322,IF(K1322="Check",L1322,IF(K1322="Credit Card - NOW",L1322,0)))</f>
        <v>0</v>
      </c>
    </row>
    <row r="1323" s="231" customFormat="1" ht="13.65" customHeight="1">
      <c r="A1323" t="s" s="30">
        <f>IF(B1323&lt;&gt;"","*****","")</f>
      </c>
      <c r="G1323" s="241"/>
      <c r="M1323" s="242">
        <f>IF(K1323="Cash",L1323,IF(K1323="Check",L1323,IF(K1323="Credit Card - NOW",L1323,0)))</f>
        <v>0</v>
      </c>
    </row>
    <row r="1324" s="231" customFormat="1" ht="13.65" customHeight="1">
      <c r="A1324" t="s" s="30">
        <f>IF(B1324&lt;&gt;"","*****","")</f>
      </c>
      <c r="G1324" s="241"/>
      <c r="M1324" s="242">
        <f>IF(K1324="Cash",L1324,IF(K1324="Check",L1324,IF(K1324="Credit Card - NOW",L1324,0)))</f>
        <v>0</v>
      </c>
    </row>
    <row r="1325" s="231" customFormat="1" ht="13.65" customHeight="1">
      <c r="A1325" t="s" s="30">
        <f>IF(B1325&lt;&gt;"","*****","")</f>
      </c>
      <c r="G1325" s="241"/>
      <c r="M1325" s="242">
        <f>IF(K1325="Cash",L1325,IF(K1325="Check",L1325,IF(K1325="Credit Card - NOW",L1325,0)))</f>
        <v>0</v>
      </c>
    </row>
    <row r="1326" s="231" customFormat="1" ht="13.65" customHeight="1">
      <c r="A1326" t="s" s="30">
        <f>IF(B1326&lt;&gt;"","*****","")</f>
      </c>
      <c r="G1326" s="241"/>
      <c r="M1326" s="242">
        <f>IF(K1326="Cash",L1326,IF(K1326="Check",L1326,IF(K1326="Credit Card - NOW",L1326,0)))</f>
        <v>0</v>
      </c>
    </row>
    <row r="1327" s="231" customFormat="1" ht="13.65" customHeight="1">
      <c r="A1327" t="s" s="30">
        <f>IF(B1327&lt;&gt;"","*****","")</f>
      </c>
      <c r="G1327" s="241"/>
      <c r="M1327" s="242">
        <f>IF(K1327="Cash",L1327,IF(K1327="Check",L1327,IF(K1327="Credit Card - NOW",L1327,0)))</f>
        <v>0</v>
      </c>
    </row>
    <row r="1328" s="231" customFormat="1" ht="13.65" customHeight="1">
      <c r="A1328" t="s" s="30">
        <f>IF(B1328&lt;&gt;"","*****","")</f>
      </c>
      <c r="G1328" s="241"/>
      <c r="M1328" s="242">
        <f>IF(K1328="Cash",L1328,IF(K1328="Check",L1328,IF(K1328="Credit Card - NOW",L1328,0)))</f>
        <v>0</v>
      </c>
    </row>
    <row r="1329" s="231" customFormat="1" ht="13.65" customHeight="1">
      <c r="A1329" t="s" s="30">
        <f>IF(B1329&lt;&gt;"","*****","")</f>
      </c>
      <c r="G1329" s="241"/>
      <c r="M1329" s="242">
        <f>IF(K1329="Cash",L1329,IF(K1329="Check",L1329,IF(K1329="Credit Card - NOW",L1329,0)))</f>
        <v>0</v>
      </c>
    </row>
    <row r="1330" s="231" customFormat="1" ht="13.65" customHeight="1">
      <c r="A1330" t="s" s="30">
        <f>IF(B1330&lt;&gt;"","*****","")</f>
      </c>
      <c r="G1330" s="241"/>
      <c r="M1330" s="242">
        <f>IF(K1330="Cash",L1330,IF(K1330="Check",L1330,IF(K1330="Credit Card - NOW",L1330,0)))</f>
        <v>0</v>
      </c>
    </row>
    <row r="1331" s="231" customFormat="1" ht="13.65" customHeight="1">
      <c r="A1331" t="s" s="30">
        <f>IF(B1331&lt;&gt;"","*****","")</f>
      </c>
      <c r="G1331" s="241"/>
      <c r="M1331" s="242">
        <f>IF(K1331="Cash",L1331,IF(K1331="Check",L1331,IF(K1331="Credit Card - NOW",L1331,0)))</f>
        <v>0</v>
      </c>
    </row>
    <row r="1332" s="231" customFormat="1" ht="13.65" customHeight="1">
      <c r="A1332" t="s" s="30">
        <f>IF(B1332&lt;&gt;"","*****","")</f>
      </c>
      <c r="G1332" s="241"/>
      <c r="M1332" s="242">
        <f>IF(K1332="Cash",L1332,IF(K1332="Check",L1332,IF(K1332="Credit Card - NOW",L1332,0)))</f>
        <v>0</v>
      </c>
    </row>
    <row r="1333" s="231" customFormat="1" ht="13.65" customHeight="1">
      <c r="A1333" t="s" s="30">
        <f>IF(B1333&lt;&gt;"","*****","")</f>
      </c>
      <c r="G1333" s="241"/>
      <c r="M1333" s="242">
        <f>IF(K1333="Cash",L1333,IF(K1333="Check",L1333,IF(K1333="Credit Card - NOW",L1333,0)))</f>
        <v>0</v>
      </c>
    </row>
    <row r="1334" s="231" customFormat="1" ht="13.65" customHeight="1">
      <c r="A1334" t="s" s="30">
        <f>IF(B1334&lt;&gt;"","*****","")</f>
      </c>
      <c r="G1334" s="241"/>
      <c r="M1334" s="242">
        <f>IF(K1334="Cash",L1334,IF(K1334="Check",L1334,IF(K1334="Credit Card - NOW",L1334,0)))</f>
        <v>0</v>
      </c>
    </row>
    <row r="1335" s="231" customFormat="1" ht="13.65" customHeight="1">
      <c r="A1335" t="s" s="30">
        <f>IF(B1335&lt;&gt;"","*****","")</f>
      </c>
      <c r="G1335" s="241"/>
      <c r="M1335" s="242">
        <f>IF(K1335="Cash",L1335,IF(K1335="Check",L1335,IF(K1335="Credit Card - NOW",L1335,0)))</f>
        <v>0</v>
      </c>
    </row>
    <row r="1336" s="231" customFormat="1" ht="13.65" customHeight="1">
      <c r="A1336" t="s" s="30">
        <f>IF(B1336&lt;&gt;"","*****","")</f>
      </c>
      <c r="G1336" s="241"/>
      <c r="M1336" s="242">
        <f>IF(K1336="Cash",L1336,IF(K1336="Check",L1336,IF(K1336="Credit Card - NOW",L1336,0)))</f>
        <v>0</v>
      </c>
    </row>
    <row r="1337" s="231" customFormat="1" ht="13.65" customHeight="1">
      <c r="A1337" t="s" s="30">
        <f>IF(B1337&lt;&gt;"","*****","")</f>
      </c>
      <c r="G1337" s="241"/>
      <c r="M1337" s="242">
        <f>IF(K1337="Cash",L1337,IF(K1337="Check",L1337,IF(K1337="Credit Card - NOW",L1337,0)))</f>
        <v>0</v>
      </c>
    </row>
    <row r="1338" s="231" customFormat="1" ht="13.65" customHeight="1">
      <c r="A1338" t="s" s="30">
        <f>IF(B1338&lt;&gt;"","*****","")</f>
      </c>
      <c r="G1338" s="241"/>
      <c r="M1338" s="242">
        <f>IF(K1338="Cash",L1338,IF(K1338="Check",L1338,IF(K1338="Credit Card - NOW",L1338,0)))</f>
        <v>0</v>
      </c>
    </row>
    <row r="1339" s="231" customFormat="1" ht="13.65" customHeight="1">
      <c r="A1339" t="s" s="30">
        <f>IF(B1339&lt;&gt;"","*****","")</f>
      </c>
      <c r="G1339" s="241"/>
      <c r="M1339" s="242">
        <f>IF(K1339="Cash",L1339,IF(K1339="Check",L1339,IF(K1339="Credit Card - NOW",L1339,0)))</f>
        <v>0</v>
      </c>
    </row>
    <row r="1340" s="231" customFormat="1" ht="13.65" customHeight="1">
      <c r="A1340" t="s" s="30">
        <f>IF(B1340&lt;&gt;"","*****","")</f>
      </c>
      <c r="G1340" s="241"/>
      <c r="M1340" s="242">
        <f>IF(K1340="Cash",L1340,IF(K1340="Check",L1340,IF(K1340="Credit Card - NOW",L1340,0)))</f>
        <v>0</v>
      </c>
    </row>
    <row r="1341" s="231" customFormat="1" ht="13.65" customHeight="1">
      <c r="A1341" t="s" s="30">
        <f>IF(B1341&lt;&gt;"","*****","")</f>
      </c>
      <c r="G1341" s="241"/>
      <c r="M1341" s="242">
        <f>IF(K1341="Cash",L1341,IF(K1341="Check",L1341,IF(K1341="Credit Card - NOW",L1341,0)))</f>
        <v>0</v>
      </c>
    </row>
    <row r="1342" s="231" customFormat="1" ht="13.65" customHeight="1">
      <c r="A1342" t="s" s="30">
        <f>IF(B1342&lt;&gt;"","*****","")</f>
      </c>
      <c r="G1342" s="241"/>
      <c r="M1342" s="242">
        <f>IF(K1342="Cash",L1342,IF(K1342="Check",L1342,IF(K1342="Credit Card - NOW",L1342,0)))</f>
        <v>0</v>
      </c>
    </row>
    <row r="1343" s="231" customFormat="1" ht="13.65" customHeight="1">
      <c r="A1343" t="s" s="30">
        <f>IF(B1343&lt;&gt;"","*****","")</f>
      </c>
      <c r="G1343" s="241"/>
      <c r="M1343" s="242">
        <f>IF(K1343="Cash",L1343,IF(K1343="Check",L1343,IF(K1343="Credit Card - NOW",L1343,0)))</f>
        <v>0</v>
      </c>
    </row>
    <row r="1344" s="231" customFormat="1" ht="13.65" customHeight="1">
      <c r="A1344" t="s" s="30">
        <f>IF(B1344&lt;&gt;"","*****","")</f>
      </c>
      <c r="G1344" s="241"/>
      <c r="M1344" s="242">
        <f>IF(K1344="Cash",L1344,IF(K1344="Check",L1344,IF(K1344="Credit Card - NOW",L1344,0)))</f>
        <v>0</v>
      </c>
    </row>
    <row r="1345" s="231" customFormat="1" ht="13.65" customHeight="1">
      <c r="A1345" t="s" s="30">
        <f>IF(B1345&lt;&gt;"","*****","")</f>
      </c>
      <c r="G1345" s="241"/>
      <c r="M1345" s="242">
        <f>IF(K1345="Cash",L1345,IF(K1345="Check",L1345,IF(K1345="Credit Card - NOW",L1345,0)))</f>
        <v>0</v>
      </c>
    </row>
    <row r="1346" s="231" customFormat="1" ht="13.65" customHeight="1">
      <c r="A1346" t="s" s="30">
        <f>IF(B1346&lt;&gt;"","*****","")</f>
      </c>
      <c r="G1346" s="241"/>
      <c r="M1346" s="242">
        <f>IF(K1346="Cash",L1346,IF(K1346="Check",L1346,IF(K1346="Credit Card - NOW",L1346,0)))</f>
        <v>0</v>
      </c>
    </row>
    <row r="1347" s="231" customFormat="1" ht="13.65" customHeight="1">
      <c r="A1347" t="s" s="30">
        <f>IF(B1347&lt;&gt;"","*****","")</f>
      </c>
      <c r="G1347" s="241"/>
      <c r="M1347" s="242">
        <f>IF(K1347="Cash",L1347,IF(K1347="Check",L1347,IF(K1347="Credit Card - NOW",L1347,0)))</f>
        <v>0</v>
      </c>
    </row>
    <row r="1348" s="231" customFormat="1" ht="13.65" customHeight="1">
      <c r="A1348" t="s" s="30">
        <f>IF(B1348&lt;&gt;"","*****","")</f>
      </c>
      <c r="G1348" s="241"/>
      <c r="M1348" s="242">
        <f>IF(K1348="Cash",L1348,IF(K1348="Check",L1348,IF(K1348="Credit Card - NOW",L1348,0)))</f>
        <v>0</v>
      </c>
    </row>
    <row r="1349" s="231" customFormat="1" ht="13.65" customHeight="1">
      <c r="A1349" t="s" s="30">
        <f>IF(B1349&lt;&gt;"","*****","")</f>
      </c>
      <c r="G1349" s="241"/>
      <c r="M1349" s="242">
        <f>IF(K1349="Cash",L1349,IF(K1349="Check",L1349,IF(K1349="Credit Card - NOW",L1349,0)))</f>
        <v>0</v>
      </c>
    </row>
    <row r="1350" s="231" customFormat="1" ht="13.65" customHeight="1">
      <c r="A1350" t="s" s="30">
        <f>IF(B1350&lt;&gt;"","*****","")</f>
      </c>
      <c r="G1350" s="241"/>
      <c r="M1350" s="242">
        <f>IF(K1350="Cash",L1350,IF(K1350="Check",L1350,IF(K1350="Credit Card - NOW",L1350,0)))</f>
        <v>0</v>
      </c>
    </row>
    <row r="1351" s="231" customFormat="1" ht="13.65" customHeight="1">
      <c r="A1351" t="s" s="30">
        <f>IF(B1351&lt;&gt;"","*****","")</f>
      </c>
      <c r="G1351" s="241"/>
      <c r="M1351" s="242">
        <f>IF(K1351="Cash",L1351,IF(K1351="Check",L1351,IF(K1351="Credit Card - NOW",L1351,0)))</f>
        <v>0</v>
      </c>
    </row>
    <row r="1352" s="231" customFormat="1" ht="13.65" customHeight="1">
      <c r="A1352" t="s" s="30">
        <f>IF(B1352&lt;&gt;"","*****","")</f>
      </c>
      <c r="G1352" s="241"/>
      <c r="M1352" s="242">
        <f>IF(K1352="Cash",L1352,IF(K1352="Check",L1352,IF(K1352="Credit Card - NOW",L1352,0)))</f>
        <v>0</v>
      </c>
    </row>
    <row r="1353" s="231" customFormat="1" ht="13.65" customHeight="1">
      <c r="A1353" t="s" s="30">
        <f>IF(B1353&lt;&gt;"","*****","")</f>
      </c>
      <c r="G1353" s="241"/>
      <c r="M1353" s="242">
        <f>IF(K1353="Cash",L1353,IF(K1353="Check",L1353,IF(K1353="Credit Card - NOW",L1353,0)))</f>
        <v>0</v>
      </c>
    </row>
    <row r="1354" s="231" customFormat="1" ht="13.65" customHeight="1">
      <c r="A1354" t="s" s="30">
        <f>IF(B1354&lt;&gt;"","*****","")</f>
      </c>
      <c r="G1354" s="241"/>
      <c r="M1354" s="242">
        <f>IF(K1354="Cash",L1354,IF(K1354="Check",L1354,IF(K1354="Credit Card - NOW",L1354,0)))</f>
        <v>0</v>
      </c>
    </row>
    <row r="1355" s="231" customFormat="1" ht="13.65" customHeight="1">
      <c r="A1355" t="s" s="30">
        <f>IF(B1355&lt;&gt;"","*****","")</f>
      </c>
      <c r="G1355" s="241"/>
      <c r="M1355" s="242">
        <f>IF(K1355="Cash",L1355,IF(K1355="Check",L1355,IF(K1355="Credit Card - NOW",L1355,0)))</f>
        <v>0</v>
      </c>
    </row>
    <row r="1356" s="231" customFormat="1" ht="13.65" customHeight="1">
      <c r="A1356" t="s" s="30">
        <f>IF(B1356&lt;&gt;"","*****","")</f>
      </c>
      <c r="G1356" s="241"/>
      <c r="M1356" s="242">
        <f>IF(K1356="Cash",L1356,IF(K1356="Check",L1356,IF(K1356="Credit Card - NOW",L1356,0)))</f>
        <v>0</v>
      </c>
    </row>
    <row r="1357" s="231" customFormat="1" ht="13.65" customHeight="1">
      <c r="A1357" t="s" s="30">
        <f>IF(B1357&lt;&gt;"","*****","")</f>
      </c>
      <c r="G1357" s="241"/>
      <c r="M1357" s="242">
        <f>IF(K1357="Cash",L1357,IF(K1357="Check",L1357,IF(K1357="Credit Card - NOW",L1357,0)))</f>
        <v>0</v>
      </c>
    </row>
    <row r="1358" s="231" customFormat="1" ht="13.65" customHeight="1">
      <c r="A1358" t="s" s="30">
        <f>IF(B1358&lt;&gt;"","*****","")</f>
      </c>
      <c r="G1358" s="241"/>
      <c r="M1358" s="242">
        <f>IF(K1358="Cash",L1358,IF(K1358="Check",L1358,IF(K1358="Credit Card - NOW",L1358,0)))</f>
        <v>0</v>
      </c>
    </row>
    <row r="1359" s="231" customFormat="1" ht="13.65" customHeight="1">
      <c r="A1359" t="s" s="30">
        <f>IF(B1359&lt;&gt;"","*****","")</f>
      </c>
      <c r="G1359" s="241"/>
      <c r="M1359" s="242">
        <f>IF(K1359="Cash",L1359,IF(K1359="Check",L1359,IF(K1359="Credit Card - NOW",L1359,0)))</f>
        <v>0</v>
      </c>
    </row>
    <row r="1360" s="231" customFormat="1" ht="13.65" customHeight="1">
      <c r="A1360" t="s" s="30">
        <f>IF(B1360&lt;&gt;"","*****","")</f>
      </c>
      <c r="G1360" s="241"/>
      <c r="M1360" s="242">
        <f>IF(K1360="Cash",L1360,IF(K1360="Check",L1360,IF(K1360="Credit Card - NOW",L1360,0)))</f>
        <v>0</v>
      </c>
    </row>
    <row r="1361" s="231" customFormat="1" ht="13.65" customHeight="1">
      <c r="A1361" t="s" s="30">
        <f>IF(B1361&lt;&gt;"","*****","")</f>
      </c>
      <c r="G1361" s="241"/>
      <c r="M1361" s="242">
        <f>IF(K1361="Cash",L1361,IF(K1361="Check",L1361,IF(K1361="Credit Card - NOW",L1361,0)))</f>
        <v>0</v>
      </c>
    </row>
    <row r="1362" s="231" customFormat="1" ht="13.65" customHeight="1">
      <c r="A1362" t="s" s="30">
        <f>IF(B1362&lt;&gt;"","*****","")</f>
      </c>
      <c r="G1362" s="241"/>
      <c r="M1362" s="242">
        <f>IF(K1362="Cash",L1362,IF(K1362="Check",L1362,IF(K1362="Credit Card - NOW",L1362,0)))</f>
        <v>0</v>
      </c>
    </row>
    <row r="1363" s="231" customFormat="1" ht="13.65" customHeight="1">
      <c r="A1363" t="s" s="30">
        <f>IF(B1363&lt;&gt;"","*****","")</f>
      </c>
      <c r="G1363" s="241"/>
      <c r="M1363" s="242">
        <f>IF(K1363="Cash",L1363,IF(K1363="Check",L1363,IF(K1363="Credit Card - NOW",L1363,0)))</f>
        <v>0</v>
      </c>
    </row>
    <row r="1364" s="231" customFormat="1" ht="13.65" customHeight="1">
      <c r="A1364" t="s" s="30">
        <f>IF(B1364&lt;&gt;"","*****","")</f>
      </c>
      <c r="G1364" s="241"/>
      <c r="M1364" s="242">
        <f>IF(K1364="Cash",L1364,IF(K1364="Check",L1364,IF(K1364="Credit Card - NOW",L1364,0)))</f>
        <v>0</v>
      </c>
    </row>
    <row r="1365" s="231" customFormat="1" ht="13.65" customHeight="1">
      <c r="A1365" t="s" s="30">
        <f>IF(B1365&lt;&gt;"","*****","")</f>
      </c>
      <c r="G1365" s="241"/>
      <c r="M1365" s="242">
        <f>IF(K1365="Cash",L1365,IF(K1365="Check",L1365,IF(K1365="Credit Card - NOW",L1365,0)))</f>
        <v>0</v>
      </c>
    </row>
    <row r="1366" s="231" customFormat="1" ht="13.65" customHeight="1">
      <c r="A1366" t="s" s="30">
        <f>IF(B1366&lt;&gt;"","*****","")</f>
      </c>
      <c r="G1366" s="241"/>
      <c r="M1366" s="242">
        <f>IF(K1366="Cash",L1366,IF(K1366="Check",L1366,IF(K1366="Credit Card - NOW",L1366,0)))</f>
        <v>0</v>
      </c>
    </row>
    <row r="1367" s="231" customFormat="1" ht="13.65" customHeight="1">
      <c r="A1367" t="s" s="30">
        <f>IF(B1367&lt;&gt;"","*****","")</f>
      </c>
      <c r="G1367" s="241"/>
      <c r="M1367" s="242">
        <f>IF(K1367="Cash",L1367,IF(K1367="Check",L1367,IF(K1367="Credit Card - NOW",L1367,0)))</f>
        <v>0</v>
      </c>
    </row>
    <row r="1368" s="231" customFormat="1" ht="13.65" customHeight="1">
      <c r="A1368" t="s" s="30">
        <f>IF(B1368&lt;&gt;"","*****","")</f>
      </c>
      <c r="G1368" s="241"/>
      <c r="M1368" s="242">
        <f>IF(K1368="Cash",L1368,IF(K1368="Check",L1368,IF(K1368="Credit Card - NOW",L1368,0)))</f>
        <v>0</v>
      </c>
    </row>
    <row r="1369" s="231" customFormat="1" ht="13.65" customHeight="1">
      <c r="A1369" t="s" s="30">
        <f>IF(B1369&lt;&gt;"","*****","")</f>
      </c>
      <c r="G1369" s="241"/>
      <c r="M1369" s="242">
        <f>IF(K1369="Cash",L1369,IF(K1369="Check",L1369,IF(K1369="Credit Card - NOW",L1369,0)))</f>
        <v>0</v>
      </c>
    </row>
    <row r="1370" s="231" customFormat="1" ht="13.65" customHeight="1">
      <c r="A1370" t="s" s="30">
        <f>IF(B1370&lt;&gt;"","*****","")</f>
      </c>
      <c r="G1370" s="241"/>
      <c r="M1370" s="242">
        <f>IF(K1370="Cash",L1370,IF(K1370="Check",L1370,IF(K1370="Credit Card - NOW",L1370,0)))</f>
        <v>0</v>
      </c>
    </row>
    <row r="1371" s="231" customFormat="1" ht="13.65" customHeight="1">
      <c r="A1371" t="s" s="30">
        <f>IF(B1371&lt;&gt;"","*****","")</f>
      </c>
      <c r="G1371" s="241"/>
      <c r="M1371" s="242">
        <f>IF(K1371="Cash",L1371,IF(K1371="Check",L1371,IF(K1371="Credit Card - NOW",L1371,0)))</f>
        <v>0</v>
      </c>
    </row>
    <row r="1372" s="231" customFormat="1" ht="13.65" customHeight="1">
      <c r="A1372" t="s" s="30">
        <f>IF(B1372&lt;&gt;"","*****","")</f>
      </c>
      <c r="G1372" s="241"/>
      <c r="M1372" s="242">
        <f>IF(K1372="Cash",L1372,IF(K1372="Check",L1372,IF(K1372="Credit Card - NOW",L1372,0)))</f>
        <v>0</v>
      </c>
    </row>
    <row r="1373" s="231" customFormat="1" ht="13.65" customHeight="1">
      <c r="A1373" t="s" s="30">
        <f>IF(B1373&lt;&gt;"","*****","")</f>
      </c>
      <c r="G1373" s="241"/>
      <c r="M1373" s="242">
        <f>IF(K1373="Cash",L1373,IF(K1373="Check",L1373,IF(K1373="Credit Card - NOW",L1373,0)))</f>
        <v>0</v>
      </c>
    </row>
    <row r="1374" s="231" customFormat="1" ht="13.65" customHeight="1">
      <c r="A1374" t="s" s="30">
        <f>IF(B1374&lt;&gt;"","*****","")</f>
      </c>
      <c r="G1374" s="241"/>
      <c r="M1374" s="242">
        <f>IF(K1374="Cash",L1374,IF(K1374="Check",L1374,IF(K1374="Credit Card - NOW",L1374,0)))</f>
        <v>0</v>
      </c>
    </row>
    <row r="1375" s="231" customFormat="1" ht="13.65" customHeight="1">
      <c r="A1375" t="s" s="30">
        <f>IF(B1375&lt;&gt;"","*****","")</f>
      </c>
      <c r="G1375" s="241"/>
      <c r="M1375" s="242">
        <f>IF(K1375="Cash",L1375,IF(K1375="Check",L1375,IF(K1375="Credit Card - NOW",L1375,0)))</f>
        <v>0</v>
      </c>
    </row>
    <row r="1376" s="231" customFormat="1" ht="13.65" customHeight="1">
      <c r="A1376" t="s" s="30">
        <f>IF(B1376&lt;&gt;"","*****","")</f>
      </c>
      <c r="G1376" s="241"/>
      <c r="M1376" s="242">
        <f>IF(K1376="Cash",L1376,IF(K1376="Check",L1376,IF(K1376="Credit Card - NOW",L1376,0)))</f>
        <v>0</v>
      </c>
    </row>
    <row r="1377" s="231" customFormat="1" ht="13.65" customHeight="1">
      <c r="A1377" t="s" s="30">
        <f>IF(B1377&lt;&gt;"","*****","")</f>
      </c>
      <c r="G1377" s="241"/>
      <c r="M1377" s="242">
        <f>IF(K1377="Cash",L1377,IF(K1377="Check",L1377,IF(K1377="Credit Card - NOW",L1377,0)))</f>
        <v>0</v>
      </c>
    </row>
    <row r="1378" s="231" customFormat="1" ht="13.65" customHeight="1">
      <c r="A1378" t="s" s="30">
        <f>IF(B1378&lt;&gt;"","*****","")</f>
      </c>
      <c r="G1378" s="241"/>
      <c r="M1378" s="242">
        <f>IF(K1378="Cash",L1378,IF(K1378="Check",L1378,IF(K1378="Credit Card - NOW",L1378,0)))</f>
        <v>0</v>
      </c>
    </row>
    <row r="1379" s="231" customFormat="1" ht="13.65" customHeight="1">
      <c r="A1379" t="s" s="30">
        <f>IF(B1379&lt;&gt;"","*****","")</f>
      </c>
      <c r="G1379" s="241"/>
      <c r="M1379" s="242">
        <f>IF(K1379="Cash",L1379,IF(K1379="Check",L1379,IF(K1379="Credit Card - NOW",L1379,0)))</f>
        <v>0</v>
      </c>
    </row>
    <row r="1380" s="231" customFormat="1" ht="13.65" customHeight="1">
      <c r="A1380" t="s" s="30">
        <f>IF(B1380&lt;&gt;"","*****","")</f>
      </c>
      <c r="G1380" s="241"/>
      <c r="M1380" s="242">
        <f>IF(K1380="Cash",L1380,IF(K1380="Check",L1380,IF(K1380="Credit Card - NOW",L1380,0)))</f>
        <v>0</v>
      </c>
    </row>
    <row r="1381" s="231" customFormat="1" ht="13.65" customHeight="1">
      <c r="A1381" t="s" s="30">
        <f>IF(B1381&lt;&gt;"","*****","")</f>
      </c>
      <c r="G1381" s="241"/>
      <c r="M1381" s="242">
        <f>IF(K1381="Cash",L1381,IF(K1381="Check",L1381,IF(K1381="Credit Card - NOW",L1381,0)))</f>
        <v>0</v>
      </c>
    </row>
    <row r="1382" s="231" customFormat="1" ht="13.65" customHeight="1">
      <c r="A1382" t="s" s="30">
        <f>IF(B1382&lt;&gt;"","*****","")</f>
      </c>
      <c r="G1382" s="241"/>
      <c r="M1382" s="242">
        <f>IF(K1382="Cash",L1382,IF(K1382="Check",L1382,IF(K1382="Credit Card - NOW",L1382,0)))</f>
        <v>0</v>
      </c>
    </row>
    <row r="1383" s="231" customFormat="1" ht="13.65" customHeight="1">
      <c r="A1383" t="s" s="30">
        <f>IF(B1383&lt;&gt;"","*****","")</f>
      </c>
      <c r="G1383" s="241"/>
      <c r="M1383" s="242">
        <f>IF(K1383="Cash",L1383,IF(K1383="Check",L1383,IF(K1383="Credit Card - NOW",L1383,0)))</f>
        <v>0</v>
      </c>
    </row>
    <row r="1384" s="231" customFormat="1" ht="13.65" customHeight="1">
      <c r="A1384" t="s" s="30">
        <f>IF(B1384&lt;&gt;"","*****","")</f>
      </c>
      <c r="G1384" s="241"/>
      <c r="M1384" s="242">
        <f>IF(K1384="Cash",L1384,IF(K1384="Check",L1384,IF(K1384="Credit Card - NOW",L1384,0)))</f>
        <v>0</v>
      </c>
    </row>
    <row r="1385" s="231" customFormat="1" ht="13.65" customHeight="1">
      <c r="A1385" t="s" s="30">
        <f>IF(B1385&lt;&gt;"","*****","")</f>
      </c>
      <c r="G1385" s="241"/>
      <c r="M1385" s="242">
        <f>IF(K1385="Cash",L1385,IF(K1385="Check",L1385,IF(K1385="Credit Card - NOW",L1385,0)))</f>
        <v>0</v>
      </c>
    </row>
    <row r="1386" s="231" customFormat="1" ht="13.65" customHeight="1">
      <c r="A1386" t="s" s="30">
        <f>IF(B1386&lt;&gt;"","*****","")</f>
      </c>
      <c r="G1386" s="241"/>
      <c r="M1386" s="242">
        <f>IF(K1386="Cash",L1386,IF(K1386="Check",L1386,IF(K1386="Credit Card - NOW",L1386,0)))</f>
        <v>0</v>
      </c>
    </row>
    <row r="1387" s="231" customFormat="1" ht="13.65" customHeight="1">
      <c r="A1387" t="s" s="30">
        <f>IF(B1387&lt;&gt;"","*****","")</f>
      </c>
      <c r="G1387" s="241"/>
      <c r="M1387" s="242">
        <f>IF(K1387="Cash",L1387,IF(K1387="Check",L1387,IF(K1387="Credit Card - NOW",L1387,0)))</f>
        <v>0</v>
      </c>
    </row>
    <row r="1388" s="231" customFormat="1" ht="13.65" customHeight="1">
      <c r="A1388" t="s" s="30">
        <f>IF(B1388&lt;&gt;"","*****","")</f>
      </c>
      <c r="G1388" s="241"/>
      <c r="M1388" s="242">
        <f>IF(K1388="Cash",L1388,IF(K1388="Check",L1388,IF(K1388="Credit Card - NOW",L1388,0)))</f>
        <v>0</v>
      </c>
    </row>
    <row r="1389" s="231" customFormat="1" ht="13.65" customHeight="1">
      <c r="A1389" t="s" s="30">
        <f>IF(B1389&lt;&gt;"","*****","")</f>
      </c>
      <c r="G1389" s="241"/>
      <c r="M1389" s="242">
        <f>IF(K1389="Cash",L1389,IF(K1389="Check",L1389,IF(K1389="Credit Card - NOW",L1389,0)))</f>
        <v>0</v>
      </c>
    </row>
    <row r="1390" s="231" customFormat="1" ht="13.65" customHeight="1">
      <c r="A1390" t="s" s="30">
        <f>IF(B1390&lt;&gt;"","*****","")</f>
      </c>
      <c r="G1390" s="241"/>
      <c r="M1390" s="242">
        <f>IF(K1390="Cash",L1390,IF(K1390="Check",L1390,IF(K1390="Credit Card - NOW",L1390,0)))</f>
        <v>0</v>
      </c>
    </row>
    <row r="1391" s="231" customFormat="1" ht="13.65" customHeight="1">
      <c r="A1391" t="s" s="30">
        <f>IF(B1391&lt;&gt;"","*****","")</f>
      </c>
      <c r="G1391" s="241"/>
      <c r="M1391" s="242">
        <f>IF(K1391="Cash",L1391,IF(K1391="Check",L1391,IF(K1391="Credit Card - NOW",L1391,0)))</f>
        <v>0</v>
      </c>
    </row>
    <row r="1392" s="231" customFormat="1" ht="13.65" customHeight="1">
      <c r="A1392" t="s" s="30">
        <f>IF(B1392&lt;&gt;"","*****","")</f>
      </c>
      <c r="G1392" s="241"/>
      <c r="M1392" s="242">
        <f>IF(K1392="Cash",L1392,IF(K1392="Check",L1392,IF(K1392="Credit Card - NOW",L1392,0)))</f>
        <v>0</v>
      </c>
    </row>
    <row r="1393" s="231" customFormat="1" ht="13.65" customHeight="1">
      <c r="A1393" t="s" s="30">
        <f>IF(B1393&lt;&gt;"","*****","")</f>
      </c>
      <c r="G1393" s="241"/>
      <c r="M1393" s="242">
        <f>IF(K1393="Cash",L1393,IF(K1393="Check",L1393,IF(K1393="Credit Card - NOW",L1393,0)))</f>
        <v>0</v>
      </c>
    </row>
    <row r="1394" s="231" customFormat="1" ht="13.65" customHeight="1">
      <c r="A1394" t="s" s="30">
        <f>IF(B1394&lt;&gt;"","*****","")</f>
      </c>
      <c r="G1394" s="241"/>
      <c r="M1394" s="242">
        <f>IF(K1394="Cash",L1394,IF(K1394="Check",L1394,IF(K1394="Credit Card - NOW",L1394,0)))</f>
        <v>0</v>
      </c>
    </row>
    <row r="1395" s="231" customFormat="1" ht="13.65" customHeight="1">
      <c r="A1395" t="s" s="30">
        <f>IF(B1395&lt;&gt;"","*****","")</f>
      </c>
      <c r="G1395" s="241"/>
      <c r="M1395" s="242">
        <f>IF(K1395="Cash",L1395,IF(K1395="Check",L1395,IF(K1395="Credit Card - NOW",L1395,0)))</f>
        <v>0</v>
      </c>
    </row>
    <row r="1396" s="231" customFormat="1" ht="13.65" customHeight="1">
      <c r="A1396" t="s" s="30">
        <f>IF(B1396&lt;&gt;"","*****","")</f>
      </c>
      <c r="G1396" s="241"/>
      <c r="M1396" s="242">
        <f>IF(K1396="Cash",L1396,IF(K1396="Check",L1396,IF(K1396="Credit Card - NOW",L1396,0)))</f>
        <v>0</v>
      </c>
    </row>
    <row r="1397" s="231" customFormat="1" ht="13.65" customHeight="1">
      <c r="A1397" t="s" s="30">
        <f>IF(B1397&lt;&gt;"","*****","")</f>
      </c>
      <c r="G1397" s="241"/>
      <c r="M1397" s="242">
        <f>IF(K1397="Cash",L1397,IF(K1397="Check",L1397,IF(K1397="Credit Card - NOW",L1397,0)))</f>
        <v>0</v>
      </c>
    </row>
    <row r="1398" s="231" customFormat="1" ht="13.65" customHeight="1">
      <c r="A1398" t="s" s="30">
        <f>IF(B1398&lt;&gt;"","*****","")</f>
      </c>
      <c r="G1398" s="241"/>
      <c r="M1398" s="242">
        <f>IF(K1398="Cash",L1398,IF(K1398="Check",L1398,IF(K1398="Credit Card - NOW",L1398,0)))</f>
        <v>0</v>
      </c>
    </row>
    <row r="1399" s="231" customFormat="1" ht="13.65" customHeight="1">
      <c r="A1399" t="s" s="30">
        <f>IF(B1399&lt;&gt;"","*****","")</f>
      </c>
      <c r="G1399" s="241"/>
      <c r="M1399" s="242">
        <f>IF(K1399="Cash",L1399,IF(K1399="Check",L1399,IF(K1399="Credit Card - NOW",L1399,0)))</f>
        <v>0</v>
      </c>
    </row>
    <row r="1400" s="231" customFormat="1" ht="13.65" customHeight="1">
      <c r="A1400" t="s" s="30">
        <f>IF(B1400&lt;&gt;"","*****","")</f>
      </c>
      <c r="G1400" s="241"/>
      <c r="M1400" s="242">
        <f>IF(K1400="Cash",L1400,IF(K1400="Check",L1400,IF(K1400="Credit Card - NOW",L1400,0)))</f>
        <v>0</v>
      </c>
    </row>
    <row r="1401" s="231" customFormat="1" ht="13.65" customHeight="1">
      <c r="A1401" t="s" s="30">
        <f>IF(B1401&lt;&gt;"","*****","")</f>
      </c>
      <c r="G1401" s="241"/>
      <c r="M1401" s="242">
        <f>IF(K1401="Cash",L1401,IF(K1401="Check",L1401,IF(K1401="Credit Card - NOW",L1401,0)))</f>
        <v>0</v>
      </c>
    </row>
    <row r="1402" s="231" customFormat="1" ht="13.65" customHeight="1">
      <c r="A1402" t="s" s="30">
        <f>IF(B1402&lt;&gt;"","*****","")</f>
      </c>
      <c r="G1402" s="241"/>
      <c r="M1402" s="242">
        <f>IF(K1402="Cash",L1402,IF(K1402="Check",L1402,IF(K1402="Credit Card - NOW",L1402,0)))</f>
        <v>0</v>
      </c>
    </row>
    <row r="1403" s="231" customFormat="1" ht="13.65" customHeight="1">
      <c r="A1403" t="s" s="30">
        <f>IF(B1403&lt;&gt;"","*****","")</f>
      </c>
      <c r="G1403" s="241"/>
      <c r="M1403" s="242">
        <f>IF(K1403="Cash",L1403,IF(K1403="Check",L1403,IF(K1403="Credit Card - NOW",L1403,0)))</f>
        <v>0</v>
      </c>
    </row>
    <row r="1404" s="231" customFormat="1" ht="13.65" customHeight="1">
      <c r="A1404" t="s" s="30">
        <f>IF(B1404&lt;&gt;"","*****","")</f>
      </c>
      <c r="G1404" s="241"/>
      <c r="M1404" s="242">
        <f>IF(K1404="Cash",L1404,IF(K1404="Check",L1404,IF(K1404="Credit Card - NOW",L1404,0)))</f>
        <v>0</v>
      </c>
    </row>
    <row r="1405" s="231" customFormat="1" ht="13.65" customHeight="1">
      <c r="A1405" t="s" s="30">
        <f>IF(B1405&lt;&gt;"","*****","")</f>
      </c>
      <c r="G1405" s="241"/>
      <c r="M1405" s="242">
        <f>IF(K1405="Cash",L1405,IF(K1405="Check",L1405,IF(K1405="Credit Card - NOW",L1405,0)))</f>
        <v>0</v>
      </c>
    </row>
    <row r="1406" s="231" customFormat="1" ht="13.65" customHeight="1">
      <c r="A1406" t="s" s="30">
        <f>IF(B1406&lt;&gt;"","*****","")</f>
      </c>
      <c r="G1406" s="241"/>
      <c r="M1406" s="242">
        <f>IF(K1406="Cash",L1406,IF(K1406="Check",L1406,IF(K1406="Credit Card - NOW",L1406,0)))</f>
        <v>0</v>
      </c>
    </row>
    <row r="1407" s="231" customFormat="1" ht="13.65" customHeight="1">
      <c r="A1407" t="s" s="30">
        <f>IF(B1407&lt;&gt;"","*****","")</f>
      </c>
      <c r="G1407" s="241"/>
      <c r="M1407" s="242">
        <f>IF(K1407="Cash",L1407,IF(K1407="Check",L1407,IF(K1407="Credit Card - NOW",L1407,0)))</f>
        <v>0</v>
      </c>
    </row>
    <row r="1408" s="231" customFormat="1" ht="13.65" customHeight="1">
      <c r="A1408" t="s" s="30">
        <f>IF(B1408&lt;&gt;"","*****","")</f>
      </c>
      <c r="G1408" s="241"/>
      <c r="M1408" s="242">
        <f>IF(K1408="Cash",L1408,IF(K1408="Check",L1408,IF(K1408="Credit Card - NOW",L1408,0)))</f>
        <v>0</v>
      </c>
    </row>
    <row r="1409" s="231" customFormat="1" ht="13.65" customHeight="1">
      <c r="A1409" t="s" s="30">
        <f>IF(B1409&lt;&gt;"","*****","")</f>
      </c>
      <c r="G1409" s="241"/>
      <c r="M1409" s="242">
        <f>IF(K1409="Cash",L1409,IF(K1409="Check",L1409,IF(K1409="Credit Card - NOW",L1409,0)))</f>
        <v>0</v>
      </c>
    </row>
    <row r="1410" s="231" customFormat="1" ht="13.65" customHeight="1">
      <c r="A1410" t="s" s="30">
        <f>IF(B1410&lt;&gt;"","*****","")</f>
      </c>
      <c r="G1410" s="241"/>
      <c r="M1410" s="242">
        <f>IF(K1410="Cash",L1410,IF(K1410="Check",L1410,IF(K1410="Credit Card - NOW",L1410,0)))</f>
        <v>0</v>
      </c>
    </row>
    <row r="1411" s="231" customFormat="1" ht="13.65" customHeight="1">
      <c r="A1411" t="s" s="30">
        <f>IF(B1411&lt;&gt;"","*****","")</f>
      </c>
      <c r="G1411" s="241"/>
      <c r="M1411" s="242">
        <f>IF(K1411="Cash",L1411,IF(K1411="Check",L1411,IF(K1411="Credit Card - NOW",L1411,0)))</f>
        <v>0</v>
      </c>
    </row>
    <row r="1412" s="231" customFormat="1" ht="13.65" customHeight="1">
      <c r="A1412" t="s" s="30">
        <f>IF(B1412&lt;&gt;"","*****","")</f>
      </c>
      <c r="G1412" s="241"/>
      <c r="M1412" s="242">
        <f>IF(K1412="Cash",L1412,IF(K1412="Check",L1412,IF(K1412="Credit Card - NOW",L1412,0)))</f>
        <v>0</v>
      </c>
    </row>
    <row r="1413" s="231" customFormat="1" ht="13.65" customHeight="1">
      <c r="A1413" t="s" s="30">
        <f>IF(B1413&lt;&gt;"","*****","")</f>
      </c>
      <c r="G1413" s="241"/>
      <c r="M1413" s="242">
        <f>IF(K1413="Cash",L1413,IF(K1413="Check",L1413,IF(K1413="Credit Card - NOW",L1413,0)))</f>
        <v>0</v>
      </c>
    </row>
    <row r="1414" s="231" customFormat="1" ht="13.65" customHeight="1">
      <c r="A1414" t="s" s="30">
        <f>IF(B1414&lt;&gt;"","*****","")</f>
      </c>
      <c r="G1414" s="241"/>
      <c r="M1414" s="242">
        <f>IF(K1414="Cash",L1414,IF(K1414="Check",L1414,IF(K1414="Credit Card - NOW",L1414,0)))</f>
        <v>0</v>
      </c>
    </row>
    <row r="1415" s="231" customFormat="1" ht="13.65" customHeight="1">
      <c r="A1415" t="s" s="30">
        <f>IF(B1415&lt;&gt;"","*****","")</f>
      </c>
      <c r="G1415" s="241"/>
      <c r="M1415" s="242">
        <f>IF(K1415="Cash",L1415,IF(K1415="Check",L1415,IF(K1415="Credit Card - NOW",L1415,0)))</f>
        <v>0</v>
      </c>
    </row>
    <row r="1416" s="231" customFormat="1" ht="13.65" customHeight="1">
      <c r="A1416" t="s" s="30">
        <f>IF(B1416&lt;&gt;"","*****","")</f>
      </c>
      <c r="G1416" s="241"/>
      <c r="M1416" s="242">
        <f>IF(K1416="Cash",L1416,IF(K1416="Check",L1416,IF(K1416="Credit Card - NOW",L1416,0)))</f>
        <v>0</v>
      </c>
    </row>
    <row r="1417" s="231" customFormat="1" ht="13.65" customHeight="1">
      <c r="A1417" t="s" s="30">
        <f>IF(B1417&lt;&gt;"","*****","")</f>
      </c>
      <c r="G1417" s="241"/>
      <c r="M1417" s="242">
        <f>IF(K1417="Cash",L1417,IF(K1417="Check",L1417,IF(K1417="Credit Card - NOW",L1417,0)))</f>
        <v>0</v>
      </c>
    </row>
    <row r="1418" s="231" customFormat="1" ht="13.65" customHeight="1">
      <c r="A1418" t="s" s="30">
        <f>IF(B1418&lt;&gt;"","*****","")</f>
      </c>
      <c r="G1418" s="241"/>
      <c r="M1418" s="242">
        <f>IF(K1418="Cash",L1418,IF(K1418="Check",L1418,IF(K1418="Credit Card - NOW",L1418,0)))</f>
        <v>0</v>
      </c>
    </row>
    <row r="1419" s="231" customFormat="1" ht="13.65" customHeight="1">
      <c r="A1419" t="s" s="30">
        <f>IF(B1419&lt;&gt;"","*****","")</f>
      </c>
      <c r="G1419" s="241"/>
      <c r="M1419" s="242">
        <f>IF(K1419="Cash",L1419,IF(K1419="Check",L1419,IF(K1419="Credit Card - NOW",L1419,0)))</f>
        <v>0</v>
      </c>
    </row>
    <row r="1420" s="231" customFormat="1" ht="13.65" customHeight="1">
      <c r="A1420" t="s" s="30">
        <f>IF(B1420&lt;&gt;"","*****","")</f>
      </c>
      <c r="G1420" s="241"/>
      <c r="M1420" s="242">
        <f>IF(K1420="Cash",L1420,IF(K1420="Check",L1420,IF(K1420="Credit Card - NOW",L1420,0)))</f>
        <v>0</v>
      </c>
    </row>
    <row r="1421" s="231" customFormat="1" ht="13.65" customHeight="1">
      <c r="A1421" t="s" s="30">
        <f>IF(B1421&lt;&gt;"","*****","")</f>
      </c>
      <c r="G1421" s="241"/>
      <c r="M1421" s="242">
        <f>IF(K1421="Cash",L1421,IF(K1421="Check",L1421,IF(K1421="Credit Card - NOW",L1421,0)))</f>
        <v>0</v>
      </c>
    </row>
    <row r="1422" s="231" customFormat="1" ht="13.65" customHeight="1">
      <c r="A1422" t="s" s="30">
        <f>IF(B1422&lt;&gt;"","*****","")</f>
      </c>
      <c r="G1422" s="241"/>
      <c r="M1422" s="242">
        <f>IF(K1422="Cash",L1422,IF(K1422="Check",L1422,IF(K1422="Credit Card - NOW",L1422,0)))</f>
        <v>0</v>
      </c>
    </row>
    <row r="1423" s="231" customFormat="1" ht="13.65" customHeight="1">
      <c r="A1423" t="s" s="30">
        <f>IF(B1423&lt;&gt;"","*****","")</f>
      </c>
      <c r="G1423" s="241"/>
      <c r="M1423" s="242">
        <f>IF(K1423="Cash",L1423,IF(K1423="Check",L1423,IF(K1423="Credit Card - NOW",L1423,0)))</f>
        <v>0</v>
      </c>
    </row>
    <row r="1424" s="231" customFormat="1" ht="13.65" customHeight="1">
      <c r="A1424" t="s" s="30">
        <f>IF(B1424&lt;&gt;"","*****","")</f>
      </c>
      <c r="G1424" s="241"/>
      <c r="M1424" s="242">
        <f>IF(K1424="Cash",L1424,IF(K1424="Check",L1424,IF(K1424="Credit Card - NOW",L1424,0)))</f>
        <v>0</v>
      </c>
    </row>
    <row r="1425" s="231" customFormat="1" ht="13.65" customHeight="1">
      <c r="A1425" t="s" s="30">
        <f>IF(B1425&lt;&gt;"","*****","")</f>
      </c>
      <c r="G1425" s="241"/>
      <c r="M1425" s="242">
        <f>IF(K1425="Cash",L1425,IF(K1425="Check",L1425,IF(K1425="Credit Card - NOW",L1425,0)))</f>
        <v>0</v>
      </c>
    </row>
    <row r="1426" s="231" customFormat="1" ht="13.65" customHeight="1">
      <c r="A1426" t="s" s="30">
        <f>IF(B1426&lt;&gt;"","*****","")</f>
      </c>
      <c r="G1426" s="241"/>
      <c r="M1426" s="242">
        <f>IF(K1426="Cash",L1426,IF(K1426="Check",L1426,IF(K1426="Credit Card - NOW",L1426,0)))</f>
        <v>0</v>
      </c>
    </row>
    <row r="1427" s="231" customFormat="1" ht="13.65" customHeight="1">
      <c r="A1427" t="s" s="30">
        <f>IF(B1427&lt;&gt;"","*****","")</f>
      </c>
      <c r="G1427" s="241"/>
      <c r="M1427" s="242">
        <f>IF(K1427="Cash",L1427,IF(K1427="Check",L1427,IF(K1427="Credit Card - NOW",L1427,0)))</f>
        <v>0</v>
      </c>
    </row>
    <row r="1428" s="231" customFormat="1" ht="13.65" customHeight="1">
      <c r="A1428" t="s" s="30">
        <f>IF(B1428&lt;&gt;"","*****","")</f>
      </c>
      <c r="G1428" s="241"/>
      <c r="M1428" s="242">
        <f>IF(K1428="Cash",L1428,IF(K1428="Check",L1428,IF(K1428="Credit Card - NOW",L1428,0)))</f>
        <v>0</v>
      </c>
    </row>
    <row r="1429" s="231" customFormat="1" ht="13.65" customHeight="1">
      <c r="A1429" t="s" s="30">
        <f>IF(B1429&lt;&gt;"","*****","")</f>
      </c>
      <c r="G1429" s="241"/>
      <c r="M1429" s="242">
        <f>IF(K1429="Cash",L1429,IF(K1429="Check",L1429,IF(K1429="Credit Card - NOW",L1429,0)))</f>
        <v>0</v>
      </c>
    </row>
    <row r="1430" s="231" customFormat="1" ht="13.65" customHeight="1">
      <c r="A1430" t="s" s="30">
        <f>IF(B1430&lt;&gt;"","*****","")</f>
      </c>
      <c r="G1430" s="241"/>
      <c r="M1430" s="242">
        <f>IF(K1430="Cash",L1430,IF(K1430="Check",L1430,IF(K1430="Credit Card - NOW",L1430,0)))</f>
        <v>0</v>
      </c>
    </row>
    <row r="1431" s="231" customFormat="1" ht="13.65" customHeight="1">
      <c r="A1431" t="s" s="30">
        <f>IF(B1431&lt;&gt;"","*****","")</f>
      </c>
      <c r="G1431" s="241"/>
      <c r="M1431" s="242">
        <f>IF(K1431="Cash",L1431,IF(K1431="Check",L1431,IF(K1431="Credit Card - NOW",L1431,0)))</f>
        <v>0</v>
      </c>
    </row>
    <row r="1432" s="231" customFormat="1" ht="13.65" customHeight="1">
      <c r="A1432" t="s" s="30">
        <f>IF(B1432&lt;&gt;"","*****","")</f>
      </c>
      <c r="G1432" s="241"/>
      <c r="M1432" s="242">
        <f>IF(K1432="Cash",L1432,IF(K1432="Check",L1432,IF(K1432="Credit Card - NOW",L1432,0)))</f>
        <v>0</v>
      </c>
    </row>
    <row r="1433" s="231" customFormat="1" ht="13.65" customHeight="1">
      <c r="A1433" t="s" s="30">
        <f>IF(B1433&lt;&gt;"","*****","")</f>
      </c>
      <c r="G1433" s="241"/>
      <c r="M1433" s="242">
        <f>IF(K1433="Cash",L1433,IF(K1433="Check",L1433,IF(K1433="Credit Card - NOW",L1433,0)))</f>
        <v>0</v>
      </c>
    </row>
    <row r="1434" s="231" customFormat="1" ht="13.65" customHeight="1">
      <c r="A1434" t="s" s="30">
        <f>IF(B1434&lt;&gt;"","*****","")</f>
      </c>
      <c r="G1434" s="241"/>
      <c r="M1434" s="242">
        <f>IF(K1434="Cash",L1434,IF(K1434="Check",L1434,IF(K1434="Credit Card - NOW",L1434,0)))</f>
        <v>0</v>
      </c>
    </row>
    <row r="1435" s="231" customFormat="1" ht="13.65" customHeight="1">
      <c r="A1435" t="s" s="30">
        <f>IF(B1435&lt;&gt;"","*****","")</f>
      </c>
      <c r="G1435" s="241"/>
      <c r="M1435" s="242">
        <f>IF(K1435="Cash",L1435,IF(K1435="Check",L1435,IF(K1435="Credit Card - NOW",L1435,0)))</f>
        <v>0</v>
      </c>
    </row>
    <row r="1436" s="231" customFormat="1" ht="13.65" customHeight="1">
      <c r="A1436" t="s" s="30">
        <f>IF(B1436&lt;&gt;"","*****","")</f>
      </c>
      <c r="G1436" s="241"/>
      <c r="M1436" s="242">
        <f>IF(K1436="Cash",L1436,IF(K1436="Check",L1436,IF(K1436="Credit Card - NOW",L1436,0)))</f>
        <v>0</v>
      </c>
    </row>
    <row r="1437" s="231" customFormat="1" ht="13.65" customHeight="1">
      <c r="A1437" t="s" s="30">
        <f>IF(B1437&lt;&gt;"","*****","")</f>
      </c>
      <c r="G1437" s="241"/>
      <c r="M1437" s="242">
        <f>IF(K1437="Cash",L1437,IF(K1437="Check",L1437,IF(K1437="Credit Card - NOW",L1437,0)))</f>
        <v>0</v>
      </c>
    </row>
    <row r="1438" s="231" customFormat="1" ht="13.65" customHeight="1">
      <c r="A1438" t="s" s="30">
        <f>IF(B1438&lt;&gt;"","*****","")</f>
      </c>
      <c r="G1438" s="241"/>
      <c r="M1438" s="242">
        <f>IF(K1438="Cash",L1438,IF(K1438="Check",L1438,IF(K1438="Credit Card - NOW",L1438,0)))</f>
        <v>0</v>
      </c>
    </row>
    <row r="1439" s="231" customFormat="1" ht="13.65" customHeight="1">
      <c r="A1439" t="s" s="30">
        <f>IF(B1439&lt;&gt;"","*****","")</f>
      </c>
      <c r="G1439" s="241"/>
      <c r="M1439" s="242">
        <f>IF(K1439="Cash",L1439,IF(K1439="Check",L1439,IF(K1439="Credit Card - NOW",L1439,0)))</f>
        <v>0</v>
      </c>
    </row>
    <row r="1440" s="231" customFormat="1" ht="13.65" customHeight="1">
      <c r="A1440" t="s" s="30">
        <f>IF(B1440&lt;&gt;"","*****","")</f>
      </c>
      <c r="G1440" s="241"/>
      <c r="M1440" s="242">
        <f>IF(K1440="Cash",L1440,IF(K1440="Check",L1440,IF(K1440="Credit Card - NOW",L1440,0)))</f>
        <v>0</v>
      </c>
    </row>
    <row r="1441" s="231" customFormat="1" ht="13.65" customHeight="1">
      <c r="A1441" t="s" s="30">
        <f>IF(B1441&lt;&gt;"","*****","")</f>
      </c>
      <c r="G1441" s="241"/>
      <c r="M1441" s="242">
        <f>IF(K1441="Cash",L1441,IF(K1441="Check",L1441,IF(K1441="Credit Card - NOW",L1441,0)))</f>
        <v>0</v>
      </c>
    </row>
    <row r="1442" s="231" customFormat="1" ht="13.65" customHeight="1">
      <c r="A1442" t="s" s="30">
        <f>IF(B1442&lt;&gt;"","*****","")</f>
      </c>
      <c r="G1442" s="241"/>
      <c r="M1442" s="242">
        <f>IF(K1442="Cash",L1442,IF(K1442="Check",L1442,IF(K1442="Credit Card - NOW",L1442,0)))</f>
        <v>0</v>
      </c>
    </row>
    <row r="1443" s="231" customFormat="1" ht="13.65" customHeight="1">
      <c r="A1443" t="s" s="30">
        <f>IF(B1443&lt;&gt;"","*****","")</f>
      </c>
      <c r="G1443" s="241"/>
      <c r="M1443" s="242">
        <f>IF(K1443="Cash",L1443,IF(K1443="Check",L1443,IF(K1443="Credit Card - NOW",L1443,0)))</f>
        <v>0</v>
      </c>
    </row>
    <row r="1444" s="231" customFormat="1" ht="13.65" customHeight="1">
      <c r="A1444" t="s" s="30">
        <f>IF(B1444&lt;&gt;"","*****","")</f>
      </c>
      <c r="G1444" s="241"/>
      <c r="M1444" s="242">
        <f>IF(K1444="Cash",L1444,IF(K1444="Check",L1444,IF(K1444="Credit Card - NOW",L1444,0)))</f>
        <v>0</v>
      </c>
    </row>
    <row r="1445" s="231" customFormat="1" ht="13.65" customHeight="1">
      <c r="A1445" t="s" s="30">
        <f>IF(B1445&lt;&gt;"","*****","")</f>
      </c>
      <c r="G1445" s="241"/>
      <c r="M1445" s="242">
        <f>IF(K1445="Cash",L1445,IF(K1445="Check",L1445,IF(K1445="Credit Card - NOW",L1445,0)))</f>
        <v>0</v>
      </c>
    </row>
    <row r="1446" s="231" customFormat="1" ht="13.65" customHeight="1">
      <c r="A1446" t="s" s="30">
        <f>IF(B1446&lt;&gt;"","*****","")</f>
      </c>
      <c r="G1446" s="241"/>
      <c r="M1446" s="242">
        <f>IF(K1446="Cash",L1446,IF(K1446="Check",L1446,IF(K1446="Credit Card - NOW",L1446,0)))</f>
        <v>0</v>
      </c>
    </row>
    <row r="1447" s="231" customFormat="1" ht="13.65" customHeight="1">
      <c r="A1447" t="s" s="30">
        <f>IF(B1447&lt;&gt;"","*****","")</f>
      </c>
      <c r="G1447" s="241"/>
      <c r="M1447" s="242">
        <f>IF(K1447="Cash",L1447,IF(K1447="Check",L1447,IF(K1447="Credit Card - NOW",L1447,0)))</f>
        <v>0</v>
      </c>
    </row>
    <row r="1448" s="231" customFormat="1" ht="13.65" customHeight="1">
      <c r="A1448" t="s" s="30">
        <f>IF(B1448&lt;&gt;"","*****","")</f>
      </c>
      <c r="G1448" s="241"/>
      <c r="M1448" s="242">
        <f>IF(K1448="Cash",L1448,IF(K1448="Check",L1448,IF(K1448="Credit Card - NOW",L1448,0)))</f>
        <v>0</v>
      </c>
    </row>
    <row r="1449" s="231" customFormat="1" ht="13.65" customHeight="1">
      <c r="A1449" t="s" s="30">
        <f>IF(B1449&lt;&gt;"","*****","")</f>
      </c>
      <c r="G1449" s="241"/>
      <c r="M1449" s="242">
        <f>IF(K1449="Cash",L1449,IF(K1449="Check",L1449,IF(K1449="Credit Card - NOW",L1449,0)))</f>
        <v>0</v>
      </c>
    </row>
    <row r="1450" s="231" customFormat="1" ht="13.65" customHeight="1">
      <c r="A1450" t="s" s="30">
        <f>IF(B1450&lt;&gt;"","*****","")</f>
      </c>
      <c r="G1450" s="241"/>
      <c r="M1450" s="242">
        <f>IF(K1450="Cash",L1450,IF(K1450="Check",L1450,IF(K1450="Credit Card - NOW",L1450,0)))</f>
        <v>0</v>
      </c>
    </row>
    <row r="1451" s="231" customFormat="1" ht="13.65" customHeight="1">
      <c r="A1451" t="s" s="30">
        <f>IF(B1451&lt;&gt;"","*****","")</f>
      </c>
      <c r="G1451" s="241"/>
      <c r="M1451" s="242">
        <f>IF(K1451="Cash",L1451,IF(K1451="Check",L1451,IF(K1451="Credit Card - NOW",L1451,0)))</f>
        <v>0</v>
      </c>
    </row>
    <row r="1452" s="231" customFormat="1" ht="13.65" customHeight="1">
      <c r="A1452" t="s" s="30">
        <f>IF(B1452&lt;&gt;"","*****","")</f>
      </c>
      <c r="G1452" s="241"/>
      <c r="M1452" s="242">
        <f>IF(K1452="Cash",L1452,IF(K1452="Check",L1452,IF(K1452="Credit Card - NOW",L1452,0)))</f>
        <v>0</v>
      </c>
    </row>
    <row r="1453" s="231" customFormat="1" ht="13.65" customHeight="1">
      <c r="A1453" t="s" s="30">
        <f>IF(B1453&lt;&gt;"","*****","")</f>
      </c>
      <c r="G1453" s="241"/>
      <c r="M1453" s="242">
        <f>IF(K1453="Cash",L1453,IF(K1453="Check",L1453,IF(K1453="Credit Card - NOW",L1453,0)))</f>
        <v>0</v>
      </c>
    </row>
    <row r="1454" s="231" customFormat="1" ht="13.65" customHeight="1">
      <c r="A1454" t="s" s="30">
        <f>IF(B1454&lt;&gt;"","*****","")</f>
      </c>
      <c r="G1454" s="241"/>
      <c r="M1454" s="242">
        <f>IF(K1454="Cash",L1454,IF(K1454="Check",L1454,IF(K1454="Credit Card - NOW",L1454,0)))</f>
        <v>0</v>
      </c>
    </row>
    <row r="1455" s="231" customFormat="1" ht="13.65" customHeight="1">
      <c r="A1455" t="s" s="30">
        <f>IF(B1455&lt;&gt;"","*****","")</f>
      </c>
      <c r="G1455" s="241"/>
      <c r="M1455" s="242">
        <f>IF(K1455="Cash",L1455,IF(K1455="Check",L1455,IF(K1455="Credit Card - NOW",L1455,0)))</f>
        <v>0</v>
      </c>
    </row>
    <row r="1456" s="231" customFormat="1" ht="13.65" customHeight="1">
      <c r="A1456" t="s" s="30">
        <f>IF(B1456&lt;&gt;"","*****","")</f>
      </c>
      <c r="G1456" s="241"/>
      <c r="M1456" s="242">
        <f>IF(K1456="Cash",L1456,IF(K1456="Check",L1456,IF(K1456="Credit Card - NOW",L1456,0)))</f>
        <v>0</v>
      </c>
    </row>
    <row r="1457" s="231" customFormat="1" ht="13.65" customHeight="1">
      <c r="A1457" t="s" s="30">
        <f>IF(B1457&lt;&gt;"","*****","")</f>
      </c>
      <c r="G1457" s="241"/>
      <c r="M1457" s="242">
        <f>IF(K1457="Cash",L1457,IF(K1457="Check",L1457,IF(K1457="Credit Card - NOW",L1457,0)))</f>
        <v>0</v>
      </c>
    </row>
    <row r="1458" s="231" customFormat="1" ht="13.65" customHeight="1">
      <c r="A1458" t="s" s="30">
        <f>IF(B1458&lt;&gt;"","*****","")</f>
      </c>
      <c r="G1458" s="241"/>
      <c r="M1458" s="242">
        <f>IF(K1458="Cash",L1458,IF(K1458="Check",L1458,IF(K1458="Credit Card - NOW",L1458,0)))</f>
        <v>0</v>
      </c>
    </row>
    <row r="1459" s="231" customFormat="1" ht="13.65" customHeight="1">
      <c r="A1459" t="s" s="30">
        <f>IF(B1459&lt;&gt;"","*****","")</f>
      </c>
      <c r="G1459" s="241"/>
      <c r="M1459" s="242">
        <f>IF(K1459="Cash",L1459,IF(K1459="Check",L1459,IF(K1459="Credit Card - NOW",L1459,0)))</f>
        <v>0</v>
      </c>
    </row>
    <row r="1460" s="231" customFormat="1" ht="13.65" customHeight="1">
      <c r="A1460" t="s" s="30">
        <f>IF(B1460&lt;&gt;"","*****","")</f>
      </c>
      <c r="G1460" s="241"/>
      <c r="M1460" s="242">
        <f>IF(K1460="Cash",L1460,IF(K1460="Check",L1460,IF(K1460="Credit Card - NOW",L1460,0)))</f>
        <v>0</v>
      </c>
    </row>
    <row r="1461" s="231" customFormat="1" ht="13.65" customHeight="1">
      <c r="A1461" t="s" s="30">
        <f>IF(B1461&lt;&gt;"","*****","")</f>
      </c>
      <c r="G1461" s="241"/>
      <c r="M1461" s="242">
        <f>IF(K1461="Cash",L1461,IF(K1461="Check",L1461,IF(K1461="Credit Card - NOW",L1461,0)))</f>
        <v>0</v>
      </c>
    </row>
    <row r="1462" s="231" customFormat="1" ht="13.65" customHeight="1">
      <c r="A1462" t="s" s="30">
        <f>IF(B1462&lt;&gt;"","*****","")</f>
      </c>
      <c r="G1462" s="241"/>
      <c r="M1462" s="242">
        <f>IF(K1462="Cash",L1462,IF(K1462="Check",L1462,IF(K1462="Credit Card - NOW",L1462,0)))</f>
        <v>0</v>
      </c>
    </row>
    <row r="1463" s="231" customFormat="1" ht="13.65" customHeight="1">
      <c r="A1463" t="s" s="30">
        <f>IF(B1463&lt;&gt;"","*****","")</f>
      </c>
      <c r="G1463" s="241"/>
      <c r="M1463" s="242">
        <f>IF(K1463="Cash",L1463,IF(K1463="Check",L1463,IF(K1463="Credit Card - NOW",L1463,0)))</f>
        <v>0</v>
      </c>
    </row>
    <row r="1464" s="231" customFormat="1" ht="13.65" customHeight="1">
      <c r="A1464" t="s" s="30">
        <f>IF(B1464&lt;&gt;"","*****","")</f>
      </c>
      <c r="G1464" s="241"/>
      <c r="M1464" s="242">
        <f>IF(K1464="Cash",L1464,IF(K1464="Check",L1464,IF(K1464="Credit Card - NOW",L1464,0)))</f>
        <v>0</v>
      </c>
    </row>
    <row r="1465" s="231" customFormat="1" ht="13.65" customHeight="1">
      <c r="A1465" t="s" s="30">
        <f>IF(B1465&lt;&gt;"","*****","")</f>
      </c>
      <c r="G1465" s="241"/>
      <c r="M1465" s="242">
        <f>IF(K1465="Cash",L1465,IF(K1465="Check",L1465,IF(K1465="Credit Card - NOW",L1465,0)))</f>
        <v>0</v>
      </c>
    </row>
    <row r="1466" s="231" customFormat="1" ht="13.65" customHeight="1">
      <c r="A1466" t="s" s="30">
        <f>IF(B1466&lt;&gt;"","*****","")</f>
      </c>
      <c r="G1466" s="241"/>
      <c r="M1466" s="242">
        <f>IF(K1466="Cash",L1466,IF(K1466="Check",L1466,IF(K1466="Credit Card - NOW",L1466,0)))</f>
        <v>0</v>
      </c>
    </row>
    <row r="1467" s="231" customFormat="1" ht="13.65" customHeight="1">
      <c r="A1467" t="s" s="30">
        <f>IF(B1467&lt;&gt;"","*****","")</f>
      </c>
      <c r="G1467" s="241"/>
      <c r="M1467" s="242">
        <f>IF(K1467="Cash",L1467,IF(K1467="Check",L1467,IF(K1467="Credit Card - NOW",L1467,0)))</f>
        <v>0</v>
      </c>
    </row>
    <row r="1468" s="231" customFormat="1" ht="13.65" customHeight="1">
      <c r="A1468" t="s" s="30">
        <f>IF(B1468&lt;&gt;"","*****","")</f>
      </c>
      <c r="G1468" s="241"/>
      <c r="M1468" s="242">
        <f>IF(K1468="Cash",L1468,IF(K1468="Check",L1468,IF(K1468="Credit Card - NOW",L1468,0)))</f>
        <v>0</v>
      </c>
    </row>
    <row r="1469" s="231" customFormat="1" ht="13.65" customHeight="1">
      <c r="A1469" t="s" s="30">
        <f>IF(B1469&lt;&gt;"","*****","")</f>
      </c>
      <c r="G1469" s="241"/>
      <c r="M1469" s="242">
        <f>IF(K1469="Cash",L1469,IF(K1469="Check",L1469,IF(K1469="Credit Card - NOW",L1469,0)))</f>
        <v>0</v>
      </c>
    </row>
    <row r="1470" s="231" customFormat="1" ht="13.65" customHeight="1">
      <c r="A1470" t="s" s="30">
        <f>IF(B1470&lt;&gt;"","*****","")</f>
      </c>
      <c r="G1470" s="241"/>
      <c r="M1470" s="242">
        <f>IF(K1470="Cash",L1470,IF(K1470="Check",L1470,IF(K1470="Credit Card - NOW",L1470,0)))</f>
        <v>0</v>
      </c>
    </row>
    <row r="1471" s="231" customFormat="1" ht="13.65" customHeight="1">
      <c r="A1471" t="s" s="30">
        <f>IF(B1471&lt;&gt;"","*****","")</f>
      </c>
      <c r="G1471" s="241"/>
      <c r="M1471" s="242">
        <f>IF(K1471="Cash",L1471,IF(K1471="Check",L1471,IF(K1471="Credit Card - NOW",L1471,0)))</f>
        <v>0</v>
      </c>
    </row>
    <row r="1472" s="231" customFormat="1" ht="13.65" customHeight="1">
      <c r="A1472" t="s" s="30">
        <f>IF(B1472&lt;&gt;"","*****","")</f>
      </c>
      <c r="G1472" s="241"/>
      <c r="M1472" s="242">
        <f>IF(K1472="Cash",L1472,IF(K1472="Check",L1472,IF(K1472="Credit Card - NOW",L1472,0)))</f>
        <v>0</v>
      </c>
    </row>
    <row r="1473" s="231" customFormat="1" ht="13.65" customHeight="1">
      <c r="A1473" t="s" s="30">
        <f>IF(B1473&lt;&gt;"","*****","")</f>
      </c>
      <c r="G1473" s="241"/>
      <c r="M1473" s="242">
        <f>IF(K1473="Cash",L1473,IF(K1473="Check",L1473,IF(K1473="Credit Card - NOW",L1473,0)))</f>
        <v>0</v>
      </c>
    </row>
    <row r="1474" s="231" customFormat="1" ht="13.65" customHeight="1">
      <c r="A1474" t="s" s="30">
        <f>IF(B1474&lt;&gt;"","*****","")</f>
      </c>
      <c r="G1474" s="241"/>
      <c r="M1474" s="242">
        <f>IF(K1474="Cash",L1474,IF(K1474="Check",L1474,IF(K1474="Credit Card - NOW",L1474,0)))</f>
        <v>0</v>
      </c>
    </row>
    <row r="1475" s="231" customFormat="1" ht="13.65" customHeight="1">
      <c r="A1475" t="s" s="30">
        <f>IF(B1475&lt;&gt;"","*****","")</f>
      </c>
      <c r="G1475" s="241"/>
      <c r="M1475" s="242">
        <f>IF(K1475="Cash",L1475,IF(K1475="Check",L1475,IF(K1475="Credit Card - NOW",L1475,0)))</f>
        <v>0</v>
      </c>
    </row>
    <row r="1476" s="231" customFormat="1" ht="13.65" customHeight="1">
      <c r="A1476" t="s" s="30">
        <f>IF(B1476&lt;&gt;"","*****","")</f>
      </c>
      <c r="G1476" s="241"/>
      <c r="M1476" s="242">
        <f>IF(K1476="Cash",L1476,IF(K1476="Check",L1476,IF(K1476="Credit Card - NOW",L1476,0)))</f>
        <v>0</v>
      </c>
    </row>
    <row r="1477" s="231" customFormat="1" ht="13.65" customHeight="1">
      <c r="A1477" t="s" s="30">
        <f>IF(B1477&lt;&gt;"","*****","")</f>
      </c>
      <c r="G1477" s="241"/>
      <c r="M1477" s="242">
        <f>IF(K1477="Cash",L1477,IF(K1477="Check",L1477,IF(K1477="Credit Card - NOW",L1477,0)))</f>
        <v>0</v>
      </c>
    </row>
    <row r="1478" s="231" customFormat="1" ht="13.65" customHeight="1">
      <c r="A1478" t="s" s="30">
        <f>IF(B1478&lt;&gt;"","*****","")</f>
      </c>
      <c r="G1478" s="241"/>
      <c r="M1478" s="242">
        <f>IF(K1478="Cash",L1478,IF(K1478="Check",L1478,IF(K1478="Credit Card - NOW",L1478,0)))</f>
        <v>0</v>
      </c>
    </row>
    <row r="1479" s="231" customFormat="1" ht="13.65" customHeight="1">
      <c r="A1479" t="s" s="30">
        <f>IF(B1479&lt;&gt;"","*****","")</f>
      </c>
      <c r="G1479" s="241"/>
      <c r="M1479" s="242">
        <f>IF(K1479="Cash",L1479,IF(K1479="Check",L1479,IF(K1479="Credit Card - NOW",L1479,0)))</f>
        <v>0</v>
      </c>
    </row>
    <row r="1480" s="231" customFormat="1" ht="13.65" customHeight="1">
      <c r="A1480" t="s" s="30">
        <f>IF(B1480&lt;&gt;"","*****","")</f>
      </c>
      <c r="G1480" s="241"/>
      <c r="M1480" s="242">
        <f>IF(K1480="Cash",L1480,IF(K1480="Check",L1480,IF(K1480="Credit Card - NOW",L1480,0)))</f>
        <v>0</v>
      </c>
    </row>
    <row r="1481" s="231" customFormat="1" ht="13.65" customHeight="1">
      <c r="A1481" t="s" s="30">
        <f>IF(B1481&lt;&gt;"","*****","")</f>
      </c>
      <c r="G1481" s="241"/>
      <c r="M1481" s="242">
        <f>IF(K1481="Cash",L1481,IF(K1481="Check",L1481,IF(K1481="Credit Card - NOW",L1481,0)))</f>
        <v>0</v>
      </c>
    </row>
    <row r="1482" s="231" customFormat="1" ht="13.65" customHeight="1">
      <c r="A1482" t="s" s="30">
        <f>IF(B1482&lt;&gt;"","*****","")</f>
      </c>
      <c r="G1482" s="241"/>
      <c r="M1482" s="242">
        <f>IF(K1482="Cash",L1482,IF(K1482="Check",L1482,IF(K1482="Credit Card - NOW",L1482,0)))</f>
        <v>0</v>
      </c>
    </row>
    <row r="1483" s="231" customFormat="1" ht="13.65" customHeight="1">
      <c r="A1483" t="s" s="30">
        <f>IF(B1483&lt;&gt;"","*****","")</f>
      </c>
      <c r="G1483" s="241"/>
      <c r="M1483" s="242">
        <f>IF(K1483="Cash",L1483,IF(K1483="Check",L1483,IF(K1483="Credit Card - NOW",L1483,0)))</f>
        <v>0</v>
      </c>
    </row>
    <row r="1484" s="231" customFormat="1" ht="13.65" customHeight="1">
      <c r="A1484" t="s" s="30">
        <f>IF(B1484&lt;&gt;"","*****","")</f>
      </c>
      <c r="G1484" s="241"/>
      <c r="M1484" s="242">
        <f>IF(K1484="Cash",L1484,IF(K1484="Check",L1484,IF(K1484="Credit Card - NOW",L1484,0)))</f>
        <v>0</v>
      </c>
    </row>
    <row r="1485" s="231" customFormat="1" ht="13.65" customHeight="1">
      <c r="A1485" t="s" s="30">
        <f>IF(B1485&lt;&gt;"","*****","")</f>
      </c>
      <c r="G1485" s="241"/>
      <c r="M1485" s="242">
        <f>IF(K1485="Cash",L1485,IF(K1485="Check",L1485,IF(K1485="Credit Card - NOW",L1485,0)))</f>
        <v>0</v>
      </c>
    </row>
    <row r="1486" s="231" customFormat="1" ht="13.65" customHeight="1">
      <c r="A1486" t="s" s="30">
        <f>IF(B1486&lt;&gt;"","*****","")</f>
      </c>
      <c r="G1486" s="241"/>
      <c r="M1486" s="242">
        <f>IF(K1486="Cash",L1486,IF(K1486="Check",L1486,IF(K1486="Credit Card - NOW",L1486,0)))</f>
        <v>0</v>
      </c>
    </row>
    <row r="1487" s="231" customFormat="1" ht="13.65" customHeight="1">
      <c r="A1487" t="s" s="30">
        <f>IF(B1487&lt;&gt;"","*****","")</f>
      </c>
      <c r="G1487" s="241"/>
      <c r="M1487" s="242">
        <f>IF(K1487="Cash",L1487,IF(K1487="Check",L1487,IF(K1487="Credit Card - NOW",L1487,0)))</f>
        <v>0</v>
      </c>
    </row>
    <row r="1488" s="231" customFormat="1" ht="13.65" customHeight="1">
      <c r="A1488" t="s" s="30">
        <f>IF(B1488&lt;&gt;"","*****","")</f>
      </c>
      <c r="G1488" s="241"/>
      <c r="M1488" s="242">
        <f>IF(K1488="Cash",L1488,IF(K1488="Check",L1488,IF(K1488="Credit Card - NOW",L1488,0)))</f>
        <v>0</v>
      </c>
    </row>
    <row r="1489" s="231" customFormat="1" ht="13.65" customHeight="1">
      <c r="A1489" t="s" s="30">
        <f>IF(B1489&lt;&gt;"","*****","")</f>
      </c>
      <c r="G1489" s="241"/>
      <c r="M1489" s="242">
        <f>IF(K1489="Cash",L1489,IF(K1489="Check",L1489,IF(K1489="Credit Card - NOW",L1489,0)))</f>
        <v>0</v>
      </c>
    </row>
    <row r="1490" s="231" customFormat="1" ht="13.65" customHeight="1">
      <c r="A1490" t="s" s="30">
        <f>IF(B1490&lt;&gt;"","*****","")</f>
      </c>
      <c r="G1490" s="241"/>
      <c r="M1490" s="242">
        <f>IF(K1490="Cash",L1490,IF(K1490="Check",L1490,IF(K1490="Credit Card - NOW",L1490,0)))</f>
        <v>0</v>
      </c>
    </row>
    <row r="1491" s="231" customFormat="1" ht="13.65" customHeight="1">
      <c r="A1491" t="s" s="30">
        <f>IF(B1491&lt;&gt;"","*****","")</f>
      </c>
      <c r="G1491" s="241"/>
      <c r="M1491" s="242">
        <f>IF(K1491="Cash",L1491,IF(K1491="Check",L1491,IF(K1491="Credit Card - NOW",L1491,0)))</f>
        <v>0</v>
      </c>
    </row>
    <row r="1492" s="231" customFormat="1" ht="13.65" customHeight="1">
      <c r="A1492" t="s" s="30">
        <f>IF(B1492&lt;&gt;"","*****","")</f>
      </c>
      <c r="G1492" s="241"/>
      <c r="M1492" s="242">
        <f>IF(K1492="Cash",L1492,IF(K1492="Check",L1492,IF(K1492="Credit Card - NOW",L1492,0)))</f>
        <v>0</v>
      </c>
    </row>
    <row r="1493" s="231" customFormat="1" ht="13.65" customHeight="1">
      <c r="A1493" t="s" s="30">
        <f>IF(B1493&lt;&gt;"","*****","")</f>
      </c>
      <c r="G1493" s="241"/>
      <c r="M1493" s="242">
        <f>IF(K1493="Cash",L1493,IF(K1493="Check",L1493,IF(K1493="Credit Card - NOW",L1493,0)))</f>
        <v>0</v>
      </c>
    </row>
    <row r="1494" s="231" customFormat="1" ht="13.65" customHeight="1">
      <c r="A1494" t="s" s="30">
        <f>IF(B1494&lt;&gt;"","*****","")</f>
      </c>
      <c r="G1494" s="241"/>
      <c r="M1494" s="242">
        <f>IF(K1494="Cash",L1494,IF(K1494="Check",L1494,IF(K1494="Credit Card - NOW",L1494,0)))</f>
        <v>0</v>
      </c>
    </row>
    <row r="1495" s="231" customFormat="1" ht="13.65" customHeight="1">
      <c r="A1495" t="s" s="30">
        <f>IF(B1495&lt;&gt;"","*****","")</f>
      </c>
      <c r="G1495" s="241"/>
      <c r="M1495" s="242">
        <f>IF(K1495="Cash",L1495,IF(K1495="Check",L1495,IF(K1495="Credit Card - NOW",L1495,0)))</f>
        <v>0</v>
      </c>
    </row>
    <row r="1496" s="231" customFormat="1" ht="13.65" customHeight="1">
      <c r="A1496" t="s" s="30">
        <f>IF(B1496&lt;&gt;"","*****","")</f>
      </c>
      <c r="G1496" s="241"/>
      <c r="M1496" s="242">
        <f>IF(K1496="Cash",L1496,IF(K1496="Check",L1496,IF(K1496="Credit Card - NOW",L1496,0)))</f>
        <v>0</v>
      </c>
    </row>
    <row r="1497" s="231" customFormat="1" ht="13.65" customHeight="1">
      <c r="A1497" t="s" s="30">
        <f>IF(B1497&lt;&gt;"","*****","")</f>
      </c>
      <c r="G1497" s="241"/>
      <c r="M1497" s="242">
        <f>IF(K1497="Cash",L1497,IF(K1497="Check",L1497,IF(K1497="Credit Card - NOW",L1497,0)))</f>
        <v>0</v>
      </c>
    </row>
    <row r="1498" s="231" customFormat="1" ht="13.65" customHeight="1">
      <c r="A1498" t="s" s="30">
        <f>IF(B1498&lt;&gt;"","*****","")</f>
      </c>
      <c r="G1498" s="241"/>
      <c r="M1498" s="242">
        <f>IF(K1498="Cash",L1498,IF(K1498="Check",L1498,IF(K1498="Credit Card - NOW",L1498,0)))</f>
        <v>0</v>
      </c>
    </row>
    <row r="1499" s="231" customFormat="1" ht="13.65" customHeight="1">
      <c r="A1499" t="s" s="30">
        <f>IF(B1499&lt;&gt;"","*****","")</f>
      </c>
      <c r="G1499" s="241"/>
      <c r="M1499" s="242">
        <f>IF(K1499="Cash",L1499,IF(K1499="Check",L1499,IF(K1499="Credit Card - NOW",L1499,0)))</f>
        <v>0</v>
      </c>
    </row>
    <row r="1500" s="231" customFormat="1" ht="13.65" customHeight="1">
      <c r="A1500" t="s" s="30">
        <f>IF(B1500&lt;&gt;"","*****","")</f>
      </c>
      <c r="G1500" s="241"/>
      <c r="M1500" s="242">
        <f>IF(K1500="Cash",L1500,IF(K1500="Check",L1500,IF(K1500="Credit Card - NOW",L1500,0)))</f>
        <v>0</v>
      </c>
    </row>
    <row r="1501" s="231" customFormat="1" ht="13.65" customHeight="1">
      <c r="A1501" t="s" s="30">
        <f>IF(B1501&lt;&gt;"","*****","")</f>
      </c>
      <c r="G1501" s="241"/>
      <c r="M1501" s="242">
        <f>IF(K1501="Cash",L1501,IF(K1501="Check",L1501,IF(K1501="Credit Card - NOW",L1501,0)))</f>
        <v>0</v>
      </c>
    </row>
    <row r="1502" s="231" customFormat="1" ht="13.65" customHeight="1">
      <c r="A1502" t="s" s="30">
        <f>IF(B1502&lt;&gt;"","*****","")</f>
      </c>
      <c r="G1502" s="241"/>
      <c r="M1502" s="242">
        <f>IF(K1502="Cash",L1502,IF(K1502="Check",L1502,IF(K1502="Credit Card - NOW",L1502,0)))</f>
        <v>0</v>
      </c>
    </row>
    <row r="1503" s="231" customFormat="1" ht="13.65" customHeight="1">
      <c r="A1503" t="s" s="30">
        <f>IF(B1503&lt;&gt;"","*****","")</f>
      </c>
      <c r="G1503" s="241"/>
      <c r="M1503" s="242">
        <f>IF(K1503="Cash",L1503,IF(K1503="Check",L1503,IF(K1503="Credit Card - NOW",L1503,0)))</f>
        <v>0</v>
      </c>
    </row>
    <row r="1504" s="231" customFormat="1" ht="13.65" customHeight="1">
      <c r="A1504" t="s" s="30">
        <f>IF(B1504&lt;&gt;"","*****","")</f>
      </c>
      <c r="G1504" s="241"/>
      <c r="M1504" s="242">
        <f>IF(K1504="Cash",L1504,IF(K1504="Check",L1504,IF(K1504="Credit Card - NOW",L1504,0)))</f>
        <v>0</v>
      </c>
    </row>
    <row r="1505" s="231" customFormat="1" ht="13.65" customHeight="1">
      <c r="A1505" t="s" s="30">
        <f>IF(B1505&lt;&gt;"","*****","")</f>
      </c>
      <c r="G1505" s="241"/>
      <c r="M1505" s="242">
        <f>IF(K1505="Cash",L1505,IF(K1505="Check",L1505,IF(K1505="Credit Card - NOW",L1505,0)))</f>
        <v>0</v>
      </c>
    </row>
    <row r="1506" s="231" customFormat="1" ht="13.65" customHeight="1">
      <c r="A1506" t="s" s="30">
        <f>IF(B1506&lt;&gt;"","*****","")</f>
      </c>
      <c r="G1506" s="241"/>
      <c r="M1506" s="242">
        <f>IF(K1506="Cash",L1506,IF(K1506="Check",L1506,IF(K1506="Credit Card - NOW",L1506,0)))</f>
        <v>0</v>
      </c>
    </row>
    <row r="1507" s="231" customFormat="1" ht="13.65" customHeight="1">
      <c r="A1507" t="s" s="30">
        <f>IF(B1507&lt;&gt;"","*****","")</f>
      </c>
      <c r="G1507" s="241"/>
      <c r="M1507" s="242">
        <f>IF(K1507="Cash",L1507,IF(K1507="Check",L1507,IF(K1507="Credit Card - NOW",L1507,0)))</f>
        <v>0</v>
      </c>
    </row>
    <row r="1508" s="231" customFormat="1" ht="13.65" customHeight="1">
      <c r="A1508" t="s" s="30">
        <f>IF(B1508&lt;&gt;"","*****","")</f>
      </c>
      <c r="G1508" s="241"/>
      <c r="M1508" s="242">
        <f>IF(K1508="Cash",L1508,IF(K1508="Check",L1508,IF(K1508="Credit Card - NOW",L1508,0)))</f>
        <v>0</v>
      </c>
    </row>
    <row r="1509" s="231" customFormat="1" ht="13.65" customHeight="1">
      <c r="A1509" t="s" s="30">
        <f>IF(B1509&lt;&gt;"","*****","")</f>
      </c>
      <c r="G1509" s="241"/>
      <c r="M1509" s="242">
        <f>IF(K1509="Cash",L1509,IF(K1509="Check",L1509,IF(K1509="Credit Card - NOW",L1509,0)))</f>
        <v>0</v>
      </c>
    </row>
    <row r="1510" s="231" customFormat="1" ht="13.65" customHeight="1">
      <c r="A1510" t="s" s="30">
        <f>IF(B1510&lt;&gt;"","*****","")</f>
      </c>
      <c r="G1510" s="241"/>
      <c r="M1510" s="242">
        <f>IF(K1510="Cash",L1510,IF(K1510="Check",L1510,IF(K1510="Credit Card - NOW",L1510,0)))</f>
        <v>0</v>
      </c>
    </row>
    <row r="1511" s="231" customFormat="1" ht="13.65" customHeight="1">
      <c r="A1511" t="s" s="30">
        <f>IF(B1511&lt;&gt;"","*****","")</f>
      </c>
      <c r="G1511" s="241"/>
      <c r="M1511" s="242">
        <f>IF(K1511="Cash",L1511,IF(K1511="Check",L1511,IF(K1511="Credit Card - NOW",L1511,0)))</f>
        <v>0</v>
      </c>
    </row>
    <row r="1512" s="231" customFormat="1" ht="13.65" customHeight="1">
      <c r="A1512" t="s" s="30">
        <f>IF(B1512&lt;&gt;"","*****","")</f>
      </c>
      <c r="G1512" s="241"/>
      <c r="M1512" s="242">
        <f>IF(K1512="Cash",L1512,IF(K1512="Check",L1512,IF(K1512="Credit Card - NOW",L1512,0)))</f>
        <v>0</v>
      </c>
    </row>
    <row r="1513" s="231" customFormat="1" ht="13.65" customHeight="1">
      <c r="A1513" t="s" s="30">
        <f>IF(B1513&lt;&gt;"","*****","")</f>
      </c>
      <c r="G1513" s="241"/>
      <c r="M1513" s="242">
        <f>IF(K1513="Cash",L1513,IF(K1513="Check",L1513,IF(K1513="Credit Card - NOW",L1513,0)))</f>
        <v>0</v>
      </c>
    </row>
    <row r="1514" s="231" customFormat="1" ht="13.65" customHeight="1">
      <c r="A1514" t="s" s="30">
        <f>IF(B1514&lt;&gt;"","*****","")</f>
      </c>
      <c r="G1514" s="241"/>
      <c r="M1514" s="242">
        <f>IF(K1514="Cash",L1514,IF(K1514="Check",L1514,IF(K1514="Credit Card - NOW",L1514,0)))</f>
        <v>0</v>
      </c>
    </row>
    <row r="1515" s="231" customFormat="1" ht="13.65" customHeight="1">
      <c r="A1515" t="s" s="30">
        <f>IF(B1515&lt;&gt;"","*****","")</f>
      </c>
      <c r="G1515" s="241"/>
      <c r="M1515" s="242">
        <f>IF(K1515="Cash",L1515,IF(K1515="Check",L1515,IF(K1515="Credit Card - NOW",L1515,0)))</f>
        <v>0</v>
      </c>
    </row>
    <row r="1516" s="231" customFormat="1" ht="13.65" customHeight="1">
      <c r="A1516" t="s" s="30">
        <f>IF(B1516&lt;&gt;"","*****","")</f>
      </c>
      <c r="G1516" s="241"/>
      <c r="M1516" s="242">
        <f>IF(K1516="Cash",L1516,IF(K1516="Check",L1516,IF(K1516="Credit Card - NOW",L1516,0)))</f>
        <v>0</v>
      </c>
    </row>
    <row r="1517" s="231" customFormat="1" ht="13.65" customHeight="1">
      <c r="A1517" t="s" s="30">
        <f>IF(B1517&lt;&gt;"","*****","")</f>
      </c>
      <c r="G1517" s="241"/>
      <c r="M1517" s="242">
        <f>IF(K1517="Cash",L1517,IF(K1517="Check",L1517,IF(K1517="Credit Card - NOW",L1517,0)))</f>
        <v>0</v>
      </c>
    </row>
    <row r="1518" s="231" customFormat="1" ht="13.65" customHeight="1">
      <c r="A1518" t="s" s="30">
        <f>IF(B1518&lt;&gt;"","*****","")</f>
      </c>
      <c r="G1518" s="241"/>
      <c r="M1518" s="242">
        <f>IF(K1518="Cash",L1518,IF(K1518="Check",L1518,IF(K1518="Credit Card - NOW",L1518,0)))</f>
        <v>0</v>
      </c>
    </row>
    <row r="1519" s="231" customFormat="1" ht="13.65" customHeight="1">
      <c r="A1519" t="s" s="30">
        <f>IF(B1519&lt;&gt;"","*****","")</f>
      </c>
      <c r="G1519" s="241"/>
      <c r="M1519" s="242">
        <f>IF(K1519="Cash",L1519,IF(K1519="Check",L1519,IF(K1519="Credit Card - NOW",L1519,0)))</f>
        <v>0</v>
      </c>
    </row>
    <row r="1520" s="231" customFormat="1" ht="13.65" customHeight="1">
      <c r="A1520" t="s" s="30">
        <f>IF(B1520&lt;&gt;"","*****","")</f>
      </c>
      <c r="G1520" s="241"/>
      <c r="M1520" s="242">
        <f>IF(K1520="Cash",L1520,IF(K1520="Check",L1520,IF(K1520="Credit Card - NOW",L1520,0)))</f>
        <v>0</v>
      </c>
    </row>
    <row r="1521" s="231" customFormat="1" ht="13.65" customHeight="1">
      <c r="A1521" t="s" s="30">
        <f>IF(B1521&lt;&gt;"","*****","")</f>
      </c>
      <c r="G1521" s="241"/>
      <c r="M1521" s="242">
        <f>IF(K1521="Cash",L1521,IF(K1521="Check",L1521,IF(K1521="Credit Card - NOW",L1521,0)))</f>
        <v>0</v>
      </c>
    </row>
    <row r="1522" s="231" customFormat="1" ht="13.65" customHeight="1">
      <c r="A1522" t="s" s="30">
        <f>IF(B1522&lt;&gt;"","*****","")</f>
      </c>
      <c r="G1522" s="241"/>
      <c r="M1522" s="242">
        <f>IF(K1522="Cash",L1522,IF(K1522="Check",L1522,IF(K1522="Credit Card - NOW",L1522,0)))</f>
        <v>0</v>
      </c>
    </row>
    <row r="1523" s="231" customFormat="1" ht="13.65" customHeight="1">
      <c r="A1523" t="s" s="30">
        <f>IF(B1523&lt;&gt;"","*****","")</f>
      </c>
      <c r="G1523" s="241"/>
      <c r="M1523" s="242">
        <f>IF(K1523="Cash",L1523,IF(K1523="Check",L1523,IF(K1523="Credit Card - NOW",L1523,0)))</f>
        <v>0</v>
      </c>
    </row>
    <row r="1524" s="231" customFormat="1" ht="13.65" customHeight="1">
      <c r="A1524" t="s" s="30">
        <f>IF(B1524&lt;&gt;"","*****","")</f>
      </c>
      <c r="G1524" s="241"/>
      <c r="M1524" s="242">
        <f>IF(K1524="Cash",L1524,IF(K1524="Check",L1524,IF(K1524="Credit Card - NOW",L1524,0)))</f>
        <v>0</v>
      </c>
    </row>
    <row r="1525" s="231" customFormat="1" ht="13.65" customHeight="1">
      <c r="A1525" t="s" s="30">
        <f>IF(B1525&lt;&gt;"","*****","")</f>
      </c>
      <c r="G1525" s="241"/>
      <c r="M1525" s="242">
        <f>IF(K1525="Cash",L1525,IF(K1525="Check",L1525,IF(K1525="Credit Card - NOW",L1525,0)))</f>
        <v>0</v>
      </c>
    </row>
    <row r="1526" s="231" customFormat="1" ht="13.65" customHeight="1">
      <c r="A1526" t="s" s="30">
        <f>IF(B1526&lt;&gt;"","*****","")</f>
      </c>
      <c r="G1526" s="241"/>
      <c r="M1526" s="242">
        <f>IF(K1526="Cash",L1526,IF(K1526="Check",L1526,IF(K1526="Credit Card - NOW",L1526,0)))</f>
        <v>0</v>
      </c>
    </row>
    <row r="1527" s="231" customFormat="1" ht="13.65" customHeight="1">
      <c r="A1527" t="s" s="30">
        <f>IF(B1527&lt;&gt;"","*****","")</f>
      </c>
      <c r="G1527" s="241"/>
      <c r="M1527" s="242">
        <f>IF(K1527="Cash",L1527,IF(K1527="Check",L1527,IF(K1527="Credit Card - NOW",L1527,0)))</f>
        <v>0</v>
      </c>
    </row>
    <row r="1528" s="231" customFormat="1" ht="13.65" customHeight="1">
      <c r="A1528" t="s" s="30">
        <f>IF(B1528&lt;&gt;"","*****","")</f>
      </c>
      <c r="G1528" s="241"/>
      <c r="M1528" s="242">
        <f>IF(K1528="Cash",L1528,IF(K1528="Check",L1528,IF(K1528="Credit Card - NOW",L1528,0)))</f>
        <v>0</v>
      </c>
    </row>
    <row r="1529" s="231" customFormat="1" ht="13.65" customHeight="1">
      <c r="A1529" t="s" s="30">
        <f>IF(B1529&lt;&gt;"","*****","")</f>
      </c>
      <c r="G1529" s="241"/>
      <c r="M1529" s="242">
        <f>IF(K1529="Cash",L1529,IF(K1529="Check",L1529,IF(K1529="Credit Card - NOW",L1529,0)))</f>
        <v>0</v>
      </c>
    </row>
    <row r="1530" s="231" customFormat="1" ht="13.65" customHeight="1">
      <c r="A1530" t="s" s="30">
        <f>IF(B1530&lt;&gt;"","*****","")</f>
      </c>
      <c r="G1530" s="241"/>
      <c r="M1530" s="242">
        <f>IF(K1530="Cash",L1530,IF(K1530="Check",L1530,IF(K1530="Credit Card - NOW",L1530,0)))</f>
        <v>0</v>
      </c>
    </row>
    <row r="1531" s="231" customFormat="1" ht="13.65" customHeight="1">
      <c r="A1531" t="s" s="30">
        <f>IF(B1531&lt;&gt;"","*****","")</f>
      </c>
      <c r="G1531" s="241"/>
      <c r="M1531" s="242">
        <f>IF(K1531="Cash",L1531,IF(K1531="Check",L1531,IF(K1531="Credit Card - NOW",L1531,0)))</f>
        <v>0</v>
      </c>
    </row>
    <row r="1532" s="231" customFormat="1" ht="13.65" customHeight="1">
      <c r="A1532" t="s" s="30">
        <f>IF(B1532&lt;&gt;"","*****","")</f>
      </c>
      <c r="G1532" s="241"/>
      <c r="M1532" s="242">
        <f>IF(K1532="Cash",L1532,IF(K1532="Check",L1532,IF(K1532="Credit Card - NOW",L1532,0)))</f>
        <v>0</v>
      </c>
    </row>
    <row r="1533" s="231" customFormat="1" ht="13.65" customHeight="1">
      <c r="A1533" t="s" s="30">
        <f>IF(B1533&lt;&gt;"","*****","")</f>
      </c>
      <c r="G1533" s="241"/>
      <c r="M1533" s="242">
        <f>IF(K1533="Cash",L1533,IF(K1533="Check",L1533,IF(K1533="Credit Card - NOW",L1533,0)))</f>
        <v>0</v>
      </c>
    </row>
    <row r="1534" s="231" customFormat="1" ht="13.65" customHeight="1">
      <c r="A1534" t="s" s="30">
        <f>IF(B1534&lt;&gt;"","*****","")</f>
      </c>
      <c r="G1534" s="241"/>
      <c r="M1534" s="242">
        <f>IF(K1534="Cash",L1534,IF(K1534="Check",L1534,IF(K1534="Credit Card - NOW",L1534,0)))</f>
        <v>0</v>
      </c>
    </row>
    <row r="1535" s="231" customFormat="1" ht="13.65" customHeight="1">
      <c r="A1535" t="s" s="30">
        <f>IF(B1535&lt;&gt;"","*****","")</f>
      </c>
      <c r="G1535" s="241"/>
      <c r="M1535" s="242">
        <f>IF(K1535="Cash",L1535,IF(K1535="Check",L1535,IF(K1535="Credit Card - NOW",L1535,0)))</f>
        <v>0</v>
      </c>
    </row>
    <row r="1536" s="231" customFormat="1" ht="13.65" customHeight="1">
      <c r="A1536" t="s" s="30">
        <f>IF(B1536&lt;&gt;"","*****","")</f>
      </c>
      <c r="G1536" s="241"/>
      <c r="M1536" s="242">
        <f>IF(K1536="Cash",L1536,IF(K1536="Check",L1536,IF(K1536="Credit Card - NOW",L1536,0)))</f>
        <v>0</v>
      </c>
    </row>
    <row r="1537" s="231" customFormat="1" ht="13.65" customHeight="1">
      <c r="A1537" t="s" s="30">
        <f>IF(B1537&lt;&gt;"","*****","")</f>
      </c>
      <c r="G1537" s="241"/>
      <c r="M1537" s="242">
        <f>IF(K1537="Cash",L1537,IF(K1537="Check",L1537,IF(K1537="Credit Card - NOW",L1537,0)))</f>
        <v>0</v>
      </c>
    </row>
    <row r="1538" s="231" customFormat="1" ht="13.65" customHeight="1">
      <c r="A1538" t="s" s="30">
        <f>IF(B1538&lt;&gt;"","*****","")</f>
      </c>
      <c r="G1538" s="241"/>
      <c r="M1538" s="242">
        <f>IF(K1538="Cash",L1538,IF(K1538="Check",L1538,IF(K1538="Credit Card - NOW",L1538,0)))</f>
        <v>0</v>
      </c>
    </row>
    <row r="1539" s="231" customFormat="1" ht="13.65" customHeight="1">
      <c r="A1539" t="s" s="30">
        <f>IF(B1539&lt;&gt;"","*****","")</f>
      </c>
      <c r="G1539" s="241"/>
      <c r="M1539" s="242">
        <f>IF(K1539="Cash",L1539,IF(K1539="Check",L1539,IF(K1539="Credit Card - NOW",L1539,0)))</f>
        <v>0</v>
      </c>
    </row>
    <row r="1540" s="231" customFormat="1" ht="13.65" customHeight="1">
      <c r="A1540" t="s" s="30">
        <f>IF(B1540&lt;&gt;"","*****","")</f>
      </c>
      <c r="G1540" s="241"/>
      <c r="M1540" s="242">
        <f>IF(K1540="Cash",L1540,IF(K1540="Check",L1540,IF(K1540="Credit Card - NOW",L1540,0)))</f>
        <v>0</v>
      </c>
    </row>
    <row r="1541" s="231" customFormat="1" ht="13.65" customHeight="1">
      <c r="A1541" t="s" s="30">
        <f>IF(B1541&lt;&gt;"","*****","")</f>
      </c>
      <c r="G1541" s="241"/>
      <c r="M1541" s="242">
        <f>IF(K1541="Cash",L1541,IF(K1541="Check",L1541,IF(K1541="Credit Card - NOW",L1541,0)))</f>
        <v>0</v>
      </c>
    </row>
    <row r="1542" s="231" customFormat="1" ht="13.65" customHeight="1">
      <c r="A1542" t="s" s="30">
        <f>IF(B1542&lt;&gt;"","*****","")</f>
      </c>
      <c r="G1542" s="241"/>
      <c r="M1542" s="242">
        <f>IF(K1542="Cash",L1542,IF(K1542="Check",L1542,IF(K1542="Credit Card - NOW",L1542,0)))</f>
        <v>0</v>
      </c>
    </row>
    <row r="1543" s="231" customFormat="1" ht="13.65" customHeight="1">
      <c r="A1543" t="s" s="30">
        <f>IF(B1543&lt;&gt;"","*****","")</f>
      </c>
      <c r="G1543" s="241"/>
      <c r="M1543" s="242">
        <f>IF(K1543="Cash",L1543,IF(K1543="Check",L1543,IF(K1543="Credit Card - NOW",L1543,0)))</f>
        <v>0</v>
      </c>
    </row>
    <row r="1544" s="231" customFormat="1" ht="13.65" customHeight="1">
      <c r="A1544" t="s" s="30">
        <f>IF(B1544&lt;&gt;"","*****","")</f>
      </c>
      <c r="G1544" s="241"/>
      <c r="M1544" s="242">
        <f>IF(K1544="Cash",L1544,IF(K1544="Check",L1544,IF(K1544="Credit Card - NOW",L1544,0)))</f>
        <v>0</v>
      </c>
    </row>
    <row r="1545" s="231" customFormat="1" ht="13.65" customHeight="1">
      <c r="A1545" t="s" s="30">
        <f>IF(B1545&lt;&gt;"","*****","")</f>
      </c>
      <c r="G1545" s="241"/>
      <c r="M1545" s="242">
        <f>IF(K1545="Cash",L1545,IF(K1545="Check",L1545,IF(K1545="Credit Card - NOW",L1545,0)))</f>
        <v>0</v>
      </c>
    </row>
    <row r="1546" s="231" customFormat="1" ht="13.65" customHeight="1">
      <c r="A1546" t="s" s="30">
        <f>IF(B1546&lt;&gt;"","*****","")</f>
      </c>
      <c r="G1546" s="241"/>
      <c r="M1546" s="242">
        <f>IF(K1546="Cash",L1546,IF(K1546="Check",L1546,IF(K1546="Credit Card - NOW",L1546,0)))</f>
        <v>0</v>
      </c>
    </row>
    <row r="1547" s="231" customFormat="1" ht="13.65" customHeight="1">
      <c r="A1547" t="s" s="30">
        <f>IF(B1547&lt;&gt;"","*****","")</f>
      </c>
      <c r="G1547" s="241"/>
      <c r="M1547" s="242">
        <f>IF(K1547="Cash",L1547,IF(K1547="Check",L1547,IF(K1547="Credit Card - NOW",L1547,0)))</f>
        <v>0</v>
      </c>
    </row>
    <row r="1548" s="231" customFormat="1" ht="13.65" customHeight="1">
      <c r="A1548" t="s" s="30">
        <f>IF(B1548&lt;&gt;"","*****","")</f>
      </c>
      <c r="G1548" s="241"/>
      <c r="M1548" s="242">
        <f>IF(K1548="Cash",L1548,IF(K1548="Check",L1548,IF(K1548="Credit Card - NOW",L1548,0)))</f>
        <v>0</v>
      </c>
    </row>
    <row r="1549" s="231" customFormat="1" ht="13.65" customHeight="1">
      <c r="A1549" t="s" s="30">
        <f>IF(B1549&lt;&gt;"","*****","")</f>
      </c>
      <c r="G1549" s="241"/>
      <c r="M1549" s="242">
        <f>IF(K1549="Cash",L1549,IF(K1549="Check",L1549,IF(K1549="Credit Card - NOW",L1549,0)))</f>
        <v>0</v>
      </c>
    </row>
    <row r="1550" s="231" customFormat="1" ht="13.65" customHeight="1">
      <c r="A1550" t="s" s="30">
        <f>IF(B1550&lt;&gt;"","*****","")</f>
      </c>
      <c r="G1550" s="241"/>
      <c r="M1550" s="242">
        <f>IF(K1550="Cash",L1550,IF(K1550="Check",L1550,IF(K1550="Credit Card - NOW",L1550,0)))</f>
        <v>0</v>
      </c>
    </row>
    <row r="1551" s="231" customFormat="1" ht="13.65" customHeight="1">
      <c r="A1551" t="s" s="30">
        <f>IF(B1551&lt;&gt;"","*****","")</f>
      </c>
      <c r="G1551" s="241"/>
      <c r="M1551" s="242">
        <f>IF(K1551="Cash",L1551,IF(K1551="Check",L1551,IF(K1551="Credit Card - NOW",L1551,0)))</f>
        <v>0</v>
      </c>
    </row>
    <row r="1552" s="231" customFormat="1" ht="13.65" customHeight="1">
      <c r="A1552" t="s" s="30">
        <f>IF(B1552&lt;&gt;"","*****","")</f>
      </c>
      <c r="G1552" s="241"/>
      <c r="M1552" s="242">
        <f>IF(K1552="Cash",L1552,IF(K1552="Check",L1552,IF(K1552="Credit Card - NOW",L1552,0)))</f>
        <v>0</v>
      </c>
    </row>
    <row r="1553" s="231" customFormat="1" ht="13.65" customHeight="1">
      <c r="A1553" t="s" s="30">
        <f>IF(B1553&lt;&gt;"","*****","")</f>
      </c>
      <c r="G1553" s="241"/>
      <c r="M1553" s="242">
        <f>IF(K1553="Cash",L1553,IF(K1553="Check",L1553,IF(K1553="Credit Card - NOW",L1553,0)))</f>
        <v>0</v>
      </c>
    </row>
    <row r="1554" s="231" customFormat="1" ht="13.65" customHeight="1">
      <c r="A1554" t="s" s="30">
        <f>IF(B1554&lt;&gt;"","*****","")</f>
      </c>
      <c r="G1554" s="241"/>
      <c r="M1554" s="242">
        <f>IF(K1554="Cash",L1554,IF(K1554="Check",L1554,IF(K1554="Credit Card - NOW",L1554,0)))</f>
        <v>0</v>
      </c>
    </row>
    <row r="1555" s="231" customFormat="1" ht="13.65" customHeight="1">
      <c r="A1555" t="s" s="30">
        <f>IF(B1555&lt;&gt;"","*****","")</f>
      </c>
      <c r="G1555" s="241"/>
      <c r="M1555" s="242">
        <f>IF(K1555="Cash",L1555,IF(K1555="Check",L1555,IF(K1555="Credit Card - NOW",L1555,0)))</f>
        <v>0</v>
      </c>
    </row>
    <row r="1556" s="231" customFormat="1" ht="13.65" customHeight="1">
      <c r="A1556" t="s" s="30">
        <f>IF(B1556&lt;&gt;"","*****","")</f>
      </c>
      <c r="G1556" s="241"/>
      <c r="M1556" s="242">
        <f>IF(K1556="Cash",L1556,IF(K1556="Check",L1556,IF(K1556="Credit Card - NOW",L1556,0)))</f>
        <v>0</v>
      </c>
    </row>
    <row r="1557" s="231" customFormat="1" ht="13.65" customHeight="1">
      <c r="A1557" t="s" s="30">
        <f>IF(B1557&lt;&gt;"","*****","")</f>
      </c>
      <c r="G1557" s="241"/>
      <c r="M1557" s="242">
        <f>IF(K1557="Cash",L1557,IF(K1557="Check",L1557,IF(K1557="Credit Card - NOW",L1557,0)))</f>
        <v>0</v>
      </c>
    </row>
    <row r="1558" s="231" customFormat="1" ht="13.65" customHeight="1">
      <c r="A1558" t="s" s="30">
        <f>IF(B1558&lt;&gt;"","*****","")</f>
      </c>
      <c r="G1558" s="241"/>
      <c r="M1558" s="242">
        <f>IF(K1558="Cash",L1558,IF(K1558="Check",L1558,IF(K1558="Credit Card - NOW",L1558,0)))</f>
        <v>0</v>
      </c>
    </row>
    <row r="1559" s="231" customFormat="1" ht="13.65" customHeight="1">
      <c r="A1559" t="s" s="30">
        <f>IF(B1559&lt;&gt;"","*****","")</f>
      </c>
      <c r="G1559" s="241"/>
      <c r="M1559" s="242">
        <f>IF(K1559="Cash",L1559,IF(K1559="Check",L1559,IF(K1559="Credit Card - NOW",L1559,0)))</f>
        <v>0</v>
      </c>
    </row>
    <row r="1560" s="231" customFormat="1" ht="13.65" customHeight="1">
      <c r="A1560" t="s" s="30">
        <f>IF(B1560&lt;&gt;"","*****","")</f>
      </c>
      <c r="G1560" s="241"/>
      <c r="M1560" s="242">
        <f>IF(K1560="Cash",L1560,IF(K1560="Check",L1560,IF(K1560="Credit Card - NOW",L1560,0)))</f>
        <v>0</v>
      </c>
    </row>
    <row r="1561" s="231" customFormat="1" ht="13.65" customHeight="1">
      <c r="A1561" t="s" s="30">
        <f>IF(B1561&lt;&gt;"","*****","")</f>
      </c>
      <c r="G1561" s="241"/>
      <c r="M1561" s="242">
        <f>IF(K1561="Cash",L1561,IF(K1561="Check",L1561,IF(K1561="Credit Card - NOW",L1561,0)))</f>
        <v>0</v>
      </c>
    </row>
    <row r="1562" s="231" customFormat="1" ht="13.65" customHeight="1">
      <c r="A1562" t="s" s="30">
        <f>IF(B1562&lt;&gt;"","*****","")</f>
      </c>
      <c r="G1562" s="241"/>
      <c r="M1562" s="242">
        <f>IF(K1562="Cash",L1562,IF(K1562="Check",L1562,IF(K1562="Credit Card - NOW",L1562,0)))</f>
        <v>0</v>
      </c>
    </row>
    <row r="1563" s="231" customFormat="1" ht="13.65" customHeight="1">
      <c r="A1563" t="s" s="30">
        <f>IF(B1563&lt;&gt;"","*****","")</f>
      </c>
      <c r="G1563" s="241"/>
      <c r="M1563" s="242">
        <f>IF(K1563="Cash",L1563,IF(K1563="Check",L1563,IF(K1563="Credit Card - NOW",L1563,0)))</f>
        <v>0</v>
      </c>
    </row>
    <row r="1564" s="231" customFormat="1" ht="13.65" customHeight="1">
      <c r="A1564" t="s" s="30">
        <f>IF(B1564&lt;&gt;"","*****","")</f>
      </c>
      <c r="G1564" s="241"/>
      <c r="M1564" s="242">
        <f>IF(K1564="Cash",L1564,IF(K1564="Check",L1564,IF(K1564="Credit Card - NOW",L1564,0)))</f>
        <v>0</v>
      </c>
    </row>
    <row r="1565" s="231" customFormat="1" ht="13.65" customHeight="1">
      <c r="A1565" t="s" s="30">
        <f>IF(B1565&lt;&gt;"","*****","")</f>
      </c>
      <c r="G1565" s="241"/>
      <c r="M1565" s="242">
        <f>IF(K1565="Cash",L1565,IF(K1565="Check",L1565,IF(K1565="Credit Card - NOW",L1565,0)))</f>
        <v>0</v>
      </c>
    </row>
    <row r="1566" s="231" customFormat="1" ht="13.65" customHeight="1">
      <c r="A1566" t="s" s="30">
        <f>IF(B1566&lt;&gt;"","*****","")</f>
      </c>
      <c r="G1566" s="241"/>
      <c r="M1566" s="242">
        <f>IF(K1566="Cash",L1566,IF(K1566="Check",L1566,IF(K1566="Credit Card - NOW",L1566,0)))</f>
        <v>0</v>
      </c>
    </row>
    <row r="1567" s="231" customFormat="1" ht="13.65" customHeight="1">
      <c r="A1567" t="s" s="30">
        <f>IF(B1567&lt;&gt;"","*****","")</f>
      </c>
      <c r="G1567" s="241"/>
      <c r="M1567" s="242">
        <f>IF(K1567="Cash",L1567,IF(K1567="Check",L1567,IF(K1567="Credit Card - NOW",L1567,0)))</f>
        <v>0</v>
      </c>
    </row>
    <row r="1568" s="231" customFormat="1" ht="13.65" customHeight="1">
      <c r="A1568" t="s" s="30">
        <f>IF(B1568&lt;&gt;"","*****","")</f>
      </c>
      <c r="G1568" s="241"/>
      <c r="M1568" s="242">
        <f>IF(K1568="Cash",L1568,IF(K1568="Check",L1568,IF(K1568="Credit Card - NOW",L1568,0)))</f>
        <v>0</v>
      </c>
    </row>
    <row r="1569" s="231" customFormat="1" ht="13.65" customHeight="1">
      <c r="A1569" t="s" s="30">
        <f>IF(B1569&lt;&gt;"","*****","")</f>
      </c>
      <c r="G1569" s="241"/>
      <c r="M1569" s="242">
        <f>IF(K1569="Cash",L1569,IF(K1569="Check",L1569,IF(K1569="Credit Card - NOW",L1569,0)))</f>
        <v>0</v>
      </c>
    </row>
    <row r="1570" s="231" customFormat="1" ht="13.65" customHeight="1">
      <c r="A1570" t="s" s="30">
        <f>IF(B1570&lt;&gt;"","*****","")</f>
      </c>
      <c r="G1570" s="241"/>
      <c r="M1570" s="242">
        <f>IF(K1570="Cash",L1570,IF(K1570="Check",L1570,IF(K1570="Credit Card - NOW",L1570,0)))</f>
        <v>0</v>
      </c>
    </row>
    <row r="1571" s="231" customFormat="1" ht="13.65" customHeight="1">
      <c r="A1571" t="s" s="30">
        <f>IF(B1571&lt;&gt;"","*****","")</f>
      </c>
      <c r="G1571" s="241"/>
      <c r="M1571" s="242">
        <f>IF(K1571="Cash",L1571,IF(K1571="Check",L1571,IF(K1571="Credit Card - NOW",L1571,0)))</f>
        <v>0</v>
      </c>
    </row>
    <row r="1572" s="231" customFormat="1" ht="13.65" customHeight="1">
      <c r="A1572" t="s" s="30">
        <f>IF(B1572&lt;&gt;"","*****","")</f>
      </c>
      <c r="G1572" s="241"/>
      <c r="M1572" s="242">
        <f>IF(K1572="Cash",L1572,IF(K1572="Check",L1572,IF(K1572="Credit Card - NOW",L1572,0)))</f>
        <v>0</v>
      </c>
    </row>
    <row r="1573" s="231" customFormat="1" ht="13.65" customHeight="1">
      <c r="A1573" t="s" s="30">
        <f>IF(B1573&lt;&gt;"","*****","")</f>
      </c>
      <c r="G1573" s="241"/>
      <c r="M1573" s="242">
        <f>IF(K1573="Cash",L1573,IF(K1573="Check",L1573,IF(K1573="Credit Card - NOW",L1573,0)))</f>
        <v>0</v>
      </c>
    </row>
    <row r="1574" s="231" customFormat="1" ht="13.65" customHeight="1">
      <c r="A1574" t="s" s="30">
        <f>IF(B1574&lt;&gt;"","*****","")</f>
      </c>
      <c r="G1574" s="241"/>
      <c r="M1574" s="242">
        <f>IF(K1574="Cash",L1574,IF(K1574="Check",L1574,IF(K1574="Credit Card - NOW",L1574,0)))</f>
        <v>0</v>
      </c>
    </row>
    <row r="1575" s="231" customFormat="1" ht="13.65" customHeight="1">
      <c r="A1575" t="s" s="30">
        <f>IF(B1575&lt;&gt;"","*****","")</f>
      </c>
      <c r="G1575" s="241"/>
      <c r="M1575" s="242">
        <f>IF(K1575="Cash",L1575,IF(K1575="Check",L1575,IF(K1575="Credit Card - NOW",L1575,0)))</f>
        <v>0</v>
      </c>
    </row>
    <row r="1576" s="231" customFormat="1" ht="13.65" customHeight="1">
      <c r="A1576" t="s" s="30">
        <f>IF(B1576&lt;&gt;"","*****","")</f>
      </c>
      <c r="G1576" s="241"/>
      <c r="M1576" s="242">
        <f>IF(K1576="Cash",L1576,IF(K1576="Check",L1576,IF(K1576="Credit Card - NOW",L1576,0)))</f>
        <v>0</v>
      </c>
    </row>
    <row r="1577" s="231" customFormat="1" ht="13.65" customHeight="1">
      <c r="A1577" t="s" s="30">
        <f>IF(B1577&lt;&gt;"","*****","")</f>
      </c>
      <c r="G1577" s="241"/>
      <c r="M1577" s="242">
        <f>IF(K1577="Cash",L1577,IF(K1577="Check",L1577,IF(K1577="Credit Card - NOW",L1577,0)))</f>
        <v>0</v>
      </c>
    </row>
    <row r="1578" s="231" customFormat="1" ht="13.65" customHeight="1">
      <c r="A1578" t="s" s="30">
        <f>IF(B1578&lt;&gt;"","*****","")</f>
      </c>
      <c r="G1578" s="241"/>
      <c r="M1578" s="242">
        <f>IF(K1578="Cash",L1578,IF(K1578="Check",L1578,IF(K1578="Credit Card - NOW",L1578,0)))</f>
        <v>0</v>
      </c>
    </row>
    <row r="1579" s="231" customFormat="1" ht="13.65" customHeight="1">
      <c r="A1579" t="s" s="30">
        <f>IF(B1579&lt;&gt;"","*****","")</f>
      </c>
      <c r="G1579" s="241"/>
      <c r="M1579" s="242">
        <f>IF(K1579="Cash",L1579,IF(K1579="Check",L1579,IF(K1579="Credit Card - NOW",L1579,0)))</f>
        <v>0</v>
      </c>
    </row>
    <row r="1580" s="231" customFormat="1" ht="13.65" customHeight="1">
      <c r="A1580" t="s" s="30">
        <f>IF(B1580&lt;&gt;"","*****","")</f>
      </c>
      <c r="G1580" s="241"/>
      <c r="M1580" s="242">
        <f>IF(K1580="Cash",L1580,IF(K1580="Check",L1580,IF(K1580="Credit Card - NOW",L1580,0)))</f>
        <v>0</v>
      </c>
    </row>
    <row r="1581" s="231" customFormat="1" ht="13.65" customHeight="1">
      <c r="A1581" t="s" s="30">
        <f>IF(B1581&lt;&gt;"","*****","")</f>
      </c>
      <c r="G1581" s="241"/>
      <c r="M1581" s="242">
        <f>IF(K1581="Cash",L1581,IF(K1581="Check",L1581,IF(K1581="Credit Card - NOW",L1581,0)))</f>
        <v>0</v>
      </c>
    </row>
    <row r="1582" s="231" customFormat="1" ht="13.65" customHeight="1">
      <c r="A1582" t="s" s="30">
        <f>IF(B1582&lt;&gt;"","*****","")</f>
      </c>
      <c r="G1582" s="241"/>
      <c r="M1582" s="242">
        <f>IF(K1582="Cash",L1582,IF(K1582="Check",L1582,IF(K1582="Credit Card - NOW",L1582,0)))</f>
        <v>0</v>
      </c>
    </row>
    <row r="1583" s="231" customFormat="1" ht="13.65" customHeight="1">
      <c r="A1583" t="s" s="30">
        <f>IF(B1583&lt;&gt;"","*****","")</f>
      </c>
      <c r="G1583" s="241"/>
      <c r="M1583" s="242">
        <f>IF(K1583="Cash",L1583,IF(K1583="Check",L1583,IF(K1583="Credit Card - NOW",L1583,0)))</f>
        <v>0</v>
      </c>
    </row>
    <row r="1584" s="231" customFormat="1" ht="13.65" customHeight="1">
      <c r="A1584" t="s" s="30">
        <f>IF(B1584&lt;&gt;"","*****","")</f>
      </c>
      <c r="G1584" s="241"/>
      <c r="M1584" s="242">
        <f>IF(K1584="Cash",L1584,IF(K1584="Check",L1584,IF(K1584="Credit Card - NOW",L1584,0)))</f>
        <v>0</v>
      </c>
    </row>
    <row r="1585" s="231" customFormat="1" ht="13.65" customHeight="1">
      <c r="A1585" t="s" s="30">
        <f>IF(B1585&lt;&gt;"","*****","")</f>
      </c>
      <c r="G1585" s="241"/>
      <c r="M1585" s="242">
        <f>IF(K1585="Cash",L1585,IF(K1585="Check",L1585,IF(K1585="Credit Card - NOW",L1585,0)))</f>
        <v>0</v>
      </c>
    </row>
    <row r="1586" s="231" customFormat="1" ht="13.65" customHeight="1">
      <c r="A1586" t="s" s="30">
        <f>IF(B1586&lt;&gt;"","*****","")</f>
      </c>
      <c r="G1586" s="241"/>
      <c r="M1586" s="242">
        <f>IF(K1586="Cash",L1586,IF(K1586="Check",L1586,IF(K1586="Credit Card - NOW",L1586,0)))</f>
        <v>0</v>
      </c>
    </row>
    <row r="1587" s="231" customFormat="1" ht="13.65" customHeight="1">
      <c r="A1587" t="s" s="30">
        <f>IF(B1587&lt;&gt;"","*****","")</f>
      </c>
      <c r="G1587" s="241"/>
      <c r="M1587" s="242">
        <f>IF(K1587="Cash",L1587,IF(K1587="Check",L1587,IF(K1587="Credit Card - NOW",L1587,0)))</f>
        <v>0</v>
      </c>
    </row>
    <row r="1588" s="231" customFormat="1" ht="13.65" customHeight="1">
      <c r="A1588" t="s" s="30">
        <f>IF(B1588&lt;&gt;"","*****","")</f>
      </c>
      <c r="G1588" s="241"/>
      <c r="M1588" s="242">
        <f>IF(K1588="Cash",L1588,IF(K1588="Check",L1588,IF(K1588="Credit Card - NOW",L1588,0)))</f>
        <v>0</v>
      </c>
    </row>
    <row r="1589" s="231" customFormat="1" ht="13.65" customHeight="1">
      <c r="A1589" t="s" s="30">
        <f>IF(B1589&lt;&gt;"","*****","")</f>
      </c>
      <c r="G1589" s="241"/>
      <c r="M1589" s="242">
        <f>IF(K1589="Cash",L1589,IF(K1589="Check",L1589,IF(K1589="Credit Card - NOW",L1589,0)))</f>
        <v>0</v>
      </c>
    </row>
    <row r="1590" s="231" customFormat="1" ht="13.65" customHeight="1">
      <c r="A1590" t="s" s="30">
        <f>IF(B1590&lt;&gt;"","*****","")</f>
      </c>
      <c r="G1590" s="241"/>
      <c r="M1590" s="242">
        <f>IF(K1590="Cash",L1590,IF(K1590="Check",L1590,IF(K1590="Credit Card - NOW",L1590,0)))</f>
        <v>0</v>
      </c>
    </row>
    <row r="1591" s="231" customFormat="1" ht="13.65" customHeight="1">
      <c r="A1591" t="s" s="30">
        <f>IF(B1591&lt;&gt;"","*****","")</f>
      </c>
      <c r="G1591" s="241"/>
      <c r="M1591" s="242">
        <f>IF(K1591="Cash",L1591,IF(K1591="Check",L1591,IF(K1591="Credit Card - NOW",L1591,0)))</f>
        <v>0</v>
      </c>
    </row>
    <row r="1592" s="231" customFormat="1" ht="13.65" customHeight="1">
      <c r="A1592" t="s" s="30">
        <f>IF(B1592&lt;&gt;"","*****","")</f>
      </c>
      <c r="G1592" s="241"/>
      <c r="M1592" s="242">
        <f>IF(K1592="Cash",L1592,IF(K1592="Check",L1592,IF(K1592="Credit Card - NOW",L1592,0)))</f>
        <v>0</v>
      </c>
    </row>
    <row r="1593" s="231" customFormat="1" ht="13.65" customHeight="1">
      <c r="A1593" t="s" s="30">
        <f>IF(B1593&lt;&gt;"","*****","")</f>
      </c>
      <c r="G1593" s="241"/>
      <c r="M1593" s="242">
        <f>IF(K1593="Cash",L1593,IF(K1593="Check",L1593,IF(K1593="Credit Card - NOW",L1593,0)))</f>
        <v>0</v>
      </c>
    </row>
    <row r="1594" s="231" customFormat="1" ht="13.65" customHeight="1">
      <c r="A1594" t="s" s="30">
        <f>IF(B1594&lt;&gt;"","*****","")</f>
      </c>
      <c r="G1594" s="241"/>
      <c r="M1594" s="242">
        <f>IF(K1594="Cash",L1594,IF(K1594="Check",L1594,IF(K1594="Credit Card - NOW",L1594,0)))</f>
        <v>0</v>
      </c>
    </row>
    <row r="1595" s="231" customFormat="1" ht="13.65" customHeight="1">
      <c r="A1595" t="s" s="30">
        <f>IF(B1595&lt;&gt;"","*****","")</f>
      </c>
      <c r="G1595" s="241"/>
      <c r="M1595" s="242">
        <f>IF(K1595="Cash",L1595,IF(K1595="Check",L1595,IF(K1595="Credit Card - NOW",L1595,0)))</f>
        <v>0</v>
      </c>
    </row>
    <row r="1596" s="231" customFormat="1" ht="13.65" customHeight="1">
      <c r="A1596" t="s" s="30">
        <f>IF(B1596&lt;&gt;"","*****","")</f>
      </c>
      <c r="G1596" s="241"/>
      <c r="M1596" s="242">
        <f>IF(K1596="Cash",L1596,IF(K1596="Check",L1596,IF(K1596="Credit Card - NOW",L1596,0)))</f>
        <v>0</v>
      </c>
    </row>
    <row r="1597" s="231" customFormat="1" ht="13.65" customHeight="1">
      <c r="A1597" t="s" s="30">
        <f>IF(B1597&lt;&gt;"","*****","")</f>
      </c>
      <c r="G1597" s="241"/>
      <c r="M1597" s="242">
        <f>IF(K1597="Cash",L1597,IF(K1597="Check",L1597,IF(K1597="Credit Card - NOW",L1597,0)))</f>
        <v>0</v>
      </c>
    </row>
    <row r="1598" s="231" customFormat="1" ht="13.65" customHeight="1">
      <c r="A1598" t="s" s="30">
        <f>IF(B1598&lt;&gt;"","*****","")</f>
      </c>
      <c r="G1598" s="241"/>
      <c r="M1598" s="242">
        <f>IF(K1598="Cash",L1598,IF(K1598="Check",L1598,IF(K1598="Credit Card - NOW",L1598,0)))</f>
        <v>0</v>
      </c>
    </row>
    <row r="1599" s="231" customFormat="1" ht="13.65" customHeight="1">
      <c r="A1599" t="s" s="30">
        <f>IF(B1599&lt;&gt;"","*****","")</f>
      </c>
      <c r="G1599" s="241"/>
      <c r="M1599" s="242">
        <f>IF(K1599="Cash",L1599,IF(K1599="Check",L1599,IF(K1599="Credit Card - NOW",L1599,0)))</f>
        <v>0</v>
      </c>
    </row>
    <row r="1600" s="231" customFormat="1" ht="13.65" customHeight="1">
      <c r="A1600" t="s" s="30">
        <f>IF(B1600&lt;&gt;"","*****","")</f>
      </c>
      <c r="G1600" s="241"/>
      <c r="M1600" s="242">
        <f>IF(K1600="Cash",L1600,IF(K1600="Check",L1600,IF(K1600="Credit Card - NOW",L1600,0)))</f>
        <v>0</v>
      </c>
    </row>
    <row r="1601" s="231" customFormat="1" ht="13.65" customHeight="1">
      <c r="A1601" t="s" s="30">
        <f>IF(B1601&lt;&gt;"","*****","")</f>
      </c>
      <c r="G1601" s="241"/>
      <c r="M1601" s="242">
        <f>IF(K1601="Cash",L1601,IF(K1601="Check",L1601,IF(K1601="Credit Card - NOW",L1601,0)))</f>
        <v>0</v>
      </c>
    </row>
    <row r="1602" s="231" customFormat="1" ht="13.65" customHeight="1">
      <c r="A1602" t="s" s="30">
        <f>IF(B1602&lt;&gt;"","*****","")</f>
      </c>
      <c r="G1602" s="241"/>
      <c r="M1602" s="242">
        <f>IF(K1602="Cash",L1602,IF(K1602="Check",L1602,IF(K1602="Credit Card - NOW",L1602,0)))</f>
        <v>0</v>
      </c>
    </row>
    <row r="1603" s="231" customFormat="1" ht="13.65" customHeight="1">
      <c r="A1603" t="s" s="30">
        <f>IF(B1603&lt;&gt;"","*****","")</f>
      </c>
      <c r="G1603" s="241"/>
      <c r="M1603" s="242">
        <f>IF(K1603="Cash",L1603,IF(K1603="Check",L1603,IF(K1603="Credit Card - NOW",L1603,0)))</f>
        <v>0</v>
      </c>
    </row>
    <row r="1604" s="231" customFormat="1" ht="13.65" customHeight="1">
      <c r="A1604" t="s" s="30">
        <f>IF(B1604&lt;&gt;"","*****","")</f>
      </c>
      <c r="G1604" s="241"/>
      <c r="M1604" s="242">
        <f>IF(K1604="Cash",L1604,IF(K1604="Check",L1604,IF(K1604="Credit Card - NOW",L1604,0)))</f>
        <v>0</v>
      </c>
    </row>
    <row r="1605" s="231" customFormat="1" ht="13.65" customHeight="1">
      <c r="A1605" t="s" s="30">
        <f>IF(B1605&lt;&gt;"","*****","")</f>
      </c>
      <c r="G1605" s="241"/>
      <c r="M1605" s="242">
        <f>IF(K1605="Cash",L1605,IF(K1605="Check",L1605,IF(K1605="Credit Card - NOW",L1605,0)))</f>
        <v>0</v>
      </c>
    </row>
    <row r="1606" s="231" customFormat="1" ht="13.65" customHeight="1">
      <c r="A1606" t="s" s="30">
        <f>IF(B1606&lt;&gt;"","*****","")</f>
      </c>
      <c r="G1606" s="241"/>
      <c r="M1606" s="242">
        <f>IF(K1606="Cash",L1606,IF(K1606="Check",L1606,IF(K1606="Credit Card - NOW",L1606,0)))</f>
        <v>0</v>
      </c>
    </row>
    <row r="1607" s="231" customFormat="1" ht="13.65" customHeight="1">
      <c r="A1607" t="s" s="30">
        <f>IF(B1607&lt;&gt;"","*****","")</f>
      </c>
      <c r="G1607" s="241"/>
      <c r="M1607" s="242">
        <f>IF(K1607="Cash",L1607,IF(K1607="Check",L1607,IF(K1607="Credit Card - NOW",L1607,0)))</f>
        <v>0</v>
      </c>
    </row>
    <row r="1608" s="231" customFormat="1" ht="13.65" customHeight="1">
      <c r="A1608" t="s" s="30">
        <f>IF(B1608&lt;&gt;"","*****","")</f>
      </c>
      <c r="G1608" s="241"/>
      <c r="M1608" s="242">
        <f>IF(K1608="Cash",L1608,IF(K1608="Check",L1608,IF(K1608="Credit Card - NOW",L1608,0)))</f>
        <v>0</v>
      </c>
    </row>
    <row r="1609" s="231" customFormat="1" ht="13.65" customHeight="1">
      <c r="A1609" t="s" s="30">
        <f>IF(B1609&lt;&gt;"","*****","")</f>
      </c>
      <c r="G1609" s="241"/>
      <c r="M1609" s="242">
        <f>IF(K1609="Cash",L1609,IF(K1609="Check",L1609,IF(K1609="Credit Card - NOW",L1609,0)))</f>
        <v>0</v>
      </c>
    </row>
    <row r="1610" s="231" customFormat="1" ht="13.65" customHeight="1">
      <c r="A1610" t="s" s="30">
        <f>IF(B1610&lt;&gt;"","*****","")</f>
      </c>
      <c r="G1610" s="241"/>
      <c r="M1610" s="242">
        <f>IF(K1610="Cash",L1610,IF(K1610="Check",L1610,IF(K1610="Credit Card - NOW",L1610,0)))</f>
        <v>0</v>
      </c>
    </row>
    <row r="1611" s="231" customFormat="1" ht="13.65" customHeight="1">
      <c r="A1611" t="s" s="30">
        <f>IF(B1611&lt;&gt;"","*****","")</f>
      </c>
      <c r="G1611" s="241"/>
      <c r="M1611" s="242">
        <f>IF(K1611="Cash",L1611,IF(K1611="Check",L1611,IF(K1611="Credit Card - NOW",L1611,0)))</f>
        <v>0</v>
      </c>
    </row>
    <row r="1612" s="231" customFormat="1" ht="13.65" customHeight="1">
      <c r="A1612" t="s" s="30">
        <f>IF(B1612&lt;&gt;"","*****","")</f>
      </c>
      <c r="G1612" s="241"/>
      <c r="M1612" s="242">
        <f>IF(K1612="Cash",L1612,IF(K1612="Check",L1612,IF(K1612="Credit Card - NOW",L1612,0)))</f>
        <v>0</v>
      </c>
    </row>
    <row r="1613" s="231" customFormat="1" ht="13.65" customHeight="1">
      <c r="A1613" t="s" s="30">
        <f>IF(B1613&lt;&gt;"","*****","")</f>
      </c>
      <c r="G1613" s="241"/>
      <c r="M1613" s="242">
        <f>IF(K1613="Cash",L1613,IF(K1613="Check",L1613,IF(K1613="Credit Card - NOW",L1613,0)))</f>
        <v>0</v>
      </c>
    </row>
    <row r="1614" s="231" customFormat="1" ht="13.65" customHeight="1">
      <c r="A1614" t="s" s="30">
        <f>IF(B1614&lt;&gt;"","*****","")</f>
      </c>
      <c r="G1614" s="241"/>
      <c r="M1614" s="242">
        <f>IF(K1614="Cash",L1614,IF(K1614="Check",L1614,IF(K1614="Credit Card - NOW",L1614,0)))</f>
        <v>0</v>
      </c>
    </row>
    <row r="1615" s="231" customFormat="1" ht="13.65" customHeight="1">
      <c r="A1615" t="s" s="30">
        <f>IF(B1615&lt;&gt;"","*****","")</f>
      </c>
      <c r="G1615" s="241"/>
      <c r="M1615" s="242">
        <f>IF(K1615="Cash",L1615,IF(K1615="Check",L1615,IF(K1615="Credit Card - NOW",L1615,0)))</f>
        <v>0</v>
      </c>
    </row>
    <row r="1616" s="231" customFormat="1" ht="13.65" customHeight="1">
      <c r="A1616" t="s" s="30">
        <f>IF(B1616&lt;&gt;"","*****","")</f>
      </c>
      <c r="G1616" s="241"/>
      <c r="M1616" s="242">
        <f>IF(K1616="Cash",L1616,IF(K1616="Check",L1616,IF(K1616="Credit Card - NOW",L1616,0)))</f>
        <v>0</v>
      </c>
    </row>
    <row r="1617" s="231" customFormat="1" ht="13.65" customHeight="1">
      <c r="A1617" t="s" s="30">
        <f>IF(B1617&lt;&gt;"","*****","")</f>
      </c>
      <c r="G1617" s="241"/>
      <c r="M1617" s="242">
        <f>IF(K1617="Cash",L1617,IF(K1617="Check",L1617,IF(K1617="Credit Card - NOW",L1617,0)))</f>
        <v>0</v>
      </c>
    </row>
    <row r="1618" s="231" customFormat="1" ht="13.65" customHeight="1">
      <c r="A1618" t="s" s="30">
        <f>IF(B1618&lt;&gt;"","*****","")</f>
      </c>
      <c r="G1618" s="241"/>
      <c r="M1618" s="242">
        <f>IF(K1618="Cash",L1618,IF(K1618="Check",L1618,IF(K1618="Credit Card - NOW",L1618,0)))</f>
        <v>0</v>
      </c>
    </row>
    <row r="1619" s="231" customFormat="1" ht="13.65" customHeight="1">
      <c r="A1619" t="s" s="30">
        <f>IF(B1619&lt;&gt;"","*****","")</f>
      </c>
      <c r="G1619" s="241"/>
      <c r="M1619" s="242">
        <f>IF(K1619="Cash",L1619,IF(K1619="Check",L1619,IF(K1619="Credit Card - NOW",L1619,0)))</f>
        <v>0</v>
      </c>
    </row>
    <row r="1620" s="231" customFormat="1" ht="13.65" customHeight="1">
      <c r="A1620" t="s" s="30">
        <f>IF(B1620&lt;&gt;"","*****","")</f>
      </c>
      <c r="G1620" s="241"/>
      <c r="M1620" s="242">
        <f>IF(K1620="Cash",L1620,IF(K1620="Check",L1620,IF(K1620="Credit Card - NOW",L1620,0)))</f>
        <v>0</v>
      </c>
    </row>
    <row r="1621" s="231" customFormat="1" ht="13.65" customHeight="1">
      <c r="A1621" t="s" s="30">
        <f>IF(B1621&lt;&gt;"","*****","")</f>
      </c>
      <c r="G1621" s="241"/>
      <c r="M1621" s="242">
        <f>IF(K1621="Cash",L1621,IF(K1621="Check",L1621,IF(K1621="Credit Card - NOW",L1621,0)))</f>
        <v>0</v>
      </c>
    </row>
    <row r="1622" s="231" customFormat="1" ht="13.65" customHeight="1">
      <c r="A1622" t="s" s="30">
        <f>IF(B1622&lt;&gt;"","*****","")</f>
      </c>
      <c r="G1622" s="241"/>
      <c r="M1622" s="242">
        <f>IF(K1622="Cash",L1622,IF(K1622="Check",L1622,IF(K1622="Credit Card - NOW",L1622,0)))</f>
        <v>0</v>
      </c>
    </row>
    <row r="1623" s="231" customFormat="1" ht="13.65" customHeight="1">
      <c r="A1623" t="s" s="30">
        <f>IF(B1623&lt;&gt;"","*****","")</f>
      </c>
      <c r="G1623" s="241"/>
      <c r="M1623" s="242">
        <f>IF(K1623="Cash",L1623,IF(K1623="Check",L1623,IF(K1623="Credit Card - NOW",L1623,0)))</f>
        <v>0</v>
      </c>
    </row>
    <row r="1624" s="231" customFormat="1" ht="13.65" customHeight="1">
      <c r="A1624" t="s" s="30">
        <f>IF(B1624&lt;&gt;"","*****","")</f>
      </c>
      <c r="G1624" s="241"/>
      <c r="M1624" s="242">
        <f>IF(K1624="Cash",L1624,IF(K1624="Check",L1624,IF(K1624="Credit Card - NOW",L1624,0)))</f>
        <v>0</v>
      </c>
    </row>
    <row r="1625" s="231" customFormat="1" ht="13.65" customHeight="1">
      <c r="A1625" t="s" s="30">
        <f>IF(B1625&lt;&gt;"","*****","")</f>
      </c>
      <c r="G1625" s="241"/>
      <c r="M1625" s="242">
        <f>IF(K1625="Cash",L1625,IF(K1625="Check",L1625,IF(K1625="Credit Card - NOW",L1625,0)))</f>
        <v>0</v>
      </c>
    </row>
    <row r="1626" s="231" customFormat="1" ht="13.65" customHeight="1">
      <c r="A1626" t="s" s="30">
        <f>IF(B1626&lt;&gt;"","*****","")</f>
      </c>
      <c r="G1626" s="241"/>
      <c r="M1626" s="242">
        <f>IF(K1626="Cash",L1626,IF(K1626="Check",L1626,IF(K1626="Credit Card - NOW",L1626,0)))</f>
        <v>0</v>
      </c>
    </row>
    <row r="1627" s="231" customFormat="1" ht="13.65" customHeight="1">
      <c r="A1627" t="s" s="30">
        <f>IF(B1627&lt;&gt;"","*****","")</f>
      </c>
      <c r="G1627" s="241"/>
      <c r="M1627" s="242">
        <f>IF(K1627="Cash",L1627,IF(K1627="Check",L1627,IF(K1627="Credit Card - NOW",L1627,0)))</f>
        <v>0</v>
      </c>
    </row>
    <row r="1628" s="231" customFormat="1" ht="13.65" customHeight="1">
      <c r="A1628" t="s" s="30">
        <f>IF(B1628&lt;&gt;"","*****","")</f>
      </c>
      <c r="G1628" s="241"/>
      <c r="M1628" s="242">
        <f>IF(K1628="Cash",L1628,IF(K1628="Check",L1628,IF(K1628="Credit Card - NOW",L1628,0)))</f>
        <v>0</v>
      </c>
    </row>
    <row r="1629" s="231" customFormat="1" ht="13.65" customHeight="1">
      <c r="A1629" t="s" s="30">
        <f>IF(B1629&lt;&gt;"","*****","")</f>
      </c>
      <c r="G1629" s="241"/>
      <c r="M1629" s="242">
        <f>IF(K1629="Cash",L1629,IF(K1629="Check",L1629,IF(K1629="Credit Card - NOW",L1629,0)))</f>
        <v>0</v>
      </c>
    </row>
    <row r="1630" s="231" customFormat="1" ht="13.65" customHeight="1">
      <c r="A1630" t="s" s="30">
        <f>IF(B1630&lt;&gt;"","*****","")</f>
      </c>
      <c r="G1630" s="241"/>
      <c r="M1630" s="242">
        <f>IF(K1630="Cash",L1630,IF(K1630="Check",L1630,IF(K1630="Credit Card - NOW",L1630,0)))</f>
        <v>0</v>
      </c>
    </row>
    <row r="1631" s="231" customFormat="1" ht="13.65" customHeight="1">
      <c r="A1631" t="s" s="30">
        <f>IF(B1631&lt;&gt;"","*****","")</f>
      </c>
      <c r="G1631" s="241"/>
      <c r="M1631" s="242">
        <f>IF(K1631="Cash",L1631,IF(K1631="Check",L1631,IF(K1631="Credit Card - NOW",L1631,0)))</f>
        <v>0</v>
      </c>
    </row>
    <row r="1632" s="231" customFormat="1" ht="13.65" customHeight="1">
      <c r="A1632" t="s" s="30">
        <f>IF(B1632&lt;&gt;"","*****","")</f>
      </c>
      <c r="G1632" s="241"/>
      <c r="M1632" s="242">
        <f>IF(K1632="Cash",L1632,IF(K1632="Check",L1632,IF(K1632="Credit Card - NOW",L1632,0)))</f>
        <v>0</v>
      </c>
    </row>
    <row r="1633" s="231" customFormat="1" ht="13.65" customHeight="1">
      <c r="A1633" t="s" s="30">
        <f>IF(B1633&lt;&gt;"","*****","")</f>
      </c>
      <c r="G1633" s="241"/>
      <c r="M1633" s="242">
        <f>IF(K1633="Cash",L1633,IF(K1633="Check",L1633,IF(K1633="Credit Card - NOW",L1633,0)))</f>
        <v>0</v>
      </c>
    </row>
    <row r="1634" s="231" customFormat="1" ht="13.65" customHeight="1">
      <c r="A1634" t="s" s="30">
        <f>IF(B1634&lt;&gt;"","*****","")</f>
      </c>
      <c r="G1634" s="241"/>
      <c r="M1634" s="242">
        <f>IF(K1634="Cash",L1634,IF(K1634="Check",L1634,IF(K1634="Credit Card - NOW",L1634,0)))</f>
        <v>0</v>
      </c>
    </row>
    <row r="1635" s="231" customFormat="1" ht="13.65" customHeight="1">
      <c r="A1635" t="s" s="30">
        <f>IF(B1635&lt;&gt;"","*****","")</f>
      </c>
      <c r="G1635" s="241"/>
      <c r="M1635" s="242">
        <f>IF(K1635="Cash",L1635,IF(K1635="Check",L1635,IF(K1635="Credit Card - NOW",L1635,0)))</f>
        <v>0</v>
      </c>
    </row>
    <row r="1636" s="231" customFormat="1" ht="13.65" customHeight="1">
      <c r="A1636" t="s" s="30">
        <f>IF(B1636&lt;&gt;"","*****","")</f>
      </c>
      <c r="G1636" s="241"/>
      <c r="M1636" s="242">
        <f>IF(K1636="Cash",L1636,IF(K1636="Check",L1636,IF(K1636="Credit Card - NOW",L1636,0)))</f>
        <v>0</v>
      </c>
    </row>
    <row r="1637" s="231" customFormat="1" ht="13.65" customHeight="1">
      <c r="A1637" t="s" s="30">
        <f>IF(B1637&lt;&gt;"","*****","")</f>
      </c>
      <c r="G1637" s="241"/>
      <c r="M1637" s="242">
        <f>IF(K1637="Cash",L1637,IF(K1637="Check",L1637,IF(K1637="Credit Card - NOW",L1637,0)))</f>
        <v>0</v>
      </c>
    </row>
    <row r="1638" s="231" customFormat="1" ht="13.65" customHeight="1">
      <c r="A1638" t="s" s="30">
        <f>IF(B1638&lt;&gt;"","*****","")</f>
      </c>
      <c r="G1638" s="241"/>
      <c r="M1638" s="242">
        <f>IF(K1638="Cash",L1638,IF(K1638="Check",L1638,IF(K1638="Credit Card - NOW",L1638,0)))</f>
        <v>0</v>
      </c>
    </row>
    <row r="1639" s="231" customFormat="1" ht="13.65" customHeight="1">
      <c r="A1639" t="s" s="30">
        <f>IF(B1639&lt;&gt;"","*****","")</f>
      </c>
      <c r="G1639" s="241"/>
      <c r="M1639" s="242">
        <f>IF(K1639="Cash",L1639,IF(K1639="Check",L1639,IF(K1639="Credit Card - NOW",L1639,0)))</f>
        <v>0</v>
      </c>
    </row>
    <row r="1640" s="231" customFormat="1" ht="13.65" customHeight="1">
      <c r="A1640" t="s" s="30">
        <f>IF(B1640&lt;&gt;"","*****","")</f>
      </c>
      <c r="G1640" s="241"/>
      <c r="M1640" s="242">
        <f>IF(K1640="Cash",L1640,IF(K1640="Check",L1640,IF(K1640="Credit Card - NOW",L1640,0)))</f>
        <v>0</v>
      </c>
    </row>
    <row r="1641" s="231" customFormat="1" ht="13.65" customHeight="1">
      <c r="A1641" t="s" s="30">
        <f>IF(B1641&lt;&gt;"","*****","")</f>
      </c>
      <c r="G1641" s="241"/>
      <c r="M1641" s="242">
        <f>IF(K1641="Cash",L1641,IF(K1641="Check",L1641,IF(K1641="Credit Card - NOW",L1641,0)))</f>
        <v>0</v>
      </c>
    </row>
    <row r="1642" s="231" customFormat="1" ht="13.65" customHeight="1">
      <c r="A1642" t="s" s="30">
        <f>IF(B1642&lt;&gt;"","*****","")</f>
      </c>
      <c r="G1642" s="241"/>
      <c r="M1642" s="242">
        <f>IF(K1642="Cash",L1642,IF(K1642="Check",L1642,IF(K1642="Credit Card - NOW",L1642,0)))</f>
        <v>0</v>
      </c>
    </row>
    <row r="1643" s="231" customFormat="1" ht="13.65" customHeight="1">
      <c r="A1643" t="s" s="30">
        <f>IF(B1643&lt;&gt;"","*****","")</f>
      </c>
      <c r="G1643" s="241"/>
      <c r="M1643" s="242">
        <f>IF(K1643="Cash",L1643,IF(K1643="Check",L1643,IF(K1643="Credit Card - NOW",L1643,0)))</f>
        <v>0</v>
      </c>
    </row>
    <row r="1644" s="231" customFormat="1" ht="13.65" customHeight="1">
      <c r="A1644" t="s" s="30">
        <f>IF(B1644&lt;&gt;"","*****","")</f>
      </c>
      <c r="G1644" s="241"/>
      <c r="M1644" s="242">
        <f>IF(K1644="Cash",L1644,IF(K1644="Check",L1644,IF(K1644="Credit Card - NOW",L1644,0)))</f>
        <v>0</v>
      </c>
    </row>
    <row r="1645" s="231" customFormat="1" ht="13.65" customHeight="1">
      <c r="A1645" t="s" s="30">
        <f>IF(B1645&lt;&gt;"","*****","")</f>
      </c>
      <c r="G1645" s="241"/>
      <c r="M1645" s="242">
        <f>IF(K1645="Cash",L1645,IF(K1645="Check",L1645,IF(K1645="Credit Card - NOW",L1645,0)))</f>
        <v>0</v>
      </c>
    </row>
    <row r="1646" s="231" customFormat="1" ht="13.65" customHeight="1">
      <c r="A1646" t="s" s="30">
        <f>IF(B1646&lt;&gt;"","*****","")</f>
      </c>
      <c r="G1646" s="241"/>
      <c r="M1646" s="242">
        <f>IF(K1646="Cash",L1646,IF(K1646="Check",L1646,IF(K1646="Credit Card - NOW",L1646,0)))</f>
        <v>0</v>
      </c>
    </row>
    <row r="1647" s="231" customFormat="1" ht="13.65" customHeight="1">
      <c r="A1647" t="s" s="30">
        <f>IF(B1647&lt;&gt;"","*****","")</f>
      </c>
      <c r="G1647" s="241"/>
      <c r="M1647" s="242">
        <f>IF(K1647="Cash",L1647,IF(K1647="Check",L1647,IF(K1647="Credit Card - NOW",L1647,0)))</f>
        <v>0</v>
      </c>
    </row>
    <row r="1648" s="231" customFormat="1" ht="13.65" customHeight="1">
      <c r="A1648" t="s" s="30">
        <f>IF(B1648&lt;&gt;"","*****","")</f>
      </c>
      <c r="G1648" s="241"/>
      <c r="M1648" s="242">
        <f>IF(K1648="Cash",L1648,IF(K1648="Check",L1648,IF(K1648="Credit Card - NOW",L1648,0)))</f>
        <v>0</v>
      </c>
    </row>
    <row r="1649" s="231" customFormat="1" ht="13.65" customHeight="1">
      <c r="A1649" t="s" s="30">
        <f>IF(B1649&lt;&gt;"","*****","")</f>
      </c>
      <c r="G1649" s="241"/>
      <c r="M1649" s="242">
        <f>IF(K1649="Cash",L1649,IF(K1649="Check",L1649,IF(K1649="Credit Card - NOW",L1649,0)))</f>
        <v>0</v>
      </c>
    </row>
    <row r="1650" s="231" customFormat="1" ht="13.65" customHeight="1">
      <c r="A1650" t="s" s="30">
        <f>IF(B1650&lt;&gt;"","*****","")</f>
      </c>
      <c r="G1650" s="241"/>
      <c r="M1650" s="242">
        <f>IF(K1650="Cash",L1650,IF(K1650="Check",L1650,IF(K1650="Credit Card - NOW",L1650,0)))</f>
        <v>0</v>
      </c>
    </row>
    <row r="1651" s="231" customFormat="1" ht="13.65" customHeight="1">
      <c r="A1651" t="s" s="30">
        <f>IF(B1651&lt;&gt;"","*****","")</f>
      </c>
      <c r="G1651" s="241"/>
      <c r="M1651" s="242">
        <f>IF(K1651="Cash",L1651,IF(K1651="Check",L1651,IF(K1651="Credit Card - NOW",L1651,0)))</f>
        <v>0</v>
      </c>
    </row>
    <row r="1652" s="231" customFormat="1" ht="13.65" customHeight="1">
      <c r="A1652" t="s" s="30">
        <f>IF(B1652&lt;&gt;"","*****","")</f>
      </c>
      <c r="G1652" s="241"/>
      <c r="M1652" s="242">
        <f>IF(K1652="Cash",L1652,IF(K1652="Check",L1652,IF(K1652="Credit Card - NOW",L1652,0)))</f>
        <v>0</v>
      </c>
    </row>
    <row r="1653" s="231" customFormat="1" ht="13.65" customHeight="1">
      <c r="A1653" t="s" s="30">
        <f>IF(B1653&lt;&gt;"","*****","")</f>
      </c>
      <c r="G1653" s="241"/>
      <c r="M1653" s="242">
        <f>IF(K1653="Cash",L1653,IF(K1653="Check",L1653,IF(K1653="Credit Card - NOW",L1653,0)))</f>
        <v>0</v>
      </c>
    </row>
    <row r="1654" s="231" customFormat="1" ht="13.65" customHeight="1">
      <c r="A1654" t="s" s="30">
        <f>IF(B1654&lt;&gt;"","*****","")</f>
      </c>
      <c r="G1654" s="241"/>
      <c r="M1654" s="242">
        <f>IF(K1654="Cash",L1654,IF(K1654="Check",L1654,IF(K1654="Credit Card - NOW",L1654,0)))</f>
        <v>0</v>
      </c>
    </row>
    <row r="1655" s="231" customFormat="1" ht="13.65" customHeight="1">
      <c r="A1655" t="s" s="30">
        <f>IF(B1655&lt;&gt;"","*****","")</f>
      </c>
      <c r="G1655" s="241"/>
      <c r="M1655" s="242">
        <f>IF(K1655="Cash",L1655,IF(K1655="Check",L1655,IF(K1655="Credit Card - NOW",L1655,0)))</f>
        <v>0</v>
      </c>
    </row>
    <row r="1656" s="231" customFormat="1" ht="13.65" customHeight="1">
      <c r="A1656" t="s" s="30">
        <f>IF(B1656&lt;&gt;"","*****","")</f>
      </c>
      <c r="G1656" s="241"/>
      <c r="M1656" s="242">
        <f>IF(K1656="Cash",L1656,IF(K1656="Check",L1656,IF(K1656="Credit Card - NOW",L1656,0)))</f>
        <v>0</v>
      </c>
    </row>
    <row r="1657" s="231" customFormat="1" ht="13.65" customHeight="1">
      <c r="A1657" t="s" s="30">
        <f>IF(B1657&lt;&gt;"","*****","")</f>
      </c>
      <c r="G1657" s="241"/>
      <c r="M1657" s="242">
        <f>IF(K1657="Cash",L1657,IF(K1657="Check",L1657,IF(K1657="Credit Card - NOW",L1657,0)))</f>
        <v>0</v>
      </c>
    </row>
    <row r="1658" s="231" customFormat="1" ht="13.65" customHeight="1">
      <c r="A1658" t="s" s="30">
        <f>IF(B1658&lt;&gt;"","*****","")</f>
      </c>
      <c r="G1658" s="241"/>
      <c r="M1658" s="242">
        <f>IF(K1658="Cash",L1658,IF(K1658="Check",L1658,IF(K1658="Credit Card - NOW",L1658,0)))</f>
        <v>0</v>
      </c>
    </row>
    <row r="1659" s="231" customFormat="1" ht="13.65" customHeight="1">
      <c r="A1659" t="s" s="30">
        <f>IF(B1659&lt;&gt;"","*****","")</f>
      </c>
      <c r="G1659" s="241"/>
      <c r="M1659" s="242">
        <f>IF(K1659="Cash",L1659,IF(K1659="Check",L1659,IF(K1659="Credit Card - NOW",L1659,0)))</f>
        <v>0</v>
      </c>
    </row>
    <row r="1660" s="231" customFormat="1" ht="13.65" customHeight="1">
      <c r="A1660" t="s" s="30">
        <f>IF(B1660&lt;&gt;"","*****","")</f>
      </c>
      <c r="G1660" s="241"/>
      <c r="M1660" s="242">
        <f>IF(K1660="Cash",L1660,IF(K1660="Check",L1660,IF(K1660="Credit Card - NOW",L1660,0)))</f>
        <v>0</v>
      </c>
    </row>
    <row r="1661" s="231" customFormat="1" ht="13.65" customHeight="1">
      <c r="A1661" t="s" s="30">
        <f>IF(B1661&lt;&gt;"","*****","")</f>
      </c>
      <c r="G1661" s="241"/>
      <c r="M1661" s="242">
        <f>IF(K1661="Cash",L1661,IF(K1661="Check",L1661,IF(K1661="Credit Card - NOW",L1661,0)))</f>
        <v>0</v>
      </c>
    </row>
    <row r="1662" s="231" customFormat="1" ht="13.65" customHeight="1">
      <c r="A1662" t="s" s="30">
        <f>IF(B1662&lt;&gt;"","*****","")</f>
      </c>
      <c r="G1662" s="241"/>
      <c r="M1662" s="242">
        <f>IF(K1662="Cash",L1662,IF(K1662="Check",L1662,IF(K1662="Credit Card - NOW",L1662,0)))</f>
        <v>0</v>
      </c>
    </row>
    <row r="1663" s="231" customFormat="1" ht="13.65" customHeight="1">
      <c r="A1663" t="s" s="30">
        <f>IF(B1663&lt;&gt;"","*****","")</f>
      </c>
      <c r="G1663" s="241"/>
      <c r="M1663" s="242">
        <f>IF(K1663="Cash",L1663,IF(K1663="Check",L1663,IF(K1663="Credit Card - NOW",L1663,0)))</f>
        <v>0</v>
      </c>
    </row>
    <row r="1664" s="231" customFormat="1" ht="13.65" customHeight="1">
      <c r="A1664" t="s" s="30">
        <f>IF(B1664&lt;&gt;"","*****","")</f>
      </c>
      <c r="G1664" s="241"/>
      <c r="M1664" s="242">
        <f>IF(K1664="Cash",L1664,IF(K1664="Check",L1664,IF(K1664="Credit Card - NOW",L1664,0)))</f>
        <v>0</v>
      </c>
    </row>
    <row r="1665" s="231" customFormat="1" ht="13.65" customHeight="1">
      <c r="A1665" t="s" s="30">
        <f>IF(B1665&lt;&gt;"","*****","")</f>
      </c>
      <c r="G1665" s="241"/>
      <c r="M1665" s="242">
        <f>IF(K1665="Cash",L1665,IF(K1665="Check",L1665,IF(K1665="Credit Card - NOW",L1665,0)))</f>
        <v>0</v>
      </c>
    </row>
    <row r="1666" s="231" customFormat="1" ht="13.65" customHeight="1">
      <c r="A1666" t="s" s="30">
        <f>IF(B1666&lt;&gt;"","*****","")</f>
      </c>
      <c r="G1666" s="241"/>
      <c r="M1666" s="242">
        <f>IF(K1666="Cash",L1666,IF(K1666="Check",L1666,IF(K1666="Credit Card - NOW",L1666,0)))</f>
        <v>0</v>
      </c>
    </row>
    <row r="1667" s="231" customFormat="1" ht="13.65" customHeight="1">
      <c r="A1667" t="s" s="30">
        <f>IF(B1667&lt;&gt;"","*****","")</f>
      </c>
      <c r="G1667" s="241"/>
      <c r="M1667" s="242">
        <f>IF(K1667="Cash",L1667,IF(K1667="Check",L1667,IF(K1667="Credit Card - NOW",L1667,0)))</f>
        <v>0</v>
      </c>
    </row>
    <row r="1668" s="231" customFormat="1" ht="13.65" customHeight="1">
      <c r="A1668" t="s" s="30">
        <f>IF(B1668&lt;&gt;"","*****","")</f>
      </c>
      <c r="G1668" s="241"/>
      <c r="M1668" s="242">
        <f>IF(K1668="Cash",L1668,IF(K1668="Check",L1668,IF(K1668="Credit Card - NOW",L1668,0)))</f>
        <v>0</v>
      </c>
    </row>
    <row r="1669" s="231" customFormat="1" ht="13.65" customHeight="1">
      <c r="A1669" t="s" s="30">
        <f>IF(B1669&lt;&gt;"","*****","")</f>
      </c>
      <c r="G1669" s="241"/>
      <c r="M1669" s="242">
        <f>IF(K1669="Cash",L1669,IF(K1669="Check",L1669,IF(K1669="Credit Card - NOW",L1669,0)))</f>
        <v>0</v>
      </c>
    </row>
    <row r="1670" s="231" customFormat="1" ht="13.65" customHeight="1">
      <c r="A1670" t="s" s="30">
        <f>IF(B1670&lt;&gt;"","*****","")</f>
      </c>
      <c r="G1670" s="241"/>
      <c r="M1670" s="242">
        <f>IF(K1670="Cash",L1670,IF(K1670="Check",L1670,IF(K1670="Credit Card - NOW",L1670,0)))</f>
        <v>0</v>
      </c>
    </row>
    <row r="1671" s="231" customFormat="1" ht="13.65" customHeight="1">
      <c r="A1671" t="s" s="30">
        <f>IF(B1671&lt;&gt;"","*****","")</f>
      </c>
      <c r="G1671" s="241"/>
      <c r="M1671" s="242">
        <f>IF(K1671="Cash",L1671,IF(K1671="Check",L1671,IF(K1671="Credit Card - NOW",L1671,0)))</f>
        <v>0</v>
      </c>
    </row>
    <row r="1672" s="231" customFormat="1" ht="13.65" customHeight="1">
      <c r="A1672" t="s" s="30">
        <f>IF(B1672&lt;&gt;"","*****","")</f>
      </c>
      <c r="G1672" s="241"/>
      <c r="M1672" s="242">
        <f>IF(K1672="Cash",L1672,IF(K1672="Check",L1672,IF(K1672="Credit Card - NOW",L1672,0)))</f>
        <v>0</v>
      </c>
    </row>
    <row r="1673" s="231" customFormat="1" ht="13.65" customHeight="1">
      <c r="A1673" t="s" s="30">
        <f>IF(B1673&lt;&gt;"","*****","")</f>
      </c>
      <c r="G1673" s="241"/>
      <c r="M1673" s="242">
        <f>IF(K1673="Cash",L1673,IF(K1673="Check",L1673,IF(K1673="Credit Card - NOW",L1673,0)))</f>
        <v>0</v>
      </c>
    </row>
    <row r="1674" s="231" customFormat="1" ht="13.65" customHeight="1">
      <c r="A1674" t="s" s="30">
        <f>IF(B1674&lt;&gt;"","*****","")</f>
      </c>
      <c r="G1674" s="241"/>
      <c r="M1674" s="242">
        <f>IF(K1674="Cash",L1674,IF(K1674="Check",L1674,IF(K1674="Credit Card - NOW",L1674,0)))</f>
        <v>0</v>
      </c>
    </row>
    <row r="1675" s="231" customFormat="1" ht="13.65" customHeight="1">
      <c r="A1675" t="s" s="30">
        <f>IF(B1675&lt;&gt;"","*****","")</f>
      </c>
      <c r="G1675" s="241"/>
      <c r="M1675" s="242">
        <f>IF(K1675="Cash",L1675,IF(K1675="Check",L1675,IF(K1675="Credit Card - NOW",L1675,0)))</f>
        <v>0</v>
      </c>
    </row>
    <row r="1676" s="231" customFormat="1" ht="13.65" customHeight="1">
      <c r="A1676" t="s" s="30">
        <f>IF(B1676&lt;&gt;"","*****","")</f>
      </c>
      <c r="G1676" s="241"/>
      <c r="M1676" s="242">
        <f>IF(K1676="Cash",L1676,IF(K1676="Check",L1676,IF(K1676="Credit Card - NOW",L1676,0)))</f>
        <v>0</v>
      </c>
    </row>
    <row r="1677" s="231" customFormat="1" ht="13.65" customHeight="1">
      <c r="A1677" t="s" s="30">
        <f>IF(B1677&lt;&gt;"","*****","")</f>
      </c>
      <c r="G1677" s="241"/>
      <c r="M1677" s="242">
        <f>IF(K1677="Cash",L1677,IF(K1677="Check",L1677,IF(K1677="Credit Card - NOW",L1677,0)))</f>
        <v>0</v>
      </c>
    </row>
    <row r="1678" s="231" customFormat="1" ht="13.65" customHeight="1">
      <c r="A1678" t="s" s="30">
        <f>IF(B1678&lt;&gt;"","*****","")</f>
      </c>
      <c r="G1678" s="241"/>
      <c r="M1678" s="242">
        <f>IF(K1678="Cash",L1678,IF(K1678="Check",L1678,IF(K1678="Credit Card - NOW",L1678,0)))</f>
        <v>0</v>
      </c>
    </row>
    <row r="1679" s="231" customFormat="1" ht="13.65" customHeight="1">
      <c r="A1679" t="s" s="30">
        <f>IF(B1679&lt;&gt;"","*****","")</f>
      </c>
      <c r="G1679" s="241"/>
      <c r="M1679" s="242">
        <f>IF(K1679="Cash",L1679,IF(K1679="Check",L1679,IF(K1679="Credit Card - NOW",L1679,0)))</f>
        <v>0</v>
      </c>
    </row>
    <row r="1680" s="231" customFormat="1" ht="13.65" customHeight="1">
      <c r="A1680" t="s" s="30">
        <f>IF(B1680&lt;&gt;"","*****","")</f>
      </c>
      <c r="G1680" s="241"/>
      <c r="M1680" s="242">
        <f>IF(K1680="Cash",L1680,IF(K1680="Check",L1680,IF(K1680="Credit Card - NOW",L1680,0)))</f>
        <v>0</v>
      </c>
    </row>
    <row r="1681" s="231" customFormat="1" ht="13.65" customHeight="1">
      <c r="A1681" t="s" s="30">
        <f>IF(B1681&lt;&gt;"","*****","")</f>
      </c>
      <c r="G1681" s="241"/>
      <c r="M1681" s="242">
        <f>IF(K1681="Cash",L1681,IF(K1681="Check",L1681,IF(K1681="Credit Card - NOW",L1681,0)))</f>
        <v>0</v>
      </c>
    </row>
    <row r="1682" s="231" customFormat="1" ht="13.65" customHeight="1">
      <c r="A1682" t="s" s="30">
        <f>IF(B1682&lt;&gt;"","*****","")</f>
      </c>
      <c r="G1682" s="241"/>
      <c r="M1682" s="242">
        <f>IF(K1682="Cash",L1682,IF(K1682="Check",L1682,IF(K1682="Credit Card - NOW",L1682,0)))</f>
        <v>0</v>
      </c>
    </row>
    <row r="1683" s="231" customFormat="1" ht="13.65" customHeight="1">
      <c r="A1683" t="s" s="30">
        <f>IF(B1683&lt;&gt;"","*****","")</f>
      </c>
      <c r="G1683" s="241"/>
      <c r="M1683" s="242">
        <f>IF(K1683="Cash",L1683,IF(K1683="Check",L1683,IF(K1683="Credit Card - NOW",L1683,0)))</f>
        <v>0</v>
      </c>
    </row>
    <row r="1684" s="231" customFormat="1" ht="13.65" customHeight="1">
      <c r="A1684" t="s" s="30">
        <f>IF(B1684&lt;&gt;"","*****","")</f>
      </c>
      <c r="G1684" s="241"/>
      <c r="M1684" s="242">
        <f>IF(K1684="Cash",L1684,IF(K1684="Check",L1684,IF(K1684="Credit Card - NOW",L1684,0)))</f>
        <v>0</v>
      </c>
    </row>
    <row r="1685" s="231" customFormat="1" ht="13.65" customHeight="1">
      <c r="A1685" t="s" s="30">
        <f>IF(B1685&lt;&gt;"","*****","")</f>
      </c>
      <c r="G1685" s="241"/>
      <c r="M1685" s="242">
        <f>IF(K1685="Cash",L1685,IF(K1685="Check",L1685,IF(K1685="Credit Card - NOW",L1685,0)))</f>
        <v>0</v>
      </c>
    </row>
    <row r="1686" s="231" customFormat="1" ht="13.65" customHeight="1">
      <c r="A1686" t="s" s="30">
        <f>IF(B1686&lt;&gt;"","*****","")</f>
      </c>
      <c r="G1686" s="241"/>
      <c r="M1686" s="242">
        <f>IF(K1686="Cash",L1686,IF(K1686="Check",L1686,IF(K1686="Credit Card - NOW",L1686,0)))</f>
        <v>0</v>
      </c>
    </row>
    <row r="1687" s="231" customFormat="1" ht="13.65" customHeight="1">
      <c r="A1687" t="s" s="30">
        <f>IF(B1687&lt;&gt;"","*****","")</f>
      </c>
      <c r="G1687" s="241"/>
      <c r="M1687" s="242">
        <f>IF(K1687="Cash",L1687,IF(K1687="Check",L1687,IF(K1687="Credit Card - NOW",L1687,0)))</f>
        <v>0</v>
      </c>
    </row>
    <row r="1688" s="231" customFormat="1" ht="13.65" customHeight="1">
      <c r="A1688" t="s" s="30">
        <f>IF(B1688&lt;&gt;"","*****","")</f>
      </c>
      <c r="G1688" s="241"/>
      <c r="M1688" s="242">
        <f>IF(K1688="Cash",L1688,IF(K1688="Check",L1688,IF(K1688="Credit Card - NOW",L1688,0)))</f>
        <v>0</v>
      </c>
    </row>
    <row r="1689" s="231" customFormat="1" ht="13.65" customHeight="1">
      <c r="A1689" t="s" s="30">
        <f>IF(B1689&lt;&gt;"","*****","")</f>
      </c>
      <c r="G1689" s="241"/>
      <c r="M1689" s="242">
        <f>IF(K1689="Cash",L1689,IF(K1689="Check",L1689,IF(K1689="Credit Card - NOW",L1689,0)))</f>
        <v>0</v>
      </c>
    </row>
    <row r="1690" s="231" customFormat="1" ht="13.65" customHeight="1">
      <c r="A1690" t="s" s="30">
        <f>IF(B1690&lt;&gt;"","*****","")</f>
      </c>
      <c r="G1690" s="241"/>
      <c r="M1690" s="242">
        <f>IF(K1690="Cash",L1690,IF(K1690="Check",L1690,IF(K1690="Credit Card - NOW",L1690,0)))</f>
        <v>0</v>
      </c>
    </row>
    <row r="1691" s="231" customFormat="1" ht="13.65" customHeight="1">
      <c r="A1691" t="s" s="30">
        <f>IF(B1691&lt;&gt;"","*****","")</f>
      </c>
      <c r="G1691" s="241"/>
      <c r="M1691" s="242">
        <f>IF(K1691="Cash",L1691,IF(K1691="Check",L1691,IF(K1691="Credit Card - NOW",L1691,0)))</f>
        <v>0</v>
      </c>
    </row>
    <row r="1692" s="231" customFormat="1" ht="13.65" customHeight="1">
      <c r="A1692" t="s" s="30">
        <f>IF(B1692&lt;&gt;"","*****","")</f>
      </c>
      <c r="G1692" s="241"/>
      <c r="M1692" s="242">
        <f>IF(K1692="Cash",L1692,IF(K1692="Check",L1692,IF(K1692="Credit Card - NOW",L1692,0)))</f>
        <v>0</v>
      </c>
    </row>
    <row r="1693" s="231" customFormat="1" ht="13.65" customHeight="1">
      <c r="A1693" t="s" s="30">
        <f>IF(B1693&lt;&gt;"","*****","")</f>
      </c>
      <c r="G1693" s="241"/>
      <c r="M1693" s="242">
        <f>IF(K1693="Cash",L1693,IF(K1693="Check",L1693,IF(K1693="Credit Card - NOW",L1693,0)))</f>
        <v>0</v>
      </c>
    </row>
    <row r="1694" s="231" customFormat="1" ht="13.65" customHeight="1">
      <c r="A1694" t="s" s="30">
        <f>IF(B1694&lt;&gt;"","*****","")</f>
      </c>
      <c r="G1694" s="241"/>
      <c r="M1694" s="242">
        <f>IF(K1694="Cash",L1694,IF(K1694="Check",L1694,IF(K1694="Credit Card - NOW",L1694,0)))</f>
        <v>0</v>
      </c>
    </row>
    <row r="1695" s="231" customFormat="1" ht="13.65" customHeight="1">
      <c r="A1695" t="s" s="30">
        <f>IF(B1695&lt;&gt;"","*****","")</f>
      </c>
      <c r="G1695" s="241"/>
      <c r="M1695" s="242">
        <f>IF(K1695="Cash",L1695,IF(K1695="Check",L1695,IF(K1695="Credit Card - NOW",L1695,0)))</f>
        <v>0</v>
      </c>
    </row>
    <row r="1696" s="231" customFormat="1" ht="13.65" customHeight="1">
      <c r="A1696" t="s" s="30">
        <f>IF(B1696&lt;&gt;"","*****","")</f>
      </c>
      <c r="G1696" s="241"/>
      <c r="M1696" s="242">
        <f>IF(K1696="Cash",L1696,IF(K1696="Check",L1696,IF(K1696="Credit Card - NOW",L1696,0)))</f>
        <v>0</v>
      </c>
    </row>
    <row r="1697" s="231" customFormat="1" ht="13.65" customHeight="1">
      <c r="A1697" t="s" s="30">
        <f>IF(B1697&lt;&gt;"","*****","")</f>
      </c>
      <c r="G1697" s="241"/>
      <c r="M1697" s="242">
        <f>IF(K1697="Cash",L1697,IF(K1697="Check",L1697,IF(K1697="Credit Card - NOW",L1697,0)))</f>
        <v>0</v>
      </c>
    </row>
    <row r="1698" s="231" customFormat="1" ht="13.65" customHeight="1">
      <c r="A1698" t="s" s="30">
        <f>IF(B1698&lt;&gt;"","*****","")</f>
      </c>
      <c r="G1698" s="241"/>
      <c r="M1698" s="242">
        <f>IF(K1698="Cash",L1698,IF(K1698="Check",L1698,IF(K1698="Credit Card - NOW",L1698,0)))</f>
        <v>0</v>
      </c>
    </row>
    <row r="1699" s="231" customFormat="1" ht="13.65" customHeight="1">
      <c r="A1699" t="s" s="30">
        <f>IF(B1699&lt;&gt;"","*****","")</f>
      </c>
      <c r="G1699" s="241"/>
      <c r="M1699" s="242">
        <f>IF(K1699="Cash",L1699,IF(K1699="Check",L1699,IF(K1699="Credit Card - NOW",L1699,0)))</f>
        <v>0</v>
      </c>
    </row>
    <row r="1700" s="231" customFormat="1" ht="13.65" customHeight="1">
      <c r="A1700" t="s" s="30">
        <f>IF(B1700&lt;&gt;"","*****","")</f>
      </c>
      <c r="G1700" s="241"/>
      <c r="M1700" s="242">
        <f>IF(K1700="Cash",L1700,IF(K1700="Check",L1700,IF(K1700="Credit Card - NOW",L1700,0)))</f>
        <v>0</v>
      </c>
    </row>
    <row r="1701" s="231" customFormat="1" ht="13.65" customHeight="1">
      <c r="A1701" t="s" s="30">
        <f>IF(B1701&lt;&gt;"","*****","")</f>
      </c>
      <c r="G1701" s="241"/>
      <c r="M1701" s="242">
        <f>IF(K1701="Cash",L1701,IF(K1701="Check",L1701,IF(K1701="Credit Card - NOW",L1701,0)))</f>
        <v>0</v>
      </c>
    </row>
    <row r="1702" s="231" customFormat="1" ht="13.65" customHeight="1">
      <c r="A1702" t="s" s="30">
        <f>IF(B1702&lt;&gt;"","*****","")</f>
      </c>
      <c r="G1702" s="241"/>
      <c r="M1702" s="242">
        <f>IF(K1702="Cash",L1702,IF(K1702="Check",L1702,IF(K1702="Credit Card - NOW",L1702,0)))</f>
        <v>0</v>
      </c>
    </row>
    <row r="1703" s="231" customFormat="1" ht="13.65" customHeight="1">
      <c r="A1703" t="s" s="30">
        <f>IF(B1703&lt;&gt;"","*****","")</f>
      </c>
      <c r="G1703" s="241"/>
      <c r="M1703" s="242">
        <f>IF(K1703="Cash",L1703,IF(K1703="Check",L1703,IF(K1703="Credit Card - NOW",L1703,0)))</f>
        <v>0</v>
      </c>
    </row>
    <row r="1704" s="231" customFormat="1" ht="13.65" customHeight="1">
      <c r="A1704" t="s" s="30">
        <f>IF(B1704&lt;&gt;"","*****","")</f>
      </c>
      <c r="G1704" s="241"/>
      <c r="M1704" s="242">
        <f>IF(K1704="Cash",L1704,IF(K1704="Check",L1704,IF(K1704="Credit Card - NOW",L1704,0)))</f>
        <v>0</v>
      </c>
    </row>
    <row r="1705" s="231" customFormat="1" ht="13.65" customHeight="1">
      <c r="A1705" t="s" s="30">
        <f>IF(B1705&lt;&gt;"","*****","")</f>
      </c>
      <c r="G1705" s="241"/>
      <c r="M1705" s="242">
        <f>IF(K1705="Cash",L1705,IF(K1705="Check",L1705,IF(K1705="Credit Card - NOW",L1705,0)))</f>
        <v>0</v>
      </c>
    </row>
    <row r="1706" s="231" customFormat="1" ht="13.65" customHeight="1">
      <c r="A1706" t="s" s="30">
        <f>IF(B1706&lt;&gt;"","*****","")</f>
      </c>
      <c r="G1706" s="241"/>
      <c r="M1706" s="242">
        <f>IF(K1706="Cash",L1706,IF(K1706="Check",L1706,IF(K1706="Credit Card - NOW",L1706,0)))</f>
        <v>0</v>
      </c>
    </row>
    <row r="1707" s="231" customFormat="1" ht="13.65" customHeight="1">
      <c r="A1707" t="s" s="30">
        <f>IF(B1707&lt;&gt;"","*****","")</f>
      </c>
      <c r="G1707" s="241"/>
      <c r="M1707" s="242">
        <f>IF(K1707="Cash",L1707,IF(K1707="Check",L1707,IF(K1707="Credit Card - NOW",L1707,0)))</f>
        <v>0</v>
      </c>
    </row>
    <row r="1708" s="231" customFormat="1" ht="13.65" customHeight="1">
      <c r="A1708" t="s" s="30">
        <f>IF(B1708&lt;&gt;"","*****","")</f>
      </c>
      <c r="G1708" s="241"/>
      <c r="M1708" s="242">
        <f>IF(K1708="Cash",L1708,IF(K1708="Check",L1708,IF(K1708="Credit Card - NOW",L1708,0)))</f>
        <v>0</v>
      </c>
    </row>
    <row r="1709" s="231" customFormat="1" ht="13.65" customHeight="1">
      <c r="A1709" t="s" s="30">
        <f>IF(B1709&lt;&gt;"","*****","")</f>
      </c>
      <c r="G1709" s="241"/>
      <c r="M1709" s="242">
        <f>IF(K1709="Cash",L1709,IF(K1709="Check",L1709,IF(K1709="Credit Card - NOW",L1709,0)))</f>
        <v>0</v>
      </c>
    </row>
    <row r="1710" s="231" customFormat="1" ht="13.65" customHeight="1">
      <c r="A1710" t="s" s="30">
        <f>IF(B1710&lt;&gt;"","*****","")</f>
      </c>
      <c r="G1710" s="241"/>
      <c r="M1710" s="242">
        <f>IF(K1710="Cash",L1710,IF(K1710="Check",L1710,IF(K1710="Credit Card - NOW",L1710,0)))</f>
        <v>0</v>
      </c>
    </row>
    <row r="1711" s="231" customFormat="1" ht="13.65" customHeight="1">
      <c r="A1711" t="s" s="30">
        <f>IF(B1711&lt;&gt;"","*****","")</f>
      </c>
      <c r="G1711" s="241"/>
      <c r="M1711" s="242">
        <f>IF(K1711="Cash",L1711,IF(K1711="Check",L1711,IF(K1711="Credit Card - NOW",L1711,0)))</f>
        <v>0</v>
      </c>
    </row>
    <row r="1712" s="231" customFormat="1" ht="13.65" customHeight="1">
      <c r="A1712" t="s" s="30">
        <f>IF(B1712&lt;&gt;"","*****","")</f>
      </c>
      <c r="G1712" s="241"/>
      <c r="M1712" s="242">
        <f>IF(K1712="Cash",L1712,IF(K1712="Check",L1712,IF(K1712="Credit Card - NOW",L1712,0)))</f>
        <v>0</v>
      </c>
    </row>
    <row r="1713" s="231" customFormat="1" ht="13.65" customHeight="1">
      <c r="A1713" t="s" s="30">
        <f>IF(B1713&lt;&gt;"","*****","")</f>
      </c>
      <c r="G1713" s="241"/>
      <c r="M1713" s="242">
        <f>IF(K1713="Cash",L1713,IF(K1713="Check",L1713,IF(K1713="Credit Card - NOW",L1713,0)))</f>
        <v>0</v>
      </c>
    </row>
    <row r="1714" s="231" customFormat="1" ht="13.65" customHeight="1">
      <c r="A1714" t="s" s="30">
        <f>IF(B1714&lt;&gt;"","*****","")</f>
      </c>
      <c r="G1714" s="241"/>
      <c r="M1714" s="242">
        <f>IF(K1714="Cash",L1714,IF(K1714="Check",L1714,IF(K1714="Credit Card - NOW",L1714,0)))</f>
        <v>0</v>
      </c>
    </row>
    <row r="1715" s="231" customFormat="1" ht="13.65" customHeight="1">
      <c r="A1715" t="s" s="30">
        <f>IF(B1715&lt;&gt;"","*****","")</f>
      </c>
      <c r="G1715" s="241"/>
      <c r="M1715" s="242">
        <f>IF(K1715="Cash",L1715,IF(K1715="Check",L1715,IF(K1715="Credit Card - NOW",L1715,0)))</f>
        <v>0</v>
      </c>
    </row>
    <row r="1716" s="231" customFormat="1" ht="13.65" customHeight="1">
      <c r="A1716" t="s" s="30">
        <f>IF(B1716&lt;&gt;"","*****","")</f>
      </c>
      <c r="G1716" s="241"/>
      <c r="M1716" s="242">
        <f>IF(K1716="Cash",L1716,IF(K1716="Check",L1716,IF(K1716="Credit Card - NOW",L1716,0)))</f>
        <v>0</v>
      </c>
    </row>
    <row r="1717" s="231" customFormat="1" ht="13.65" customHeight="1">
      <c r="A1717" t="s" s="30">
        <f>IF(B1717&lt;&gt;"","*****","")</f>
      </c>
      <c r="G1717" s="241"/>
      <c r="M1717" s="242">
        <f>IF(K1717="Cash",L1717,IF(K1717="Check",L1717,IF(K1717="Credit Card - NOW",L1717,0)))</f>
        <v>0</v>
      </c>
    </row>
    <row r="1718" s="231" customFormat="1" ht="13.65" customHeight="1">
      <c r="A1718" t="s" s="30">
        <f>IF(B1718&lt;&gt;"","*****","")</f>
      </c>
      <c r="G1718" s="241"/>
      <c r="M1718" s="242">
        <f>IF(K1718="Cash",L1718,IF(K1718="Check",L1718,IF(K1718="Credit Card - NOW",L1718,0)))</f>
        <v>0</v>
      </c>
    </row>
    <row r="1719" s="231" customFormat="1" ht="13.65" customHeight="1">
      <c r="A1719" t="s" s="30">
        <f>IF(B1719&lt;&gt;"","*****","")</f>
      </c>
      <c r="G1719" s="241"/>
      <c r="M1719" s="242">
        <f>IF(K1719="Cash",L1719,IF(K1719="Check",L1719,IF(K1719="Credit Card - NOW",L1719,0)))</f>
        <v>0</v>
      </c>
    </row>
    <row r="1720" s="231" customFormat="1" ht="13.65" customHeight="1">
      <c r="A1720" t="s" s="30">
        <f>IF(B1720&lt;&gt;"","*****","")</f>
      </c>
      <c r="G1720" s="241"/>
      <c r="M1720" s="242">
        <f>IF(K1720="Cash",L1720,IF(K1720="Check",L1720,IF(K1720="Credit Card - NOW",L1720,0)))</f>
        <v>0</v>
      </c>
    </row>
    <row r="1721" s="231" customFormat="1" ht="13.65" customHeight="1">
      <c r="A1721" t="s" s="30">
        <f>IF(B1721&lt;&gt;"","*****","")</f>
      </c>
      <c r="G1721" s="241"/>
      <c r="M1721" s="242">
        <f>IF(K1721="Cash",L1721,IF(K1721="Check",L1721,IF(K1721="Credit Card - NOW",L1721,0)))</f>
        <v>0</v>
      </c>
    </row>
    <row r="1722" s="231" customFormat="1" ht="13.65" customHeight="1">
      <c r="A1722" t="s" s="30">
        <f>IF(B1722&lt;&gt;"","*****","")</f>
      </c>
      <c r="G1722" s="241"/>
      <c r="M1722" s="242">
        <f>IF(K1722="Cash",L1722,IF(K1722="Check",L1722,IF(K1722="Credit Card - NOW",L1722,0)))</f>
        <v>0</v>
      </c>
    </row>
    <row r="1723" s="231" customFormat="1" ht="13.65" customHeight="1">
      <c r="A1723" t="s" s="30">
        <f>IF(B1723&lt;&gt;"","*****","")</f>
      </c>
      <c r="G1723" s="241"/>
      <c r="M1723" s="242">
        <f>IF(K1723="Cash",L1723,IF(K1723="Check",L1723,IF(K1723="Credit Card - NOW",L1723,0)))</f>
        <v>0</v>
      </c>
    </row>
    <row r="1724" s="231" customFormat="1" ht="13.65" customHeight="1">
      <c r="A1724" t="s" s="30">
        <f>IF(B1724&lt;&gt;"","*****","")</f>
      </c>
      <c r="G1724" s="241"/>
      <c r="M1724" s="242">
        <f>IF(K1724="Cash",L1724,IF(K1724="Check",L1724,IF(K1724="Credit Card - NOW",L1724,0)))</f>
        <v>0</v>
      </c>
    </row>
    <row r="1725" s="231" customFormat="1" ht="13.65" customHeight="1">
      <c r="A1725" t="s" s="30">
        <f>IF(B1725&lt;&gt;"","*****","")</f>
      </c>
      <c r="G1725" s="241"/>
      <c r="M1725" s="242">
        <f>IF(K1725="Cash",L1725,IF(K1725="Check",L1725,IF(K1725="Credit Card - NOW",L1725,0)))</f>
        <v>0</v>
      </c>
    </row>
    <row r="1726" s="231" customFormat="1" ht="13.65" customHeight="1">
      <c r="A1726" t="s" s="30">
        <f>IF(B1726&lt;&gt;"","*****","")</f>
      </c>
      <c r="G1726" s="241"/>
      <c r="M1726" s="242">
        <f>IF(K1726="Cash",L1726,IF(K1726="Check",L1726,IF(K1726="Credit Card - NOW",L1726,0)))</f>
        <v>0</v>
      </c>
    </row>
    <row r="1727" s="231" customFormat="1" ht="13.65" customHeight="1">
      <c r="A1727" t="s" s="30">
        <f>IF(B1727&lt;&gt;"","*****","")</f>
      </c>
      <c r="G1727" s="241"/>
      <c r="M1727" s="242">
        <f>IF(K1727="Cash",L1727,IF(K1727="Check",L1727,IF(K1727="Credit Card - NOW",L1727,0)))</f>
        <v>0</v>
      </c>
    </row>
    <row r="1728" s="231" customFormat="1" ht="13.65" customHeight="1">
      <c r="A1728" t="s" s="30">
        <f>IF(B1728&lt;&gt;"","*****","")</f>
      </c>
      <c r="G1728" s="241"/>
      <c r="M1728" s="242">
        <f>IF(K1728="Cash",L1728,IF(K1728="Check",L1728,IF(K1728="Credit Card - NOW",L1728,0)))</f>
        <v>0</v>
      </c>
    </row>
    <row r="1729" s="231" customFormat="1" ht="13.65" customHeight="1">
      <c r="A1729" t="s" s="30">
        <f>IF(B1729&lt;&gt;"","*****","")</f>
      </c>
      <c r="G1729" s="241"/>
      <c r="M1729" s="242">
        <f>IF(K1729="Cash",L1729,IF(K1729="Check",L1729,IF(K1729="Credit Card - NOW",L1729,0)))</f>
        <v>0</v>
      </c>
    </row>
    <row r="1730" s="231" customFormat="1" ht="13.65" customHeight="1">
      <c r="A1730" t="s" s="30">
        <f>IF(B1730&lt;&gt;"","*****","")</f>
      </c>
      <c r="G1730" s="241"/>
      <c r="M1730" s="242">
        <f>IF(K1730="Cash",L1730,IF(K1730="Check",L1730,IF(K1730="Credit Card - NOW",L1730,0)))</f>
        <v>0</v>
      </c>
    </row>
    <row r="1731" s="231" customFormat="1" ht="13.65" customHeight="1">
      <c r="A1731" t="s" s="30">
        <f>IF(B1731&lt;&gt;"","*****","")</f>
      </c>
      <c r="G1731" s="241"/>
      <c r="M1731" s="242">
        <f>IF(K1731="Cash",L1731,IF(K1731="Check",L1731,IF(K1731="Credit Card - NOW",L1731,0)))</f>
        <v>0</v>
      </c>
    </row>
    <row r="1732" s="231" customFormat="1" ht="13.65" customHeight="1">
      <c r="A1732" t="s" s="30">
        <f>IF(B1732&lt;&gt;"","*****","")</f>
      </c>
      <c r="G1732" s="241"/>
      <c r="M1732" s="242">
        <f>IF(K1732="Cash",L1732,IF(K1732="Check",L1732,IF(K1732="Credit Card - NOW",L1732,0)))</f>
        <v>0</v>
      </c>
    </row>
    <row r="1733" s="231" customFormat="1" ht="13.65" customHeight="1">
      <c r="A1733" t="s" s="30">
        <f>IF(B1733&lt;&gt;"","*****","")</f>
      </c>
      <c r="G1733" s="241"/>
      <c r="M1733" s="242">
        <f>IF(K1733="Cash",L1733,IF(K1733="Check",L1733,IF(K1733="Credit Card - NOW",L1733,0)))</f>
        <v>0</v>
      </c>
    </row>
    <row r="1734" s="231" customFormat="1" ht="13.65" customHeight="1">
      <c r="A1734" t="s" s="30">
        <f>IF(B1734&lt;&gt;"","*****","")</f>
      </c>
      <c r="G1734" s="241"/>
      <c r="M1734" s="242">
        <f>IF(K1734="Cash",L1734,IF(K1734="Check",L1734,IF(K1734="Credit Card - NOW",L1734,0)))</f>
        <v>0</v>
      </c>
    </row>
    <row r="1735" s="231" customFormat="1" ht="13.65" customHeight="1">
      <c r="A1735" t="s" s="30">
        <f>IF(B1735&lt;&gt;"","*****","")</f>
      </c>
      <c r="G1735" s="241"/>
      <c r="M1735" s="242">
        <f>IF(K1735="Cash",L1735,IF(K1735="Check",L1735,IF(K1735="Credit Card - NOW",L1735,0)))</f>
        <v>0</v>
      </c>
    </row>
    <row r="1736" s="231" customFormat="1" ht="13.65" customHeight="1">
      <c r="A1736" t="s" s="30">
        <f>IF(B1736&lt;&gt;"","*****","")</f>
      </c>
      <c r="G1736" s="241"/>
      <c r="M1736" s="242">
        <f>IF(K1736="Cash",L1736,IF(K1736="Check",L1736,IF(K1736="Credit Card - NOW",L1736,0)))</f>
        <v>0</v>
      </c>
    </row>
    <row r="1737" s="231" customFormat="1" ht="13.65" customHeight="1">
      <c r="A1737" t="s" s="30">
        <f>IF(B1737&lt;&gt;"","*****","")</f>
      </c>
      <c r="G1737" s="241"/>
      <c r="M1737" s="242">
        <f>IF(K1737="Cash",L1737,IF(K1737="Check",L1737,IF(K1737="Credit Card - NOW",L1737,0)))</f>
        <v>0</v>
      </c>
    </row>
    <row r="1738" s="231" customFormat="1" ht="13.65" customHeight="1">
      <c r="A1738" t="s" s="30">
        <f>IF(B1738&lt;&gt;"","*****","")</f>
      </c>
      <c r="G1738" s="241"/>
      <c r="M1738" s="242">
        <f>IF(K1738="Cash",L1738,IF(K1738="Check",L1738,IF(K1738="Credit Card - NOW",L1738,0)))</f>
        <v>0</v>
      </c>
    </row>
    <row r="1739" s="231" customFormat="1" ht="13.65" customHeight="1">
      <c r="A1739" t="s" s="30">
        <f>IF(B1739&lt;&gt;"","*****","")</f>
      </c>
      <c r="G1739" s="241"/>
      <c r="M1739" s="242">
        <f>IF(K1739="Cash",L1739,IF(K1739="Check",L1739,IF(K1739="Credit Card - NOW",L1739,0)))</f>
        <v>0</v>
      </c>
    </row>
    <row r="1740" s="231" customFormat="1" ht="13.65" customHeight="1">
      <c r="A1740" t="s" s="30">
        <f>IF(B1740&lt;&gt;"","*****","")</f>
      </c>
      <c r="G1740" s="241"/>
      <c r="M1740" s="242">
        <f>IF(K1740="Cash",L1740,IF(K1740="Check",L1740,IF(K1740="Credit Card - NOW",L1740,0)))</f>
        <v>0</v>
      </c>
    </row>
    <row r="1741" s="231" customFormat="1" ht="13.65" customHeight="1">
      <c r="A1741" t="s" s="30">
        <f>IF(B1741&lt;&gt;"","*****","")</f>
      </c>
      <c r="G1741" s="241"/>
      <c r="M1741" s="242">
        <f>IF(K1741="Cash",L1741,IF(K1741="Check",L1741,IF(K1741="Credit Card - NOW",L1741,0)))</f>
        <v>0</v>
      </c>
    </row>
    <row r="1742" s="231" customFormat="1" ht="13.65" customHeight="1">
      <c r="A1742" t="s" s="30">
        <f>IF(B1742&lt;&gt;"","*****","")</f>
      </c>
      <c r="G1742" s="241"/>
      <c r="M1742" s="242">
        <f>IF(K1742="Cash",L1742,IF(K1742="Check",L1742,IF(K1742="Credit Card - NOW",L1742,0)))</f>
        <v>0</v>
      </c>
    </row>
    <row r="1743" s="231" customFormat="1" ht="13.65" customHeight="1">
      <c r="A1743" t="s" s="30">
        <f>IF(B1743&lt;&gt;"","*****","")</f>
      </c>
      <c r="G1743" s="241"/>
      <c r="M1743" s="242">
        <f>IF(K1743="Cash",L1743,IF(K1743="Check",L1743,IF(K1743="Credit Card - NOW",L1743,0)))</f>
        <v>0</v>
      </c>
    </row>
    <row r="1744" s="231" customFormat="1" ht="13.65" customHeight="1">
      <c r="A1744" t="s" s="30">
        <f>IF(B1744&lt;&gt;"","*****","")</f>
      </c>
      <c r="G1744" s="241"/>
      <c r="M1744" s="242">
        <f>IF(K1744="Cash",L1744,IF(K1744="Check",L1744,IF(K1744="Credit Card - NOW",L1744,0)))</f>
        <v>0</v>
      </c>
    </row>
    <row r="1745" s="231" customFormat="1" ht="13.65" customHeight="1">
      <c r="A1745" t="s" s="30">
        <f>IF(B1745&lt;&gt;"","*****","")</f>
      </c>
      <c r="G1745" s="241"/>
      <c r="M1745" s="242">
        <f>IF(K1745="Cash",L1745,IF(K1745="Check",L1745,IF(K1745="Credit Card - NOW",L1745,0)))</f>
        <v>0</v>
      </c>
    </row>
    <row r="1746" s="231" customFormat="1" ht="13.65" customHeight="1">
      <c r="A1746" t="s" s="30">
        <f>IF(B1746&lt;&gt;"","*****","")</f>
      </c>
      <c r="G1746" s="241"/>
      <c r="M1746" s="242">
        <f>IF(K1746="Cash",L1746,IF(K1746="Check",L1746,IF(K1746="Credit Card - NOW",L1746,0)))</f>
        <v>0</v>
      </c>
    </row>
    <row r="1747" s="231" customFormat="1" ht="13.65" customHeight="1">
      <c r="A1747" t="s" s="30">
        <f>IF(B1747&lt;&gt;"","*****","")</f>
      </c>
      <c r="G1747" s="241"/>
      <c r="M1747" s="242">
        <f>IF(K1747="Cash",L1747,IF(K1747="Check",L1747,IF(K1747="Credit Card - NOW",L1747,0)))</f>
        <v>0</v>
      </c>
    </row>
    <row r="1748" s="231" customFormat="1" ht="13.65" customHeight="1">
      <c r="A1748" t="s" s="30">
        <f>IF(B1748&lt;&gt;"","*****","")</f>
      </c>
      <c r="G1748" s="241"/>
      <c r="M1748" s="242">
        <f>IF(K1748="Cash",L1748,IF(K1748="Check",L1748,IF(K1748="Credit Card - NOW",L1748,0)))</f>
        <v>0</v>
      </c>
    </row>
    <row r="1749" s="231" customFormat="1" ht="13.65" customHeight="1">
      <c r="A1749" t="s" s="30">
        <f>IF(B1749&lt;&gt;"","*****","")</f>
      </c>
      <c r="G1749" s="241"/>
      <c r="M1749" s="242">
        <f>IF(K1749="Cash",L1749,IF(K1749="Check",L1749,IF(K1749="Credit Card - NOW",L1749,0)))</f>
        <v>0</v>
      </c>
    </row>
    <row r="1750" s="231" customFormat="1" ht="13.65" customHeight="1">
      <c r="A1750" t="s" s="30">
        <f>IF(B1750&lt;&gt;"","*****","")</f>
      </c>
      <c r="G1750" s="241"/>
      <c r="M1750" s="242">
        <f>IF(K1750="Cash",L1750,IF(K1750="Check",L1750,IF(K1750="Credit Card - NOW",L1750,0)))</f>
        <v>0</v>
      </c>
    </row>
    <row r="1751" s="231" customFormat="1" ht="13.65" customHeight="1">
      <c r="A1751" t="s" s="30">
        <f>IF(B1751&lt;&gt;"","*****","")</f>
      </c>
      <c r="G1751" s="241"/>
      <c r="M1751" s="242">
        <f>IF(K1751="Cash",L1751,IF(K1751="Check",L1751,IF(K1751="Credit Card - NOW",L1751,0)))</f>
        <v>0</v>
      </c>
    </row>
    <row r="1752" s="231" customFormat="1" ht="13.65" customHeight="1">
      <c r="A1752" t="s" s="30">
        <f>IF(B1752&lt;&gt;"","*****","")</f>
      </c>
      <c r="G1752" s="241"/>
      <c r="M1752" s="242">
        <f>IF(K1752="Cash",L1752,IF(K1752="Check",L1752,IF(K1752="Credit Card - NOW",L1752,0)))</f>
        <v>0</v>
      </c>
    </row>
    <row r="1753" s="231" customFormat="1" ht="13.65" customHeight="1">
      <c r="A1753" t="s" s="30">
        <f>IF(B1753&lt;&gt;"","*****","")</f>
      </c>
      <c r="G1753" s="241"/>
      <c r="M1753" s="242">
        <f>IF(K1753="Cash",L1753,IF(K1753="Check",L1753,IF(K1753="Credit Card - NOW",L1753,0)))</f>
        <v>0</v>
      </c>
    </row>
    <row r="1754" s="231" customFormat="1" ht="13.65" customHeight="1">
      <c r="A1754" t="s" s="30">
        <f>IF(B1754&lt;&gt;"","*****","")</f>
      </c>
      <c r="G1754" s="241"/>
      <c r="M1754" s="242">
        <f>IF(K1754="Cash",L1754,IF(K1754="Check",L1754,IF(K1754="Credit Card - NOW",L1754,0)))</f>
        <v>0</v>
      </c>
    </row>
    <row r="1755" s="231" customFormat="1" ht="13.65" customHeight="1">
      <c r="A1755" t="s" s="30">
        <f>IF(B1755&lt;&gt;"","*****","")</f>
      </c>
      <c r="G1755" s="241"/>
      <c r="M1755" s="242">
        <f>IF(K1755="Cash",L1755,IF(K1755="Check",L1755,IF(K1755="Credit Card - NOW",L1755,0)))</f>
        <v>0</v>
      </c>
    </row>
    <row r="1756" s="231" customFormat="1" ht="13.65" customHeight="1">
      <c r="A1756" t="s" s="30">
        <f>IF(B1756&lt;&gt;"","*****","")</f>
      </c>
      <c r="G1756" s="241"/>
      <c r="M1756" s="242">
        <f>IF(K1756="Cash",L1756,IF(K1756="Check",L1756,IF(K1756="Credit Card - NOW",L1756,0)))</f>
        <v>0</v>
      </c>
    </row>
    <row r="1757" s="231" customFormat="1" ht="13.65" customHeight="1">
      <c r="A1757" t="s" s="30">
        <f>IF(B1757&lt;&gt;"","*****","")</f>
      </c>
      <c r="G1757" s="241"/>
      <c r="M1757" s="242">
        <f>IF(K1757="Cash",L1757,IF(K1757="Check",L1757,IF(K1757="Credit Card - NOW",L1757,0)))</f>
        <v>0</v>
      </c>
    </row>
    <row r="1758" s="231" customFormat="1" ht="13.65" customHeight="1">
      <c r="A1758" t="s" s="30">
        <f>IF(B1758&lt;&gt;"","*****","")</f>
      </c>
      <c r="G1758" s="241"/>
      <c r="M1758" s="242">
        <f>IF(K1758="Cash",L1758,IF(K1758="Check",L1758,IF(K1758="Credit Card - NOW",L1758,0)))</f>
        <v>0</v>
      </c>
    </row>
    <row r="1759" s="231" customFormat="1" ht="13.65" customHeight="1">
      <c r="A1759" t="s" s="30">
        <f>IF(B1759&lt;&gt;"","*****","")</f>
      </c>
      <c r="G1759" s="241"/>
      <c r="M1759" s="242">
        <f>IF(K1759="Cash",L1759,IF(K1759="Check",L1759,IF(K1759="Credit Card - NOW",L1759,0)))</f>
        <v>0</v>
      </c>
    </row>
    <row r="1760" s="231" customFormat="1" ht="13.65" customHeight="1">
      <c r="A1760" t="s" s="30">
        <f>IF(B1760&lt;&gt;"","*****","")</f>
      </c>
      <c r="G1760" s="241"/>
      <c r="M1760" s="242">
        <f>IF(K1760="Cash",L1760,IF(K1760="Check",L1760,IF(K1760="Credit Card - NOW",L1760,0)))</f>
        <v>0</v>
      </c>
    </row>
    <row r="1761" s="231" customFormat="1" ht="13.65" customHeight="1">
      <c r="A1761" t="s" s="30">
        <f>IF(B1761&lt;&gt;"","*****","")</f>
      </c>
      <c r="G1761" s="241"/>
      <c r="M1761" s="242">
        <f>IF(K1761="Cash",L1761,IF(K1761="Check",L1761,IF(K1761="Credit Card - NOW",L1761,0)))</f>
        <v>0</v>
      </c>
    </row>
    <row r="1762" s="231" customFormat="1" ht="13.65" customHeight="1">
      <c r="A1762" t="s" s="30">
        <f>IF(B1762&lt;&gt;"","*****","")</f>
      </c>
      <c r="G1762" s="241"/>
      <c r="M1762" s="242">
        <f>IF(K1762="Cash",L1762,IF(K1762="Check",L1762,IF(K1762="Credit Card - NOW",L1762,0)))</f>
        <v>0</v>
      </c>
    </row>
    <row r="1763" s="231" customFormat="1" ht="13.65" customHeight="1">
      <c r="A1763" t="s" s="30">
        <f>IF(B1763&lt;&gt;"","*****","")</f>
      </c>
      <c r="G1763" s="241"/>
      <c r="M1763" s="242">
        <f>IF(K1763="Cash",L1763,IF(K1763="Check",L1763,IF(K1763="Credit Card - NOW",L1763,0)))</f>
        <v>0</v>
      </c>
    </row>
    <row r="1764" s="231" customFormat="1" ht="13.65" customHeight="1">
      <c r="A1764" t="s" s="30">
        <f>IF(B1764&lt;&gt;"","*****","")</f>
      </c>
      <c r="G1764" s="241"/>
      <c r="M1764" s="242">
        <f>IF(K1764="Cash",L1764,IF(K1764="Check",L1764,IF(K1764="Credit Card - NOW",L1764,0)))</f>
        <v>0</v>
      </c>
    </row>
    <row r="1765" s="231" customFormat="1" ht="13.65" customHeight="1">
      <c r="A1765" t="s" s="30">
        <f>IF(B1765&lt;&gt;"","*****","")</f>
      </c>
      <c r="G1765" s="241"/>
      <c r="M1765" s="242">
        <f>IF(K1765="Cash",L1765,IF(K1765="Check",L1765,IF(K1765="Credit Card - NOW",L1765,0)))</f>
        <v>0</v>
      </c>
    </row>
    <row r="1766" s="231" customFormat="1" ht="13.65" customHeight="1">
      <c r="A1766" t="s" s="30">
        <f>IF(B1766&lt;&gt;"","*****","")</f>
      </c>
      <c r="G1766" s="241"/>
      <c r="M1766" s="242">
        <f>IF(K1766="Cash",L1766,IF(K1766="Check",L1766,IF(K1766="Credit Card - NOW",L1766,0)))</f>
        <v>0</v>
      </c>
    </row>
    <row r="1767" s="231" customFormat="1" ht="13.65" customHeight="1">
      <c r="A1767" t="s" s="30">
        <f>IF(B1767&lt;&gt;"","*****","")</f>
      </c>
      <c r="G1767" s="241"/>
      <c r="M1767" s="242">
        <f>IF(K1767="Cash",L1767,IF(K1767="Check",L1767,IF(K1767="Credit Card - NOW",L1767,0)))</f>
        <v>0</v>
      </c>
    </row>
    <row r="1768" s="231" customFormat="1" ht="13.65" customHeight="1">
      <c r="A1768" t="s" s="30">
        <f>IF(B1768&lt;&gt;"","*****","")</f>
      </c>
      <c r="G1768" s="241"/>
      <c r="M1768" s="242">
        <f>IF(K1768="Cash",L1768,IF(K1768="Check",L1768,IF(K1768="Credit Card - NOW",L1768,0)))</f>
        <v>0</v>
      </c>
    </row>
    <row r="1769" s="231" customFormat="1" ht="13.65" customHeight="1">
      <c r="A1769" t="s" s="30">
        <f>IF(B1769&lt;&gt;"","*****","")</f>
      </c>
      <c r="G1769" s="241"/>
      <c r="M1769" s="242">
        <f>IF(K1769="Cash",L1769,IF(K1769="Check",L1769,IF(K1769="Credit Card - NOW",L1769,0)))</f>
        <v>0</v>
      </c>
    </row>
    <row r="1770" s="231" customFormat="1" ht="13.65" customHeight="1">
      <c r="A1770" t="s" s="30">
        <f>IF(B1770&lt;&gt;"","*****","")</f>
      </c>
      <c r="G1770" s="241"/>
      <c r="M1770" s="242">
        <f>IF(K1770="Cash",L1770,IF(K1770="Check",L1770,IF(K1770="Credit Card - NOW",L1770,0)))</f>
        <v>0</v>
      </c>
    </row>
    <row r="1771" s="231" customFormat="1" ht="13.65" customHeight="1">
      <c r="A1771" t="s" s="30">
        <f>IF(B1771&lt;&gt;"","*****","")</f>
      </c>
      <c r="G1771" s="241"/>
      <c r="M1771" s="242">
        <f>IF(K1771="Cash",L1771,IF(K1771="Check",L1771,IF(K1771="Credit Card - NOW",L1771,0)))</f>
        <v>0</v>
      </c>
    </row>
    <row r="1772" s="231" customFormat="1" ht="13.65" customHeight="1">
      <c r="A1772" t="s" s="30">
        <f>IF(B1772&lt;&gt;"","*****","")</f>
      </c>
      <c r="G1772" s="241"/>
      <c r="M1772" s="242">
        <f>IF(K1772="Cash",L1772,IF(K1772="Check",L1772,IF(K1772="Credit Card - NOW",L1772,0)))</f>
        <v>0</v>
      </c>
    </row>
    <row r="1773" s="231" customFormat="1" ht="13.65" customHeight="1">
      <c r="A1773" t="s" s="30">
        <f>IF(B1773&lt;&gt;"","*****","")</f>
      </c>
      <c r="G1773" s="241"/>
      <c r="M1773" s="242">
        <f>IF(K1773="Cash",L1773,IF(K1773="Check",L1773,IF(K1773="Credit Card - NOW",L1773,0)))</f>
        <v>0</v>
      </c>
    </row>
    <row r="1774" s="231" customFormat="1" ht="13.65" customHeight="1">
      <c r="A1774" t="s" s="30">
        <f>IF(B1774&lt;&gt;"","*****","")</f>
      </c>
      <c r="G1774" s="241"/>
      <c r="M1774" s="242">
        <f>IF(K1774="Cash",L1774,IF(K1774="Check",L1774,IF(K1774="Credit Card - NOW",L1774,0)))</f>
        <v>0</v>
      </c>
    </row>
    <row r="1775" s="231" customFormat="1" ht="13.65" customHeight="1">
      <c r="A1775" t="s" s="30">
        <f>IF(B1775&lt;&gt;"","*****","")</f>
      </c>
      <c r="G1775" s="241"/>
      <c r="M1775" s="242">
        <f>IF(K1775="Cash",L1775,IF(K1775="Check",L1775,IF(K1775="Credit Card - NOW",L1775,0)))</f>
        <v>0</v>
      </c>
    </row>
    <row r="1776" s="231" customFormat="1" ht="13.65" customHeight="1">
      <c r="A1776" t="s" s="30">
        <f>IF(B1776&lt;&gt;"","*****","")</f>
      </c>
      <c r="G1776" s="241"/>
      <c r="M1776" s="242">
        <f>IF(K1776="Cash",L1776,IF(K1776="Check",L1776,IF(K1776="Credit Card - NOW",L1776,0)))</f>
        <v>0</v>
      </c>
    </row>
    <row r="1777" s="231" customFormat="1" ht="13.65" customHeight="1">
      <c r="A1777" t="s" s="30">
        <f>IF(B1777&lt;&gt;"","*****","")</f>
      </c>
      <c r="G1777" s="241"/>
      <c r="M1777" s="242">
        <f>IF(K1777="Cash",L1777,IF(K1777="Check",L1777,IF(K1777="Credit Card - NOW",L1777,0)))</f>
        <v>0</v>
      </c>
    </row>
    <row r="1778" s="231" customFormat="1" ht="13.65" customHeight="1">
      <c r="A1778" t="s" s="30">
        <f>IF(B1778&lt;&gt;"","*****","")</f>
      </c>
      <c r="G1778" s="241"/>
      <c r="M1778" s="242">
        <f>IF(K1778="Cash",L1778,IF(K1778="Check",L1778,IF(K1778="Credit Card - NOW",L1778,0)))</f>
        <v>0</v>
      </c>
    </row>
    <row r="1779" s="231" customFormat="1" ht="13.65" customHeight="1">
      <c r="A1779" t="s" s="30">
        <f>IF(B1779&lt;&gt;"","*****","")</f>
      </c>
      <c r="G1779" s="241"/>
      <c r="M1779" s="242">
        <f>IF(K1779="Cash",L1779,IF(K1779="Check",L1779,IF(K1779="Credit Card - NOW",L1779,0)))</f>
        <v>0</v>
      </c>
    </row>
    <row r="1780" s="231" customFormat="1" ht="13.65" customHeight="1">
      <c r="A1780" t="s" s="30">
        <f>IF(B1780&lt;&gt;"","*****","")</f>
      </c>
      <c r="G1780" s="241"/>
      <c r="M1780" s="242">
        <f>IF(K1780="Cash",L1780,IF(K1780="Check",L1780,IF(K1780="Credit Card - NOW",L1780,0)))</f>
        <v>0</v>
      </c>
    </row>
    <row r="1781" s="231" customFormat="1" ht="13.65" customHeight="1">
      <c r="A1781" t="s" s="30">
        <f>IF(B1781&lt;&gt;"","*****","")</f>
      </c>
      <c r="G1781" s="241"/>
      <c r="M1781" s="242">
        <f>IF(K1781="Cash",L1781,IF(K1781="Check",L1781,IF(K1781="Credit Card - NOW",L1781,0)))</f>
        <v>0</v>
      </c>
    </row>
    <row r="1782" s="231" customFormat="1" ht="13.65" customHeight="1">
      <c r="A1782" t="s" s="30">
        <f>IF(B1782&lt;&gt;"","*****","")</f>
      </c>
      <c r="G1782" s="241"/>
      <c r="M1782" s="242">
        <f>IF(K1782="Cash",L1782,IF(K1782="Check",L1782,IF(K1782="Credit Card - NOW",L1782,0)))</f>
        <v>0</v>
      </c>
    </row>
    <row r="1783" s="231" customFormat="1" ht="13.65" customHeight="1">
      <c r="A1783" t="s" s="30">
        <f>IF(B1783&lt;&gt;"","*****","")</f>
      </c>
      <c r="G1783" s="241"/>
      <c r="M1783" s="242">
        <f>IF(K1783="Cash",L1783,IF(K1783="Check",L1783,IF(K1783="Credit Card - NOW",L1783,0)))</f>
        <v>0</v>
      </c>
    </row>
    <row r="1784" s="231" customFormat="1" ht="13.65" customHeight="1">
      <c r="A1784" t="s" s="30">
        <f>IF(B1784&lt;&gt;"","*****","")</f>
      </c>
      <c r="G1784" s="241"/>
      <c r="M1784" s="242">
        <f>IF(K1784="Cash",L1784,IF(K1784="Check",L1784,IF(K1784="Credit Card - NOW",L1784,0)))</f>
        <v>0</v>
      </c>
    </row>
    <row r="1785" s="231" customFormat="1" ht="13.65" customHeight="1">
      <c r="A1785" t="s" s="30">
        <f>IF(B1785&lt;&gt;"","*****","")</f>
      </c>
      <c r="G1785" s="241"/>
      <c r="M1785" s="242">
        <f>IF(K1785="Cash",L1785,IF(K1785="Check",L1785,IF(K1785="Credit Card - NOW",L1785,0)))</f>
        <v>0</v>
      </c>
    </row>
    <row r="1786" s="231" customFormat="1" ht="13.65" customHeight="1">
      <c r="A1786" t="s" s="30">
        <f>IF(B1786&lt;&gt;"","*****","")</f>
      </c>
      <c r="G1786" s="241"/>
      <c r="M1786" s="242">
        <f>IF(K1786="Cash",L1786,IF(K1786="Check",L1786,IF(K1786="Credit Card - NOW",L1786,0)))</f>
        <v>0</v>
      </c>
    </row>
    <row r="1787" s="231" customFormat="1" ht="13.65" customHeight="1">
      <c r="A1787" t="s" s="30">
        <f>IF(B1787&lt;&gt;"","*****","")</f>
      </c>
      <c r="G1787" s="241"/>
      <c r="M1787" s="242">
        <f>IF(K1787="Cash",L1787,IF(K1787="Check",L1787,IF(K1787="Credit Card - NOW",L1787,0)))</f>
        <v>0</v>
      </c>
    </row>
    <row r="1788" s="231" customFormat="1" ht="13.65" customHeight="1">
      <c r="A1788" t="s" s="30">
        <f>IF(B1788&lt;&gt;"","*****","")</f>
      </c>
      <c r="G1788" s="241"/>
      <c r="M1788" s="242">
        <f>IF(K1788="Cash",L1788,IF(K1788="Check",L1788,IF(K1788="Credit Card - NOW",L1788,0)))</f>
        <v>0</v>
      </c>
    </row>
    <row r="1789" s="231" customFormat="1" ht="13.65" customHeight="1">
      <c r="A1789" t="s" s="30">
        <f>IF(B1789&lt;&gt;"","*****","")</f>
      </c>
      <c r="G1789" s="241"/>
      <c r="M1789" s="242">
        <f>IF(K1789="Cash",L1789,IF(K1789="Check",L1789,IF(K1789="Credit Card - NOW",L1789,0)))</f>
        <v>0</v>
      </c>
    </row>
    <row r="1790" s="231" customFormat="1" ht="13.65" customHeight="1">
      <c r="A1790" t="s" s="30">
        <f>IF(B1790&lt;&gt;"","*****","")</f>
      </c>
      <c r="G1790" s="241"/>
      <c r="M1790" s="242">
        <f>IF(K1790="Cash",L1790,IF(K1790="Check",L1790,IF(K1790="Credit Card - NOW",L1790,0)))</f>
        <v>0</v>
      </c>
    </row>
    <row r="1791" s="231" customFormat="1" ht="13.65" customHeight="1">
      <c r="A1791" t="s" s="30">
        <f>IF(B1791&lt;&gt;"","*****","")</f>
      </c>
      <c r="G1791" s="241"/>
      <c r="M1791" s="242">
        <f>IF(K1791="Cash",L1791,IF(K1791="Check",L1791,IF(K1791="Credit Card - NOW",L1791,0)))</f>
        <v>0</v>
      </c>
    </row>
    <row r="1792" s="231" customFormat="1" ht="13.65" customHeight="1">
      <c r="A1792" t="s" s="30">
        <f>IF(B1792&lt;&gt;"","*****","")</f>
      </c>
      <c r="G1792" s="241"/>
      <c r="M1792" s="242">
        <f>IF(K1792="Cash",L1792,IF(K1792="Check",L1792,IF(K1792="Credit Card - NOW",L1792,0)))</f>
        <v>0</v>
      </c>
    </row>
    <row r="1793" s="231" customFormat="1" ht="13.65" customHeight="1">
      <c r="A1793" t="s" s="30">
        <f>IF(B1793&lt;&gt;"","*****","")</f>
      </c>
      <c r="G1793" s="241"/>
      <c r="M1793" s="242">
        <f>IF(K1793="Cash",L1793,IF(K1793="Check",L1793,IF(K1793="Credit Card - NOW",L1793,0)))</f>
        <v>0</v>
      </c>
    </row>
    <row r="1794" s="231" customFormat="1" ht="13.65" customHeight="1">
      <c r="A1794" t="s" s="30">
        <f>IF(B1794&lt;&gt;"","*****","")</f>
      </c>
      <c r="G1794" s="241"/>
      <c r="M1794" s="242">
        <f>IF(K1794="Cash",L1794,IF(K1794="Check",L1794,IF(K1794="Credit Card - NOW",L1794,0)))</f>
        <v>0</v>
      </c>
    </row>
    <row r="1795" s="231" customFormat="1" ht="13.65" customHeight="1">
      <c r="A1795" t="s" s="30">
        <f>IF(B1795&lt;&gt;"","*****","")</f>
      </c>
      <c r="G1795" s="241"/>
      <c r="M1795" s="242">
        <f>IF(K1795="Cash",L1795,IF(K1795="Check",L1795,IF(K1795="Credit Card - NOW",L1795,0)))</f>
        <v>0</v>
      </c>
    </row>
    <row r="1796" s="231" customFormat="1" ht="13.65" customHeight="1">
      <c r="A1796" t="s" s="30">
        <f>IF(B1796&lt;&gt;"","*****","")</f>
      </c>
      <c r="G1796" s="241"/>
      <c r="M1796" s="242">
        <f>IF(K1796="Cash",L1796,IF(K1796="Check",L1796,IF(K1796="Credit Card - NOW",L1796,0)))</f>
        <v>0</v>
      </c>
    </row>
    <row r="1797" s="231" customFormat="1" ht="13.65" customHeight="1">
      <c r="A1797" t="s" s="30">
        <f>IF(B1797&lt;&gt;"","*****","")</f>
      </c>
      <c r="G1797" s="241"/>
      <c r="M1797" s="242">
        <f>IF(K1797="Cash",L1797,IF(K1797="Check",L1797,IF(K1797="Credit Card - NOW",L1797,0)))</f>
        <v>0</v>
      </c>
    </row>
    <row r="1798" s="231" customFormat="1" ht="13.65" customHeight="1">
      <c r="A1798" t="s" s="30">
        <f>IF(B1798&lt;&gt;"","*****","")</f>
      </c>
      <c r="G1798" s="241"/>
      <c r="M1798" s="242">
        <f>IF(K1798="Cash",L1798,IF(K1798="Check",L1798,IF(K1798="Credit Card - NOW",L1798,0)))</f>
        <v>0</v>
      </c>
    </row>
    <row r="1799" s="231" customFormat="1" ht="13.65" customHeight="1">
      <c r="A1799" t="s" s="30">
        <f>IF(B1799&lt;&gt;"","*****","")</f>
      </c>
      <c r="G1799" s="241"/>
      <c r="M1799" s="242">
        <f>IF(K1799="Cash",L1799,IF(K1799="Check",L1799,IF(K1799="Credit Card - NOW",L1799,0)))</f>
        <v>0</v>
      </c>
    </row>
    <row r="1800" s="231" customFormat="1" ht="13.65" customHeight="1">
      <c r="A1800" t="s" s="30">
        <f>IF(B1800&lt;&gt;"","*****","")</f>
      </c>
      <c r="G1800" s="241"/>
      <c r="M1800" s="242">
        <f>IF(K1800="Cash",L1800,IF(K1800="Check",L1800,IF(K1800="Credit Card - NOW",L1800,0)))</f>
        <v>0</v>
      </c>
    </row>
    <row r="1801" s="231" customFormat="1" ht="13.65" customHeight="1">
      <c r="A1801" t="s" s="30">
        <f>IF(B1801&lt;&gt;"","*****","")</f>
      </c>
      <c r="G1801" s="241"/>
      <c r="M1801" s="242">
        <f>IF(K1801="Cash",L1801,IF(K1801="Check",L1801,IF(K1801="Credit Card - NOW",L1801,0)))</f>
        <v>0</v>
      </c>
    </row>
    <row r="1802" s="231" customFormat="1" ht="13.65" customHeight="1">
      <c r="A1802" t="s" s="30">
        <f>IF(B1802&lt;&gt;"","*****","")</f>
      </c>
      <c r="G1802" s="241"/>
      <c r="M1802" s="242">
        <f>IF(K1802="Cash",L1802,IF(K1802="Check",L1802,IF(K1802="Credit Card - NOW",L1802,0)))</f>
        <v>0</v>
      </c>
    </row>
    <row r="1803" s="231" customFormat="1" ht="13.65" customHeight="1">
      <c r="A1803" t="s" s="30">
        <f>IF(B1803&lt;&gt;"","*****","")</f>
      </c>
      <c r="G1803" s="241"/>
      <c r="M1803" s="242">
        <f>IF(K1803="Cash",L1803,IF(K1803="Check",L1803,IF(K1803="Credit Card - NOW",L1803,0)))</f>
        <v>0</v>
      </c>
    </row>
    <row r="1804" s="231" customFormat="1" ht="13.65" customHeight="1">
      <c r="A1804" t="s" s="30">
        <f>IF(B1804&lt;&gt;"","*****","")</f>
      </c>
      <c r="G1804" s="241"/>
      <c r="M1804" s="242">
        <f>IF(K1804="Cash",L1804,IF(K1804="Check",L1804,IF(K1804="Credit Card - NOW",L1804,0)))</f>
        <v>0</v>
      </c>
    </row>
    <row r="1805" s="231" customFormat="1" ht="13.65" customHeight="1">
      <c r="A1805" t="s" s="30">
        <f>IF(B1805&lt;&gt;"","*****","")</f>
      </c>
      <c r="G1805" s="241"/>
      <c r="M1805" s="242">
        <f>IF(K1805="Cash",L1805,IF(K1805="Check",L1805,IF(K1805="Credit Card - NOW",L1805,0)))</f>
        <v>0</v>
      </c>
    </row>
    <row r="1806" s="231" customFormat="1" ht="13.65" customHeight="1">
      <c r="A1806" t="s" s="30">
        <f>IF(B1806&lt;&gt;"","*****","")</f>
      </c>
      <c r="G1806" s="241"/>
      <c r="M1806" s="242">
        <f>IF(K1806="Cash",L1806,IF(K1806="Check",L1806,IF(K1806="Credit Card - NOW",L1806,0)))</f>
        <v>0</v>
      </c>
    </row>
    <row r="1807" s="231" customFormat="1" ht="13.65" customHeight="1">
      <c r="A1807" t="s" s="30">
        <f>IF(B1807&lt;&gt;"","*****","")</f>
      </c>
      <c r="G1807" s="241"/>
      <c r="M1807" s="242">
        <f>IF(K1807="Cash",L1807,IF(K1807="Check",L1807,IF(K1807="Credit Card - NOW",L1807,0)))</f>
        <v>0</v>
      </c>
    </row>
    <row r="1808" s="231" customFormat="1" ht="13.65" customHeight="1">
      <c r="A1808" t="s" s="30">
        <f>IF(B1808&lt;&gt;"","*****","")</f>
      </c>
      <c r="G1808" s="241"/>
      <c r="M1808" s="242">
        <f>IF(K1808="Cash",L1808,IF(K1808="Check",L1808,IF(K1808="Credit Card - NOW",L1808,0)))</f>
        <v>0</v>
      </c>
    </row>
    <row r="1809" s="231" customFormat="1" ht="13.65" customHeight="1">
      <c r="A1809" t="s" s="30">
        <f>IF(B1809&lt;&gt;"","*****","")</f>
      </c>
      <c r="G1809" s="241"/>
      <c r="M1809" s="242">
        <f>IF(K1809="Cash",L1809,IF(K1809="Check",L1809,IF(K1809="Credit Card - NOW",L1809,0)))</f>
        <v>0</v>
      </c>
    </row>
    <row r="1810" s="231" customFormat="1" ht="13.65" customHeight="1">
      <c r="A1810" t="s" s="30">
        <f>IF(B1810&lt;&gt;"","*****","")</f>
      </c>
      <c r="G1810" s="241"/>
      <c r="M1810" s="242">
        <f>IF(K1810="Cash",L1810,IF(K1810="Check",L1810,IF(K1810="Credit Card - NOW",L1810,0)))</f>
        <v>0</v>
      </c>
    </row>
    <row r="1811" s="231" customFormat="1" ht="13.65" customHeight="1">
      <c r="A1811" t="s" s="30">
        <f>IF(B1811&lt;&gt;"","*****","")</f>
      </c>
      <c r="G1811" s="241"/>
      <c r="M1811" s="242">
        <f>IF(K1811="Cash",L1811,IF(K1811="Check",L1811,IF(K1811="Credit Card - NOW",L1811,0)))</f>
        <v>0</v>
      </c>
    </row>
    <row r="1812" s="231" customFormat="1" ht="13.65" customHeight="1">
      <c r="A1812" t="s" s="30">
        <f>IF(B1812&lt;&gt;"","*****","")</f>
      </c>
      <c r="G1812" s="241"/>
      <c r="M1812" s="242">
        <f>IF(K1812="Cash",L1812,IF(K1812="Check",L1812,IF(K1812="Credit Card - NOW",L1812,0)))</f>
        <v>0</v>
      </c>
    </row>
    <row r="1813" s="231" customFormat="1" ht="13.65" customHeight="1">
      <c r="A1813" t="s" s="30">
        <f>IF(B1813&lt;&gt;"","*****","")</f>
      </c>
      <c r="G1813" s="241"/>
      <c r="M1813" s="242">
        <f>IF(K1813="Cash",L1813,IF(K1813="Check",L1813,IF(K1813="Credit Card - NOW",L1813,0)))</f>
        <v>0</v>
      </c>
    </row>
    <row r="1814" s="231" customFormat="1" ht="13.65" customHeight="1">
      <c r="A1814" t="s" s="30">
        <f>IF(B1814&lt;&gt;"","*****","")</f>
      </c>
      <c r="G1814" s="241"/>
      <c r="M1814" s="242">
        <f>IF(K1814="Cash",L1814,IF(K1814="Check",L1814,IF(K1814="Credit Card - NOW",L1814,0)))</f>
        <v>0</v>
      </c>
    </row>
    <row r="1815" s="231" customFormat="1" ht="13.65" customHeight="1">
      <c r="A1815" t="s" s="30">
        <f>IF(B1815&lt;&gt;"","*****","")</f>
      </c>
      <c r="G1815" s="241"/>
      <c r="M1815" s="242">
        <f>IF(K1815="Cash",L1815,IF(K1815="Check",L1815,IF(K1815="Credit Card - NOW",L1815,0)))</f>
        <v>0</v>
      </c>
    </row>
    <row r="1816" s="231" customFormat="1" ht="13.65" customHeight="1">
      <c r="A1816" t="s" s="30">
        <f>IF(B1816&lt;&gt;"","*****","")</f>
      </c>
      <c r="G1816" s="241"/>
      <c r="M1816" s="242">
        <f>IF(K1816="Cash",L1816,IF(K1816="Check",L1816,IF(K1816="Credit Card - NOW",L1816,0)))</f>
        <v>0</v>
      </c>
    </row>
    <row r="1817" s="231" customFormat="1" ht="13.65" customHeight="1">
      <c r="A1817" t="s" s="30">
        <f>IF(B1817&lt;&gt;"","*****","")</f>
      </c>
      <c r="G1817" s="241"/>
      <c r="M1817" s="242">
        <f>IF(K1817="Cash",L1817,IF(K1817="Check",L1817,IF(K1817="Credit Card - NOW",L1817,0)))</f>
        <v>0</v>
      </c>
    </row>
    <row r="1818" s="231" customFormat="1" ht="13.65" customHeight="1">
      <c r="A1818" t="s" s="30">
        <f>IF(B1818&lt;&gt;"","*****","")</f>
      </c>
      <c r="G1818" s="241"/>
      <c r="M1818" s="242">
        <f>IF(K1818="Cash",L1818,IF(K1818="Check",L1818,IF(K1818="Credit Card - NOW",L1818,0)))</f>
        <v>0</v>
      </c>
    </row>
    <row r="1819" s="231" customFormat="1" ht="13.65" customHeight="1">
      <c r="A1819" t="s" s="30">
        <f>IF(B1819&lt;&gt;"","*****","")</f>
      </c>
      <c r="G1819" s="241"/>
      <c r="M1819" s="242">
        <f>IF(K1819="Cash",L1819,IF(K1819="Check",L1819,IF(K1819="Credit Card - NOW",L1819,0)))</f>
        <v>0</v>
      </c>
    </row>
    <row r="1820" s="231" customFormat="1" ht="13.65" customHeight="1">
      <c r="A1820" t="s" s="30">
        <f>IF(B1820&lt;&gt;"","*****","")</f>
      </c>
      <c r="G1820" s="241"/>
      <c r="M1820" s="242">
        <f>IF(K1820="Cash",L1820,IF(K1820="Check",L1820,IF(K1820="Credit Card - NOW",L1820,0)))</f>
        <v>0</v>
      </c>
    </row>
    <row r="1821" s="231" customFormat="1" ht="13.65" customHeight="1">
      <c r="A1821" t="s" s="30">
        <f>IF(B1821&lt;&gt;"","*****","")</f>
      </c>
      <c r="G1821" s="241"/>
      <c r="M1821" s="242">
        <f>IF(K1821="Cash",L1821,IF(K1821="Check",L1821,IF(K1821="Credit Card - NOW",L1821,0)))</f>
        <v>0</v>
      </c>
    </row>
    <row r="1822" s="231" customFormat="1" ht="13.65" customHeight="1">
      <c r="A1822" t="s" s="30">
        <f>IF(B1822&lt;&gt;"","*****","")</f>
      </c>
      <c r="G1822" s="241"/>
      <c r="M1822" s="242">
        <f>IF(K1822="Cash",L1822,IF(K1822="Check",L1822,IF(K1822="Credit Card - NOW",L1822,0)))</f>
        <v>0</v>
      </c>
    </row>
    <row r="1823" s="231" customFormat="1" ht="13.65" customHeight="1">
      <c r="A1823" t="s" s="30">
        <f>IF(B1823&lt;&gt;"","*****","")</f>
      </c>
      <c r="G1823" s="241"/>
      <c r="M1823" s="242">
        <f>IF(K1823="Cash",L1823,IF(K1823="Check",L1823,IF(K1823="Credit Card - NOW",L1823,0)))</f>
        <v>0</v>
      </c>
    </row>
    <row r="1824" s="231" customFormat="1" ht="13.65" customHeight="1">
      <c r="A1824" t="s" s="30">
        <f>IF(B1824&lt;&gt;"","*****","")</f>
      </c>
      <c r="G1824" s="241"/>
      <c r="M1824" s="242">
        <f>IF(K1824="Cash",L1824,IF(K1824="Check",L1824,IF(K1824="Credit Card - NOW",L1824,0)))</f>
        <v>0</v>
      </c>
    </row>
    <row r="1825" s="231" customFormat="1" ht="13.65" customHeight="1">
      <c r="A1825" t="s" s="30">
        <f>IF(B1825&lt;&gt;"","*****","")</f>
      </c>
      <c r="G1825" s="241"/>
      <c r="M1825" s="242">
        <f>IF(K1825="Cash",L1825,IF(K1825="Check",L1825,IF(K1825="Credit Card - NOW",L1825,0)))</f>
        <v>0</v>
      </c>
    </row>
    <row r="1826" s="231" customFormat="1" ht="13.65" customHeight="1">
      <c r="A1826" t="s" s="30">
        <f>IF(B1826&lt;&gt;"","*****","")</f>
      </c>
      <c r="G1826" s="241"/>
      <c r="M1826" s="242">
        <f>IF(K1826="Cash",L1826,IF(K1826="Check",L1826,IF(K1826="Credit Card - NOW",L1826,0)))</f>
        <v>0</v>
      </c>
    </row>
    <row r="1827" s="231" customFormat="1" ht="13.65" customHeight="1">
      <c r="A1827" t="s" s="30">
        <f>IF(B1827&lt;&gt;"","*****","")</f>
      </c>
      <c r="G1827" s="241"/>
      <c r="M1827" s="242">
        <f>IF(K1827="Cash",L1827,IF(K1827="Check",L1827,IF(K1827="Credit Card - NOW",L1827,0)))</f>
        <v>0</v>
      </c>
    </row>
    <row r="1828" s="231" customFormat="1" ht="13.65" customHeight="1">
      <c r="A1828" t="s" s="30">
        <f>IF(B1828&lt;&gt;"","*****","")</f>
      </c>
      <c r="G1828" s="241"/>
      <c r="M1828" s="242">
        <f>IF(K1828="Cash",L1828,IF(K1828="Check",L1828,IF(K1828="Credit Card - NOW",L1828,0)))</f>
        <v>0</v>
      </c>
    </row>
    <row r="1829" s="231" customFormat="1" ht="13.65" customHeight="1">
      <c r="A1829" t="s" s="30">
        <f>IF(B1829&lt;&gt;"","*****","")</f>
      </c>
      <c r="G1829" s="241"/>
      <c r="M1829" s="242">
        <f>IF(K1829="Cash",L1829,IF(K1829="Check",L1829,IF(K1829="Credit Card - NOW",L1829,0)))</f>
        <v>0</v>
      </c>
    </row>
    <row r="1830" s="231" customFormat="1" ht="13.65" customHeight="1">
      <c r="A1830" t="s" s="30">
        <f>IF(B1830&lt;&gt;"","*****","")</f>
      </c>
      <c r="G1830" s="241"/>
      <c r="M1830" s="242">
        <f>IF(K1830="Cash",L1830,IF(K1830="Check",L1830,IF(K1830="Credit Card - NOW",L1830,0)))</f>
        <v>0</v>
      </c>
    </row>
    <row r="1831" s="231" customFormat="1" ht="13.65" customHeight="1">
      <c r="A1831" t="s" s="30">
        <f>IF(B1831&lt;&gt;"","*****","")</f>
      </c>
      <c r="G1831" s="241"/>
      <c r="M1831" s="242">
        <f>IF(K1831="Cash",L1831,IF(K1831="Check",L1831,IF(K1831="Credit Card - NOW",L1831,0)))</f>
        <v>0</v>
      </c>
    </row>
    <row r="1832" s="231" customFormat="1" ht="13.65" customHeight="1">
      <c r="A1832" t="s" s="30">
        <f>IF(B1832&lt;&gt;"","*****","")</f>
      </c>
      <c r="G1832" s="241"/>
      <c r="M1832" s="242">
        <f>IF(K1832="Cash",L1832,IF(K1832="Check",L1832,IF(K1832="Credit Card - NOW",L1832,0)))</f>
        <v>0</v>
      </c>
    </row>
    <row r="1833" s="231" customFormat="1" ht="13.65" customHeight="1">
      <c r="A1833" t="s" s="30">
        <f>IF(B1833&lt;&gt;"","*****","")</f>
      </c>
      <c r="G1833" s="241"/>
      <c r="M1833" s="242">
        <f>IF(K1833="Cash",L1833,IF(K1833="Check",L1833,IF(K1833="Credit Card - NOW",L1833,0)))</f>
        <v>0</v>
      </c>
    </row>
    <row r="1834" s="231" customFormat="1" ht="13.65" customHeight="1">
      <c r="A1834" t="s" s="30">
        <f>IF(B1834&lt;&gt;"","*****","")</f>
      </c>
      <c r="G1834" s="241"/>
      <c r="M1834" s="242">
        <f>IF(K1834="Cash",L1834,IF(K1834="Check",L1834,IF(K1834="Credit Card - NOW",L1834,0)))</f>
        <v>0</v>
      </c>
    </row>
    <row r="1835" s="231" customFormat="1" ht="13.65" customHeight="1">
      <c r="A1835" t="s" s="30">
        <f>IF(B1835&lt;&gt;"","*****","")</f>
      </c>
      <c r="G1835" s="241"/>
      <c r="M1835" s="242">
        <f>IF(K1835="Cash",L1835,IF(K1835="Check",L1835,IF(K1835="Credit Card - NOW",L1835,0)))</f>
        <v>0</v>
      </c>
    </row>
    <row r="1836" s="231" customFormat="1" ht="13.65" customHeight="1">
      <c r="A1836" t="s" s="30">
        <f>IF(B1836&lt;&gt;"","*****","")</f>
      </c>
      <c r="G1836" s="241"/>
      <c r="M1836" s="242">
        <f>IF(K1836="Cash",L1836,IF(K1836="Check",L1836,IF(K1836="Credit Card - NOW",L1836,0)))</f>
        <v>0</v>
      </c>
    </row>
    <row r="1837" s="231" customFormat="1" ht="13.65" customHeight="1">
      <c r="A1837" t="s" s="30">
        <f>IF(B1837&lt;&gt;"","*****","")</f>
      </c>
      <c r="G1837" s="241"/>
      <c r="M1837" s="242">
        <f>IF(K1837="Cash",L1837,IF(K1837="Check",L1837,IF(K1837="Credit Card - NOW",L1837,0)))</f>
        <v>0</v>
      </c>
    </row>
    <row r="1838" s="231" customFormat="1" ht="13.65" customHeight="1">
      <c r="A1838" t="s" s="30">
        <f>IF(B1838&lt;&gt;"","*****","")</f>
      </c>
      <c r="G1838" s="241"/>
      <c r="M1838" s="242">
        <f>IF(K1838="Cash",L1838,IF(K1838="Check",L1838,IF(K1838="Credit Card - NOW",L1838,0)))</f>
        <v>0</v>
      </c>
    </row>
    <row r="1839" s="231" customFormat="1" ht="13.65" customHeight="1">
      <c r="A1839" t="s" s="30">
        <f>IF(B1839&lt;&gt;"","*****","")</f>
      </c>
      <c r="G1839" s="241"/>
      <c r="M1839" s="242">
        <f>IF(K1839="Cash",L1839,IF(K1839="Check",L1839,IF(K1839="Credit Card - NOW",L1839,0)))</f>
        <v>0</v>
      </c>
    </row>
    <row r="1840" s="231" customFormat="1" ht="13.65" customHeight="1">
      <c r="A1840" t="s" s="30">
        <f>IF(B1840&lt;&gt;"","*****","")</f>
      </c>
      <c r="G1840" s="241"/>
      <c r="M1840" s="242">
        <f>IF(K1840="Cash",L1840,IF(K1840="Check",L1840,IF(K1840="Credit Card - NOW",L1840,0)))</f>
        <v>0</v>
      </c>
    </row>
    <row r="1841" s="231" customFormat="1" ht="13.65" customHeight="1">
      <c r="A1841" t="s" s="30">
        <f>IF(B1841&lt;&gt;"","*****","")</f>
      </c>
      <c r="G1841" s="241"/>
      <c r="M1841" s="242">
        <f>IF(K1841="Cash",L1841,IF(K1841="Check",L1841,IF(K1841="Credit Card - NOW",L1841,0)))</f>
        <v>0</v>
      </c>
    </row>
    <row r="1842" s="231" customFormat="1" ht="13.65" customHeight="1">
      <c r="A1842" t="s" s="30">
        <f>IF(B1842&lt;&gt;"","*****","")</f>
      </c>
      <c r="G1842" s="241"/>
      <c r="M1842" s="242">
        <f>IF(K1842="Cash",L1842,IF(K1842="Check",L1842,IF(K1842="Credit Card - NOW",L1842,0)))</f>
        <v>0</v>
      </c>
    </row>
    <row r="1843" s="231" customFormat="1" ht="13.65" customHeight="1">
      <c r="A1843" t="s" s="30">
        <f>IF(B1843&lt;&gt;"","*****","")</f>
      </c>
      <c r="G1843" s="241"/>
      <c r="M1843" s="242">
        <f>IF(K1843="Cash",L1843,IF(K1843="Check",L1843,IF(K1843="Credit Card - NOW",L1843,0)))</f>
        <v>0</v>
      </c>
    </row>
    <row r="1844" s="231" customFormat="1" ht="13.65" customHeight="1">
      <c r="A1844" t="s" s="30">
        <f>IF(B1844&lt;&gt;"","*****","")</f>
      </c>
      <c r="G1844" s="241"/>
      <c r="M1844" s="242">
        <f>IF(K1844="Cash",L1844,IF(K1844="Check",L1844,IF(K1844="Credit Card - NOW",L1844,0)))</f>
        <v>0</v>
      </c>
    </row>
    <row r="1845" s="231" customFormat="1" ht="13.65" customHeight="1">
      <c r="A1845" t="s" s="30">
        <f>IF(B1845&lt;&gt;"","*****","")</f>
      </c>
      <c r="G1845" s="241"/>
      <c r="M1845" s="242">
        <f>IF(K1845="Cash",L1845,IF(K1845="Check",L1845,IF(K1845="Credit Card - NOW",L1845,0)))</f>
        <v>0</v>
      </c>
    </row>
    <row r="1846" s="231" customFormat="1" ht="13.65" customHeight="1">
      <c r="A1846" t="s" s="30">
        <f>IF(B1846&lt;&gt;"","*****","")</f>
      </c>
      <c r="G1846" s="241"/>
      <c r="M1846" s="242">
        <f>IF(K1846="Cash",L1846,IF(K1846="Check",L1846,IF(K1846="Credit Card - NOW",L1846,0)))</f>
        <v>0</v>
      </c>
    </row>
    <row r="1847" s="231" customFormat="1" ht="13.65" customHeight="1">
      <c r="A1847" t="s" s="30">
        <f>IF(B1847&lt;&gt;"","*****","")</f>
      </c>
      <c r="G1847" s="241"/>
      <c r="M1847" s="242">
        <f>IF(K1847="Cash",L1847,IF(K1847="Check",L1847,IF(K1847="Credit Card - NOW",L1847,0)))</f>
        <v>0</v>
      </c>
    </row>
    <row r="1848" s="231" customFormat="1" ht="13.65" customHeight="1">
      <c r="A1848" t="s" s="30">
        <f>IF(B1848&lt;&gt;"","*****","")</f>
      </c>
      <c r="G1848" s="241"/>
      <c r="M1848" s="242">
        <f>IF(K1848="Cash",L1848,IF(K1848="Check",L1848,IF(K1848="Credit Card - NOW",L1848,0)))</f>
        <v>0</v>
      </c>
    </row>
    <row r="1849" s="231" customFormat="1" ht="13.65" customHeight="1">
      <c r="A1849" t="s" s="30">
        <f>IF(B1849&lt;&gt;"","*****","")</f>
      </c>
      <c r="G1849" s="241"/>
      <c r="M1849" s="242">
        <f>IF(K1849="Cash",L1849,IF(K1849="Check",L1849,IF(K1849="Credit Card - NOW",L1849,0)))</f>
        <v>0</v>
      </c>
    </row>
    <row r="1850" s="231" customFormat="1" ht="13.65" customHeight="1">
      <c r="A1850" t="s" s="30">
        <f>IF(B1850&lt;&gt;"","*****","")</f>
      </c>
      <c r="G1850" s="241"/>
      <c r="M1850" s="242">
        <f>IF(K1850="Cash",L1850,IF(K1850="Check",L1850,IF(K1850="Credit Card - NOW",L1850,0)))</f>
        <v>0</v>
      </c>
    </row>
    <row r="1851" s="231" customFormat="1" ht="13.65" customHeight="1">
      <c r="A1851" t="s" s="30">
        <f>IF(B1851&lt;&gt;"","*****","")</f>
      </c>
      <c r="G1851" s="241"/>
      <c r="M1851" s="242">
        <f>IF(K1851="Cash",L1851,IF(K1851="Check",L1851,IF(K1851="Credit Card - NOW",L1851,0)))</f>
        <v>0</v>
      </c>
    </row>
    <row r="1852" s="231" customFormat="1" ht="13.65" customHeight="1">
      <c r="A1852" t="s" s="30">
        <f>IF(B1852&lt;&gt;"","*****","")</f>
      </c>
      <c r="G1852" s="241"/>
      <c r="M1852" s="242">
        <f>IF(K1852="Cash",L1852,IF(K1852="Check",L1852,IF(K1852="Credit Card - NOW",L1852,0)))</f>
        <v>0</v>
      </c>
    </row>
    <row r="1853" s="231" customFormat="1" ht="13.65" customHeight="1">
      <c r="A1853" t="s" s="30">
        <f>IF(B1853&lt;&gt;"","*****","")</f>
      </c>
      <c r="G1853" s="241"/>
      <c r="M1853" s="242">
        <f>IF(K1853="Cash",L1853,IF(K1853="Check",L1853,IF(K1853="Credit Card - NOW",L1853,0)))</f>
        <v>0</v>
      </c>
    </row>
    <row r="1854" s="231" customFormat="1" ht="13.65" customHeight="1">
      <c r="A1854" t="s" s="30">
        <f>IF(B1854&lt;&gt;"","*****","")</f>
      </c>
      <c r="G1854" s="241"/>
      <c r="M1854" s="242">
        <f>IF(K1854="Cash",L1854,IF(K1854="Check",L1854,IF(K1854="Credit Card - NOW",L1854,0)))</f>
        <v>0</v>
      </c>
    </row>
    <row r="1855" s="231" customFormat="1" ht="13.65" customHeight="1">
      <c r="A1855" t="s" s="30">
        <f>IF(B1855&lt;&gt;"","*****","")</f>
      </c>
      <c r="G1855" s="241"/>
      <c r="M1855" s="242">
        <f>IF(K1855="Cash",L1855,IF(K1855="Check",L1855,IF(K1855="Credit Card - NOW",L1855,0)))</f>
        <v>0</v>
      </c>
    </row>
    <row r="1856" s="231" customFormat="1" ht="13.65" customHeight="1">
      <c r="A1856" t="s" s="30">
        <f>IF(B1856&lt;&gt;"","*****","")</f>
      </c>
      <c r="G1856" s="241"/>
      <c r="M1856" s="242">
        <f>IF(K1856="Cash",L1856,IF(K1856="Check",L1856,IF(K1856="Credit Card - NOW",L1856,0)))</f>
        <v>0</v>
      </c>
    </row>
    <row r="1857" s="231" customFormat="1" ht="13.65" customHeight="1">
      <c r="A1857" t="s" s="30">
        <f>IF(B1857&lt;&gt;"","*****","")</f>
      </c>
      <c r="G1857" s="241"/>
      <c r="M1857" s="242">
        <f>IF(K1857="Cash",L1857,IF(K1857="Check",L1857,IF(K1857="Credit Card - NOW",L1857,0)))</f>
        <v>0</v>
      </c>
    </row>
    <row r="1858" s="231" customFormat="1" ht="13.65" customHeight="1">
      <c r="A1858" t="s" s="30">
        <f>IF(B1858&lt;&gt;"","*****","")</f>
      </c>
      <c r="G1858" s="241"/>
      <c r="M1858" s="242">
        <f>IF(K1858="Cash",L1858,IF(K1858="Check",L1858,IF(K1858="Credit Card - NOW",L1858,0)))</f>
        <v>0</v>
      </c>
    </row>
    <row r="1859" s="231" customFormat="1" ht="13.65" customHeight="1">
      <c r="A1859" t="s" s="30">
        <f>IF(B1859&lt;&gt;"","*****","")</f>
      </c>
      <c r="G1859" s="241"/>
      <c r="M1859" s="242">
        <f>IF(K1859="Cash",L1859,IF(K1859="Check",L1859,IF(K1859="Credit Card - NOW",L1859,0)))</f>
        <v>0</v>
      </c>
    </row>
    <row r="1860" s="231" customFormat="1" ht="13.65" customHeight="1">
      <c r="A1860" t="s" s="30">
        <f>IF(B1860&lt;&gt;"","*****","")</f>
      </c>
      <c r="G1860" s="241"/>
      <c r="M1860" s="242">
        <f>IF(K1860="Cash",L1860,IF(K1860="Check",L1860,IF(K1860="Credit Card - NOW",L1860,0)))</f>
        <v>0</v>
      </c>
    </row>
    <row r="1861" s="231" customFormat="1" ht="13.65" customHeight="1">
      <c r="A1861" t="s" s="30">
        <f>IF(B1861&lt;&gt;"","*****","")</f>
      </c>
      <c r="G1861" s="241"/>
      <c r="M1861" s="242">
        <f>IF(K1861="Cash",L1861,IF(K1861="Check",L1861,IF(K1861="Credit Card - NOW",L1861,0)))</f>
        <v>0</v>
      </c>
    </row>
    <row r="1862" s="231" customFormat="1" ht="13.65" customHeight="1">
      <c r="A1862" t="s" s="30">
        <f>IF(B1862&lt;&gt;"","*****","")</f>
      </c>
      <c r="G1862" s="241"/>
      <c r="M1862" s="242">
        <f>IF(K1862="Cash",L1862,IF(K1862="Check",L1862,IF(K1862="Credit Card - NOW",L1862,0)))</f>
        <v>0</v>
      </c>
    </row>
    <row r="1863" s="231" customFormat="1" ht="13.65" customHeight="1">
      <c r="A1863" t="s" s="30">
        <f>IF(B1863&lt;&gt;"","*****","")</f>
      </c>
      <c r="G1863" s="241"/>
      <c r="M1863" s="242">
        <f>IF(K1863="Cash",L1863,IF(K1863="Check",L1863,IF(K1863="Credit Card - NOW",L1863,0)))</f>
        <v>0</v>
      </c>
    </row>
    <row r="1864" s="231" customFormat="1" ht="13.65" customHeight="1">
      <c r="A1864" t="s" s="30">
        <f>IF(B1864&lt;&gt;"","*****","")</f>
      </c>
      <c r="G1864" s="241"/>
      <c r="M1864" s="242">
        <f>IF(K1864="Cash",L1864,IF(K1864="Check",L1864,IF(K1864="Credit Card - NOW",L1864,0)))</f>
        <v>0</v>
      </c>
    </row>
    <row r="1865" s="231" customFormat="1" ht="13.65" customHeight="1">
      <c r="A1865" t="s" s="30">
        <f>IF(B1865&lt;&gt;"","*****","")</f>
      </c>
      <c r="G1865" s="241"/>
      <c r="M1865" s="242">
        <f>IF(K1865="Cash",L1865,IF(K1865="Check",L1865,IF(K1865="Credit Card - NOW",L1865,0)))</f>
        <v>0</v>
      </c>
    </row>
    <row r="1866" s="231" customFormat="1" ht="13.65" customHeight="1">
      <c r="A1866" t="s" s="30">
        <f>IF(B1866&lt;&gt;"","*****","")</f>
      </c>
      <c r="G1866" s="241"/>
      <c r="M1866" s="242">
        <f>IF(K1866="Cash",L1866,IF(K1866="Check",L1866,IF(K1866="Credit Card - NOW",L1866,0)))</f>
        <v>0</v>
      </c>
    </row>
    <row r="1867" s="231" customFormat="1" ht="13.65" customHeight="1">
      <c r="A1867" t="s" s="30">
        <f>IF(B1867&lt;&gt;"","*****","")</f>
      </c>
      <c r="G1867" s="241"/>
      <c r="M1867" s="242">
        <f>IF(K1867="Cash",L1867,IF(K1867="Check",L1867,IF(K1867="Credit Card - NOW",L1867,0)))</f>
        <v>0</v>
      </c>
    </row>
    <row r="1868" s="231" customFormat="1" ht="13.65" customHeight="1">
      <c r="A1868" t="s" s="30">
        <f>IF(B1868&lt;&gt;"","*****","")</f>
      </c>
      <c r="G1868" s="241"/>
      <c r="M1868" s="242">
        <f>IF(K1868="Cash",L1868,IF(K1868="Check",L1868,IF(K1868="Credit Card - NOW",L1868,0)))</f>
        <v>0</v>
      </c>
    </row>
    <row r="1869" s="231" customFormat="1" ht="13.65" customHeight="1">
      <c r="A1869" t="s" s="30">
        <f>IF(B1869&lt;&gt;"","*****","")</f>
      </c>
      <c r="G1869" s="241"/>
      <c r="M1869" s="242">
        <f>IF(K1869="Cash",L1869,IF(K1869="Check",L1869,IF(K1869="Credit Card - NOW",L1869,0)))</f>
        <v>0</v>
      </c>
    </row>
    <row r="1870" s="231" customFormat="1" ht="13.65" customHeight="1">
      <c r="A1870" t="s" s="30">
        <f>IF(B1870&lt;&gt;"","*****","")</f>
      </c>
      <c r="G1870" s="241"/>
      <c r="M1870" s="242">
        <f>IF(K1870="Cash",L1870,IF(K1870="Check",L1870,IF(K1870="Credit Card - NOW",L1870,0)))</f>
        <v>0</v>
      </c>
    </row>
    <row r="1871" s="231" customFormat="1" ht="13.65" customHeight="1">
      <c r="A1871" t="s" s="30">
        <f>IF(B1871&lt;&gt;"","*****","")</f>
      </c>
      <c r="G1871" s="241"/>
      <c r="M1871" s="242">
        <f>IF(K1871="Cash",L1871,IF(K1871="Check",L1871,IF(K1871="Credit Card - NOW",L1871,0)))</f>
        <v>0</v>
      </c>
    </row>
    <row r="1872" s="231" customFormat="1" ht="13.65" customHeight="1">
      <c r="A1872" t="s" s="30">
        <f>IF(B1872&lt;&gt;"","*****","")</f>
      </c>
      <c r="G1872" s="241"/>
      <c r="M1872" s="242">
        <f>IF(K1872="Cash",L1872,IF(K1872="Check",L1872,IF(K1872="Credit Card - NOW",L1872,0)))</f>
        <v>0</v>
      </c>
    </row>
    <row r="1873" s="231" customFormat="1" ht="13.65" customHeight="1">
      <c r="A1873" t="s" s="30">
        <f>IF(B1873&lt;&gt;"","*****","")</f>
      </c>
      <c r="G1873" s="241"/>
      <c r="M1873" s="242">
        <f>IF(K1873="Cash",L1873,IF(K1873="Check",L1873,IF(K1873="Credit Card - NOW",L1873,0)))</f>
        <v>0</v>
      </c>
    </row>
    <row r="1874" s="231" customFormat="1" ht="13.65" customHeight="1">
      <c r="A1874" t="s" s="30">
        <f>IF(B1874&lt;&gt;"","*****","")</f>
      </c>
      <c r="G1874" s="241"/>
      <c r="M1874" s="242">
        <f>IF(K1874="Cash",L1874,IF(K1874="Check",L1874,IF(K1874="Credit Card - NOW",L1874,0)))</f>
        <v>0</v>
      </c>
    </row>
    <row r="1875" s="231" customFormat="1" ht="13.65" customHeight="1">
      <c r="A1875" t="s" s="30">
        <f>IF(B1875&lt;&gt;"","*****","")</f>
      </c>
      <c r="G1875" s="241"/>
      <c r="M1875" s="242">
        <f>IF(K1875="Cash",L1875,IF(K1875="Check",L1875,IF(K1875="Credit Card - NOW",L1875,0)))</f>
        <v>0</v>
      </c>
    </row>
    <row r="1876" s="231" customFormat="1" ht="13.65" customHeight="1">
      <c r="A1876" t="s" s="30">
        <f>IF(B1876&lt;&gt;"","*****","")</f>
      </c>
      <c r="G1876" s="241"/>
      <c r="M1876" s="242">
        <f>IF(K1876="Cash",L1876,IF(K1876="Check",L1876,IF(K1876="Credit Card - NOW",L1876,0)))</f>
        <v>0</v>
      </c>
    </row>
    <row r="1877" s="231" customFormat="1" ht="13.65" customHeight="1">
      <c r="A1877" t="s" s="30">
        <f>IF(B1877&lt;&gt;"","*****","")</f>
      </c>
      <c r="G1877" s="241"/>
      <c r="M1877" s="242">
        <f>IF(K1877="Cash",L1877,IF(K1877="Check",L1877,IF(K1877="Credit Card - NOW",L1877,0)))</f>
        <v>0</v>
      </c>
    </row>
    <row r="1878" s="231" customFormat="1" ht="13.65" customHeight="1">
      <c r="A1878" t="s" s="30">
        <f>IF(B1878&lt;&gt;"","*****","")</f>
      </c>
      <c r="G1878" s="241"/>
      <c r="M1878" s="242">
        <f>IF(K1878="Cash",L1878,IF(K1878="Check",L1878,IF(K1878="Credit Card - NOW",L1878,0)))</f>
        <v>0</v>
      </c>
    </row>
    <row r="1879" s="231" customFormat="1" ht="13.65" customHeight="1">
      <c r="A1879" t="s" s="30">
        <f>IF(B1879&lt;&gt;"","*****","")</f>
      </c>
      <c r="G1879" s="241"/>
      <c r="M1879" s="242">
        <f>IF(K1879="Cash",L1879,IF(K1879="Check",L1879,IF(K1879="Credit Card - NOW",L1879,0)))</f>
        <v>0</v>
      </c>
    </row>
    <row r="1880" s="231" customFormat="1" ht="13.65" customHeight="1">
      <c r="A1880" t="s" s="30">
        <f>IF(B1880&lt;&gt;"","*****","")</f>
      </c>
      <c r="G1880" s="241"/>
      <c r="M1880" s="242">
        <f>IF(K1880="Cash",L1880,IF(K1880="Check",L1880,IF(K1880="Credit Card - NOW",L1880,0)))</f>
        <v>0</v>
      </c>
    </row>
    <row r="1881" s="231" customFormat="1" ht="13.65" customHeight="1">
      <c r="A1881" t="s" s="30">
        <f>IF(B1881&lt;&gt;"","*****","")</f>
      </c>
      <c r="G1881" s="241"/>
      <c r="M1881" s="242">
        <f>IF(K1881="Cash",L1881,IF(K1881="Check",L1881,IF(K1881="Credit Card - NOW",L1881,0)))</f>
        <v>0</v>
      </c>
    </row>
    <row r="1882" s="231" customFormat="1" ht="13.65" customHeight="1">
      <c r="A1882" t="s" s="30">
        <f>IF(B1882&lt;&gt;"","*****","")</f>
      </c>
      <c r="G1882" s="241"/>
      <c r="M1882" s="242">
        <f>IF(K1882="Cash",L1882,IF(K1882="Check",L1882,IF(K1882="Credit Card - NOW",L1882,0)))</f>
        <v>0</v>
      </c>
    </row>
    <row r="1883" s="231" customFormat="1" ht="13.65" customHeight="1">
      <c r="A1883" t="s" s="30">
        <f>IF(B1883&lt;&gt;"","*****","")</f>
      </c>
      <c r="G1883" s="241"/>
      <c r="M1883" s="242">
        <f>IF(K1883="Cash",L1883,IF(K1883="Check",L1883,IF(K1883="Credit Card - NOW",L1883,0)))</f>
        <v>0</v>
      </c>
    </row>
    <row r="1884" s="231" customFormat="1" ht="13.65" customHeight="1">
      <c r="A1884" t="s" s="30">
        <f>IF(B1884&lt;&gt;"","*****","")</f>
      </c>
      <c r="G1884" s="241"/>
      <c r="M1884" s="242">
        <f>IF(K1884="Cash",L1884,IF(K1884="Check",L1884,IF(K1884="Credit Card - NOW",L1884,0)))</f>
        <v>0</v>
      </c>
    </row>
    <row r="1885" s="231" customFormat="1" ht="13.65" customHeight="1">
      <c r="A1885" t="s" s="30">
        <f>IF(B1885&lt;&gt;"","*****","")</f>
      </c>
      <c r="G1885" s="241"/>
      <c r="M1885" s="242">
        <f>IF(K1885="Cash",L1885,IF(K1885="Check",L1885,IF(K1885="Credit Card - NOW",L1885,0)))</f>
        <v>0</v>
      </c>
    </row>
    <row r="1886" s="231" customFormat="1" ht="13.65" customHeight="1">
      <c r="A1886" t="s" s="30">
        <f>IF(B1886&lt;&gt;"","*****","")</f>
      </c>
      <c r="G1886" s="241"/>
      <c r="M1886" s="242">
        <f>IF(K1886="Cash",L1886,IF(K1886="Check",L1886,IF(K1886="Credit Card - NOW",L1886,0)))</f>
        <v>0</v>
      </c>
    </row>
    <row r="1887" s="231" customFormat="1" ht="13.65" customHeight="1">
      <c r="A1887" t="s" s="30">
        <f>IF(B1887&lt;&gt;"","*****","")</f>
      </c>
      <c r="G1887" s="241"/>
      <c r="M1887" s="242">
        <f>IF(K1887="Cash",L1887,IF(K1887="Check",L1887,IF(K1887="Credit Card - NOW",L1887,0)))</f>
        <v>0</v>
      </c>
    </row>
    <row r="1888" s="231" customFormat="1" ht="13.65" customHeight="1">
      <c r="A1888" t="s" s="30">
        <f>IF(B1888&lt;&gt;"","*****","")</f>
      </c>
      <c r="G1888" s="241"/>
      <c r="M1888" s="242">
        <f>IF(K1888="Cash",L1888,IF(K1888="Check",L1888,IF(K1888="Credit Card - NOW",L1888,0)))</f>
        <v>0</v>
      </c>
    </row>
    <row r="1889" s="231" customFormat="1" ht="13.65" customHeight="1">
      <c r="A1889" t="s" s="30">
        <f>IF(B1889&lt;&gt;"","*****","")</f>
      </c>
      <c r="G1889" s="241"/>
      <c r="M1889" s="242">
        <f>IF(K1889="Cash",L1889,IF(K1889="Check",L1889,IF(K1889="Credit Card - NOW",L1889,0)))</f>
        <v>0</v>
      </c>
    </row>
    <row r="1890" s="231" customFormat="1" ht="13.65" customHeight="1">
      <c r="A1890" t="s" s="30">
        <f>IF(B1890&lt;&gt;"","*****","")</f>
      </c>
      <c r="G1890" s="241"/>
      <c r="M1890" s="242">
        <f>IF(K1890="Cash",L1890,IF(K1890="Check",L1890,IF(K1890="Credit Card - NOW",L1890,0)))</f>
        <v>0</v>
      </c>
    </row>
    <row r="1891" s="231" customFormat="1" ht="13.65" customHeight="1">
      <c r="A1891" t="s" s="30">
        <f>IF(B1891&lt;&gt;"","*****","")</f>
      </c>
      <c r="G1891" s="241"/>
      <c r="M1891" s="242">
        <f>IF(K1891="Cash",L1891,IF(K1891="Check",L1891,IF(K1891="Credit Card - NOW",L1891,0)))</f>
        <v>0</v>
      </c>
    </row>
    <row r="1892" s="231" customFormat="1" ht="13.65" customHeight="1">
      <c r="A1892" t="s" s="30">
        <f>IF(B1892&lt;&gt;"","*****","")</f>
      </c>
      <c r="G1892" s="241"/>
      <c r="M1892" s="242">
        <f>IF(K1892="Cash",L1892,IF(K1892="Check",L1892,IF(K1892="Credit Card - NOW",L1892,0)))</f>
        <v>0</v>
      </c>
    </row>
    <row r="1893" s="231" customFormat="1" ht="13.65" customHeight="1">
      <c r="A1893" t="s" s="30">
        <f>IF(B1893&lt;&gt;"","*****","")</f>
      </c>
      <c r="G1893" s="241"/>
      <c r="M1893" s="242">
        <f>IF(K1893="Cash",L1893,IF(K1893="Check",L1893,IF(K1893="Credit Card - NOW",L1893,0)))</f>
        <v>0</v>
      </c>
    </row>
    <row r="1894" s="231" customFormat="1" ht="13.65" customHeight="1">
      <c r="A1894" t="s" s="30">
        <f>IF(B1894&lt;&gt;"","*****","")</f>
      </c>
      <c r="G1894" s="241"/>
      <c r="M1894" s="242">
        <f>IF(K1894="Cash",L1894,IF(K1894="Check",L1894,IF(K1894="Credit Card - NOW",L1894,0)))</f>
        <v>0</v>
      </c>
    </row>
    <row r="1895" s="231" customFormat="1" ht="13.65" customHeight="1">
      <c r="A1895" t="s" s="30">
        <f>IF(B1895&lt;&gt;"","*****","")</f>
      </c>
      <c r="G1895" s="241"/>
      <c r="M1895" s="242">
        <f>IF(K1895="Cash",L1895,IF(K1895="Check",L1895,IF(K1895="Credit Card - NOW",L1895,0)))</f>
        <v>0</v>
      </c>
    </row>
    <row r="1896" s="231" customFormat="1" ht="13.65" customHeight="1">
      <c r="A1896" t="s" s="30">
        <f>IF(B1896&lt;&gt;"","*****","")</f>
      </c>
      <c r="G1896" s="241"/>
      <c r="M1896" s="242">
        <f>IF(K1896="Cash",L1896,IF(K1896="Check",L1896,IF(K1896="Credit Card - NOW",L1896,0)))</f>
        <v>0</v>
      </c>
    </row>
    <row r="1897" s="231" customFormat="1" ht="13.65" customHeight="1">
      <c r="A1897" t="s" s="30">
        <f>IF(B1897&lt;&gt;"","*****","")</f>
      </c>
      <c r="G1897" s="241"/>
      <c r="M1897" s="242">
        <f>IF(K1897="Cash",L1897,IF(K1897="Check",L1897,IF(K1897="Credit Card - NOW",L1897,0)))</f>
        <v>0</v>
      </c>
    </row>
    <row r="1898" s="231" customFormat="1" ht="13.65" customHeight="1">
      <c r="A1898" t="s" s="30">
        <f>IF(B1898&lt;&gt;"","*****","")</f>
      </c>
      <c r="G1898" s="241"/>
      <c r="M1898" s="242">
        <f>IF(K1898="Cash",L1898,IF(K1898="Check",L1898,IF(K1898="Credit Card - NOW",L1898,0)))</f>
        <v>0</v>
      </c>
    </row>
    <row r="1899" s="231" customFormat="1" ht="13.65" customHeight="1">
      <c r="A1899" t="s" s="30">
        <f>IF(B1899&lt;&gt;"","*****","")</f>
      </c>
      <c r="G1899" s="241"/>
      <c r="M1899" s="242">
        <f>IF(K1899="Cash",L1899,IF(K1899="Check",L1899,IF(K1899="Credit Card - NOW",L1899,0)))</f>
        <v>0</v>
      </c>
    </row>
    <row r="1900" s="231" customFormat="1" ht="13.65" customHeight="1">
      <c r="A1900" t="s" s="30">
        <f>IF(B1900&lt;&gt;"","*****","")</f>
      </c>
      <c r="G1900" s="241"/>
      <c r="M1900" s="242">
        <f>IF(K1900="Cash",L1900,IF(K1900="Check",L1900,IF(K1900="Credit Card - NOW",L1900,0)))</f>
        <v>0</v>
      </c>
    </row>
    <row r="1901" s="231" customFormat="1" ht="13.65" customHeight="1">
      <c r="A1901" t="s" s="30">
        <f>IF(B1901&lt;&gt;"","*****","")</f>
      </c>
      <c r="G1901" s="241"/>
      <c r="M1901" s="242">
        <f>IF(K1901="Cash",L1901,IF(K1901="Check",L1901,IF(K1901="Credit Card - NOW",L1901,0)))</f>
        <v>0</v>
      </c>
    </row>
    <row r="1902" s="231" customFormat="1" ht="13.65" customHeight="1">
      <c r="A1902" t="s" s="30">
        <f>IF(B1902&lt;&gt;"","*****","")</f>
      </c>
      <c r="G1902" s="241"/>
      <c r="M1902" s="242">
        <f>IF(K1902="Cash",L1902,IF(K1902="Check",L1902,IF(K1902="Credit Card - NOW",L1902,0)))</f>
        <v>0</v>
      </c>
    </row>
    <row r="1903" s="231" customFormat="1" ht="13.65" customHeight="1">
      <c r="A1903" t="s" s="30">
        <f>IF(B1903&lt;&gt;"","*****","")</f>
      </c>
      <c r="G1903" s="241"/>
      <c r="M1903" s="242">
        <f>IF(K1903="Cash",L1903,IF(K1903="Check",L1903,IF(K1903="Credit Card - NOW",L1903,0)))</f>
        <v>0</v>
      </c>
    </row>
    <row r="1904" s="231" customFormat="1" ht="13.65" customHeight="1">
      <c r="A1904" t="s" s="30">
        <f>IF(B1904&lt;&gt;"","*****","")</f>
      </c>
      <c r="G1904" s="241"/>
      <c r="M1904" s="242">
        <f>IF(K1904="Cash",L1904,IF(K1904="Check",L1904,IF(K1904="Credit Card - NOW",L1904,0)))</f>
        <v>0</v>
      </c>
    </row>
    <row r="1905" s="231" customFormat="1" ht="13.65" customHeight="1">
      <c r="A1905" t="s" s="30">
        <f>IF(B1905&lt;&gt;"","*****","")</f>
      </c>
      <c r="G1905" s="241"/>
      <c r="M1905" s="242">
        <f>IF(K1905="Cash",L1905,IF(K1905="Check",L1905,IF(K1905="Credit Card - NOW",L1905,0)))</f>
        <v>0</v>
      </c>
    </row>
    <row r="1906" s="231" customFormat="1" ht="13.65" customHeight="1">
      <c r="A1906" t="s" s="30">
        <f>IF(B1906&lt;&gt;"","*****","")</f>
      </c>
      <c r="G1906" s="241"/>
      <c r="M1906" s="242">
        <f>IF(K1906="Cash",L1906,IF(K1906="Check",L1906,IF(K1906="Credit Card - NOW",L1906,0)))</f>
        <v>0</v>
      </c>
    </row>
    <row r="1907" s="231" customFormat="1" ht="13.65" customHeight="1">
      <c r="A1907" t="s" s="30">
        <f>IF(B1907&lt;&gt;"","*****","")</f>
      </c>
      <c r="G1907" s="241"/>
      <c r="M1907" s="242">
        <f>IF(K1907="Cash",L1907,IF(K1907="Check",L1907,IF(K1907="Credit Card - NOW",L1907,0)))</f>
        <v>0</v>
      </c>
    </row>
    <row r="1908" s="231" customFormat="1" ht="13.65" customHeight="1">
      <c r="A1908" t="s" s="30">
        <f>IF(B1908&lt;&gt;"","*****","")</f>
      </c>
      <c r="G1908" s="241"/>
      <c r="M1908" s="242">
        <f>IF(K1908="Cash",L1908,IF(K1908="Check",L1908,IF(K1908="Credit Card - NOW",L1908,0)))</f>
        <v>0</v>
      </c>
    </row>
    <row r="1909" s="231" customFormat="1" ht="13.65" customHeight="1">
      <c r="A1909" t="s" s="30">
        <f>IF(B1909&lt;&gt;"","*****","")</f>
      </c>
      <c r="G1909" s="241"/>
      <c r="M1909" s="242">
        <f>IF(K1909="Cash",L1909,IF(K1909="Check",L1909,IF(K1909="Credit Card - NOW",L1909,0)))</f>
        <v>0</v>
      </c>
    </row>
    <row r="1910" s="231" customFormat="1" ht="13.65" customHeight="1">
      <c r="A1910" t="s" s="30">
        <f>IF(B1910&lt;&gt;"","*****","")</f>
      </c>
      <c r="G1910" s="241"/>
      <c r="M1910" s="242">
        <f>IF(K1910="Cash",L1910,IF(K1910="Check",L1910,IF(K1910="Credit Card - NOW",L1910,0)))</f>
        <v>0</v>
      </c>
    </row>
    <row r="1911" s="231" customFormat="1" ht="13.65" customHeight="1">
      <c r="A1911" t="s" s="30">
        <f>IF(B1911&lt;&gt;"","*****","")</f>
      </c>
      <c r="G1911" s="241"/>
      <c r="M1911" s="242">
        <f>IF(K1911="Cash",L1911,IF(K1911="Check",L1911,IF(K1911="Credit Card - NOW",L1911,0)))</f>
        <v>0</v>
      </c>
    </row>
    <row r="1912" s="231" customFormat="1" ht="13.65" customHeight="1">
      <c r="A1912" t="s" s="30">
        <f>IF(B1912&lt;&gt;"","*****","")</f>
      </c>
      <c r="G1912" s="241"/>
      <c r="M1912" s="242">
        <f>IF(K1912="Cash",L1912,IF(K1912="Check",L1912,IF(K1912="Credit Card - NOW",L1912,0)))</f>
        <v>0</v>
      </c>
    </row>
    <row r="1913" s="231" customFormat="1" ht="13.65" customHeight="1">
      <c r="A1913" t="s" s="30">
        <f>IF(B1913&lt;&gt;"","*****","")</f>
      </c>
      <c r="G1913" s="241"/>
      <c r="M1913" s="242">
        <f>IF(K1913="Cash",L1913,IF(K1913="Check",L1913,IF(K1913="Credit Card - NOW",L1913,0)))</f>
        <v>0</v>
      </c>
    </row>
    <row r="1914" s="231" customFormat="1" ht="13.65" customHeight="1">
      <c r="A1914" t="s" s="30">
        <f>IF(B1914&lt;&gt;"","*****","")</f>
      </c>
      <c r="G1914" s="241"/>
      <c r="M1914" s="242">
        <f>IF(K1914="Cash",L1914,IF(K1914="Check",L1914,IF(K1914="Credit Card - NOW",L1914,0)))</f>
        <v>0</v>
      </c>
    </row>
    <row r="1915" s="231" customFormat="1" ht="13.65" customHeight="1">
      <c r="A1915" t="s" s="30">
        <f>IF(B1915&lt;&gt;"","*****","")</f>
      </c>
      <c r="G1915" s="241"/>
      <c r="M1915" s="242">
        <f>IF(K1915="Cash",L1915,IF(K1915="Check",L1915,IF(K1915="Credit Card - NOW",L1915,0)))</f>
        <v>0</v>
      </c>
    </row>
    <row r="1916" s="231" customFormat="1" ht="13.65" customHeight="1">
      <c r="A1916" t="s" s="30">
        <f>IF(B1916&lt;&gt;"","*****","")</f>
      </c>
      <c r="G1916" s="241"/>
      <c r="M1916" s="242">
        <f>IF(K1916="Cash",L1916,IF(K1916="Check",L1916,IF(K1916="Credit Card - NOW",L1916,0)))</f>
        <v>0</v>
      </c>
    </row>
    <row r="1917" s="231" customFormat="1" ht="13.65" customHeight="1">
      <c r="A1917" t="s" s="30">
        <f>IF(B1917&lt;&gt;"","*****","")</f>
      </c>
      <c r="G1917" s="241"/>
      <c r="M1917" s="242">
        <f>IF(K1917="Cash",L1917,IF(K1917="Check",L1917,IF(K1917="Credit Card - NOW",L1917,0)))</f>
        <v>0</v>
      </c>
    </row>
    <row r="1918" s="231" customFormat="1" ht="13.65" customHeight="1">
      <c r="A1918" t="s" s="30">
        <f>IF(B1918&lt;&gt;"","*****","")</f>
      </c>
      <c r="G1918" s="241"/>
      <c r="M1918" s="242">
        <f>IF(K1918="Cash",L1918,IF(K1918="Check",L1918,IF(K1918="Credit Card - NOW",L1918,0)))</f>
        <v>0</v>
      </c>
    </row>
    <row r="1919" s="231" customFormat="1" ht="13.65" customHeight="1">
      <c r="A1919" t="s" s="30">
        <f>IF(B1919&lt;&gt;"","*****","")</f>
      </c>
      <c r="G1919" s="241"/>
      <c r="M1919" s="242">
        <f>IF(K1919="Cash",L1919,IF(K1919="Check",L1919,IF(K1919="Credit Card - NOW",L1919,0)))</f>
        <v>0</v>
      </c>
    </row>
    <row r="1920" s="231" customFormat="1" ht="13.65" customHeight="1">
      <c r="A1920" t="s" s="30">
        <f>IF(B1920&lt;&gt;"","*****","")</f>
      </c>
      <c r="G1920" s="241"/>
      <c r="M1920" s="242">
        <f>IF(K1920="Cash",L1920,IF(K1920="Check",L1920,IF(K1920="Credit Card - NOW",L1920,0)))</f>
        <v>0</v>
      </c>
    </row>
    <row r="1921" s="231" customFormat="1" ht="13.65" customHeight="1">
      <c r="A1921" t="s" s="30">
        <f>IF(B1921&lt;&gt;"","*****","")</f>
      </c>
      <c r="G1921" s="241"/>
      <c r="M1921" s="242">
        <f>IF(K1921="Cash",L1921,IF(K1921="Check",L1921,IF(K1921="Credit Card - NOW",L1921,0)))</f>
        <v>0</v>
      </c>
    </row>
    <row r="1922" s="231" customFormat="1" ht="13.65" customHeight="1">
      <c r="A1922" t="s" s="30">
        <f>IF(B1922&lt;&gt;"","*****","")</f>
      </c>
      <c r="G1922" s="241"/>
      <c r="M1922" s="242">
        <f>IF(K1922="Cash",L1922,IF(K1922="Check",L1922,IF(K1922="Credit Card - NOW",L1922,0)))</f>
        <v>0</v>
      </c>
    </row>
    <row r="1923" s="231" customFormat="1" ht="13.65" customHeight="1">
      <c r="A1923" t="s" s="30">
        <f>IF(B1923&lt;&gt;"","*****","")</f>
      </c>
      <c r="G1923" s="241"/>
      <c r="M1923" s="242">
        <f>IF(K1923="Cash",L1923,IF(K1923="Check",L1923,IF(K1923="Credit Card - NOW",L1923,0)))</f>
        <v>0</v>
      </c>
    </row>
    <row r="1924" s="231" customFormat="1" ht="13.65" customHeight="1">
      <c r="A1924" t="s" s="30">
        <f>IF(B1924&lt;&gt;"","*****","")</f>
      </c>
      <c r="G1924" s="241"/>
      <c r="M1924" s="242">
        <f>IF(K1924="Cash",L1924,IF(K1924="Check",L1924,IF(K1924="Credit Card - NOW",L1924,0)))</f>
        <v>0</v>
      </c>
    </row>
    <row r="1925" s="231" customFormat="1" ht="13.65" customHeight="1">
      <c r="A1925" t="s" s="30">
        <f>IF(B1925&lt;&gt;"","*****","")</f>
      </c>
      <c r="G1925" s="241"/>
      <c r="M1925" s="242">
        <f>IF(K1925="Cash",L1925,IF(K1925="Check",L1925,IF(K1925="Credit Card - NOW",L1925,0)))</f>
        <v>0</v>
      </c>
    </row>
    <row r="1926" s="231" customFormat="1" ht="13.65" customHeight="1">
      <c r="A1926" t="s" s="30">
        <f>IF(B1926&lt;&gt;"","*****","")</f>
      </c>
      <c r="G1926" s="241"/>
      <c r="M1926" s="242">
        <f>IF(K1926="Cash",L1926,IF(K1926="Check",L1926,IF(K1926="Credit Card - NOW",L1926,0)))</f>
        <v>0</v>
      </c>
    </row>
    <row r="1927" s="231" customFormat="1" ht="13.65" customHeight="1">
      <c r="A1927" t="s" s="30">
        <f>IF(B1927&lt;&gt;"","*****","")</f>
      </c>
      <c r="G1927" s="241"/>
      <c r="M1927" s="242">
        <f>IF(K1927="Cash",L1927,IF(K1927="Check",L1927,IF(K1927="Credit Card - NOW",L1927,0)))</f>
        <v>0</v>
      </c>
    </row>
    <row r="1928" s="231" customFormat="1" ht="13.65" customHeight="1">
      <c r="A1928" t="s" s="30">
        <f>IF(B1928&lt;&gt;"","*****","")</f>
      </c>
      <c r="G1928" s="241"/>
      <c r="M1928" s="242">
        <f>IF(K1928="Cash",L1928,IF(K1928="Check",L1928,IF(K1928="Credit Card - NOW",L1928,0)))</f>
        <v>0</v>
      </c>
    </row>
    <row r="1929" s="231" customFormat="1" ht="13.65" customHeight="1">
      <c r="A1929" t="s" s="30">
        <f>IF(B1929&lt;&gt;"","*****","")</f>
      </c>
      <c r="G1929" s="241"/>
      <c r="M1929" s="242">
        <f>IF(K1929="Cash",L1929,IF(K1929="Check",L1929,IF(K1929="Credit Card - NOW",L1929,0)))</f>
        <v>0</v>
      </c>
    </row>
    <row r="1930" s="231" customFormat="1" ht="13.65" customHeight="1">
      <c r="A1930" t="s" s="30">
        <f>IF(B1930&lt;&gt;"","*****","")</f>
      </c>
      <c r="G1930" s="241"/>
      <c r="M1930" s="242">
        <f>IF(K1930="Cash",L1930,IF(K1930="Check",L1930,IF(K1930="Credit Card - NOW",L1930,0)))</f>
        <v>0</v>
      </c>
    </row>
    <row r="1931" s="231" customFormat="1" ht="13.65" customHeight="1">
      <c r="A1931" t="s" s="30">
        <f>IF(B1931&lt;&gt;"","*****","")</f>
      </c>
      <c r="G1931" s="241"/>
      <c r="M1931" s="242">
        <f>IF(K1931="Cash",L1931,IF(K1931="Check",L1931,IF(K1931="Credit Card - NOW",L1931,0)))</f>
        <v>0</v>
      </c>
    </row>
    <row r="1932" s="231" customFormat="1" ht="13.65" customHeight="1">
      <c r="A1932" t="s" s="30">
        <f>IF(B1932&lt;&gt;"","*****","")</f>
      </c>
      <c r="G1932" s="241"/>
      <c r="M1932" s="242">
        <f>IF(K1932="Cash",L1932,IF(K1932="Check",L1932,IF(K1932="Credit Card - NOW",L1932,0)))</f>
        <v>0</v>
      </c>
    </row>
    <row r="1933" s="231" customFormat="1" ht="13.65" customHeight="1">
      <c r="A1933" t="s" s="30">
        <f>IF(B1933&lt;&gt;"","*****","")</f>
      </c>
      <c r="G1933" s="241"/>
      <c r="M1933" s="242">
        <f>IF(K1933="Cash",L1933,IF(K1933="Check",L1933,IF(K1933="Credit Card - NOW",L1933,0)))</f>
        <v>0</v>
      </c>
    </row>
    <row r="1934" s="231" customFormat="1" ht="13.65" customHeight="1">
      <c r="A1934" t="s" s="30">
        <f>IF(B1934&lt;&gt;"","*****","")</f>
      </c>
      <c r="G1934" s="241"/>
      <c r="M1934" s="242">
        <f>IF(K1934="Cash",L1934,IF(K1934="Check",L1934,IF(K1934="Credit Card - NOW",L1934,0)))</f>
        <v>0</v>
      </c>
    </row>
    <row r="1935" s="231" customFormat="1" ht="13.65" customHeight="1">
      <c r="A1935" t="s" s="30">
        <f>IF(B1935&lt;&gt;"","*****","")</f>
      </c>
      <c r="G1935" s="241"/>
      <c r="M1935" s="242">
        <f>IF(K1935="Cash",L1935,IF(K1935="Check",L1935,IF(K1935="Credit Card - NOW",L1935,0)))</f>
        <v>0</v>
      </c>
    </row>
    <row r="1936" s="231" customFormat="1" ht="13.65" customHeight="1">
      <c r="A1936" t="s" s="30">
        <f>IF(B1936&lt;&gt;"","*****","")</f>
      </c>
      <c r="G1936" s="241"/>
      <c r="M1936" s="242">
        <f>IF(K1936="Cash",L1936,IF(K1936="Check",L1936,IF(K1936="Credit Card - NOW",L1936,0)))</f>
        <v>0</v>
      </c>
    </row>
    <row r="1937" s="231" customFormat="1" ht="13.65" customHeight="1">
      <c r="A1937" t="s" s="30">
        <f>IF(B1937&lt;&gt;"","*****","")</f>
      </c>
      <c r="G1937" s="241"/>
      <c r="M1937" s="242">
        <f>IF(K1937="Cash",L1937,IF(K1937="Check",L1937,IF(K1937="Credit Card - NOW",L1937,0)))</f>
        <v>0</v>
      </c>
    </row>
    <row r="1938" s="231" customFormat="1" ht="13.65" customHeight="1">
      <c r="A1938" t="s" s="30">
        <f>IF(B1938&lt;&gt;"","*****","")</f>
      </c>
      <c r="G1938" s="241"/>
      <c r="M1938" s="242">
        <f>IF(K1938="Cash",L1938,IF(K1938="Check",L1938,IF(K1938="Credit Card - NOW",L1938,0)))</f>
        <v>0</v>
      </c>
    </row>
    <row r="1939" s="231" customFormat="1" ht="13.65" customHeight="1">
      <c r="A1939" t="s" s="30">
        <f>IF(B1939&lt;&gt;"","*****","")</f>
      </c>
      <c r="G1939" s="241"/>
      <c r="M1939" s="242">
        <f>IF(K1939="Cash",L1939,IF(K1939="Check",L1939,IF(K1939="Credit Card - NOW",L1939,0)))</f>
        <v>0</v>
      </c>
    </row>
    <row r="1940" s="231" customFormat="1" ht="13.65" customHeight="1">
      <c r="A1940" t="s" s="30">
        <f>IF(B1940&lt;&gt;"","*****","")</f>
      </c>
      <c r="G1940" s="241"/>
      <c r="M1940" s="242">
        <f>IF(K1940="Cash",L1940,IF(K1940="Check",L1940,IF(K1940="Credit Card - NOW",L1940,0)))</f>
        <v>0</v>
      </c>
    </row>
    <row r="1941" s="231" customFormat="1" ht="13.65" customHeight="1">
      <c r="A1941" t="s" s="30">
        <f>IF(B1941&lt;&gt;"","*****","")</f>
      </c>
      <c r="G1941" s="241"/>
      <c r="M1941" s="242">
        <f>IF(K1941="Cash",L1941,IF(K1941="Check",L1941,IF(K1941="Credit Card - NOW",L1941,0)))</f>
        <v>0</v>
      </c>
    </row>
    <row r="1942" s="231" customFormat="1" ht="13.65" customHeight="1">
      <c r="A1942" t="s" s="30">
        <f>IF(B1942&lt;&gt;"","*****","")</f>
      </c>
      <c r="G1942" s="241"/>
      <c r="M1942" s="242">
        <f>IF(K1942="Cash",L1942,IF(K1942="Check",L1942,IF(K1942="Credit Card - NOW",L1942,0)))</f>
        <v>0</v>
      </c>
    </row>
    <row r="1943" s="231" customFormat="1" ht="13.65" customHeight="1">
      <c r="A1943" t="s" s="30">
        <f>IF(B1943&lt;&gt;"","*****","")</f>
      </c>
      <c r="G1943" s="241"/>
      <c r="M1943" s="242">
        <f>IF(K1943="Cash",L1943,IF(K1943="Check",L1943,IF(K1943="Credit Card - NOW",L1943,0)))</f>
        <v>0</v>
      </c>
    </row>
    <row r="1944" s="231" customFormat="1" ht="13.65" customHeight="1">
      <c r="A1944" t="s" s="30">
        <f>IF(B1944&lt;&gt;"","*****","")</f>
      </c>
      <c r="G1944" s="241"/>
      <c r="M1944" s="242">
        <f>IF(K1944="Cash",L1944,IF(K1944="Check",L1944,IF(K1944="Credit Card - NOW",L1944,0)))</f>
        <v>0</v>
      </c>
    </row>
    <row r="1945" s="231" customFormat="1" ht="13.65" customHeight="1">
      <c r="A1945" t="s" s="30">
        <f>IF(B1945&lt;&gt;"","*****","")</f>
      </c>
      <c r="G1945" s="241"/>
      <c r="M1945" s="242">
        <f>IF(K1945="Cash",L1945,IF(K1945="Check",L1945,IF(K1945="Credit Card - NOW",L1945,0)))</f>
        <v>0</v>
      </c>
    </row>
    <row r="1946" s="231" customFormat="1" ht="13.65" customHeight="1">
      <c r="A1946" t="s" s="30">
        <f>IF(B1946&lt;&gt;"","*****","")</f>
      </c>
      <c r="G1946" s="241"/>
      <c r="M1946" s="242">
        <f>IF(K1946="Cash",L1946,IF(K1946="Check",L1946,IF(K1946="Credit Card - NOW",L1946,0)))</f>
        <v>0</v>
      </c>
    </row>
    <row r="1947" s="231" customFormat="1" ht="13.65" customHeight="1">
      <c r="A1947" t="s" s="30">
        <f>IF(B1947&lt;&gt;"","*****","")</f>
      </c>
      <c r="G1947" s="241"/>
      <c r="M1947" s="242">
        <f>IF(K1947="Cash",L1947,IF(K1947="Check",L1947,IF(K1947="Credit Card - NOW",L1947,0)))</f>
        <v>0</v>
      </c>
    </row>
    <row r="1948" s="231" customFormat="1" ht="13.65" customHeight="1">
      <c r="A1948" t="s" s="30">
        <f>IF(B1948&lt;&gt;"","*****","")</f>
      </c>
      <c r="G1948" s="241"/>
      <c r="M1948" s="242">
        <f>IF(K1948="Cash",L1948,IF(K1948="Check",L1948,IF(K1948="Credit Card - NOW",L1948,0)))</f>
        <v>0</v>
      </c>
    </row>
    <row r="1949" s="231" customFormat="1" ht="13.65" customHeight="1">
      <c r="A1949" t="s" s="30">
        <f>IF(B1949&lt;&gt;"","*****","")</f>
      </c>
      <c r="G1949" s="241"/>
      <c r="M1949" s="242">
        <f>IF(K1949="Cash",L1949,IF(K1949="Check",L1949,IF(K1949="Credit Card - NOW",L1949,0)))</f>
        <v>0</v>
      </c>
    </row>
    <row r="1950" s="231" customFormat="1" ht="13.65" customHeight="1">
      <c r="A1950" t="s" s="30">
        <f>IF(B1950&lt;&gt;"","*****","")</f>
      </c>
      <c r="G1950" s="241"/>
      <c r="M1950" s="242">
        <f>IF(K1950="Cash",L1950,IF(K1950="Check",L1950,IF(K1950="Credit Card - NOW",L1950,0)))</f>
        <v>0</v>
      </c>
    </row>
    <row r="1951" s="231" customFormat="1" ht="13.65" customHeight="1">
      <c r="A1951" t="s" s="30">
        <f>IF(B1951&lt;&gt;"","*****","")</f>
      </c>
      <c r="G1951" s="241"/>
      <c r="M1951" s="242">
        <f>IF(K1951="Cash",L1951,IF(K1951="Check",L1951,IF(K1951="Credit Card - NOW",L1951,0)))</f>
        <v>0</v>
      </c>
    </row>
    <row r="1952" s="231" customFormat="1" ht="13.65" customHeight="1">
      <c r="A1952" t="s" s="30">
        <f>IF(B1952&lt;&gt;"","*****","")</f>
      </c>
      <c r="G1952" s="241"/>
      <c r="M1952" s="242">
        <f>IF(K1952="Cash",L1952,IF(K1952="Check",L1952,IF(K1952="Credit Card - NOW",L1952,0)))</f>
        <v>0</v>
      </c>
    </row>
    <row r="1953" s="231" customFormat="1" ht="13.65" customHeight="1">
      <c r="A1953" t="s" s="30">
        <f>IF(B1953&lt;&gt;"","*****","")</f>
      </c>
      <c r="G1953" s="241"/>
      <c r="M1953" s="242">
        <f>IF(K1953="Cash",L1953,IF(K1953="Check",L1953,IF(K1953="Credit Card - NOW",L1953,0)))</f>
        <v>0</v>
      </c>
    </row>
    <row r="1954" s="231" customFormat="1" ht="13.65" customHeight="1">
      <c r="A1954" t="s" s="30">
        <f>IF(B1954&lt;&gt;"","*****","")</f>
      </c>
      <c r="G1954" s="241"/>
      <c r="M1954" s="242">
        <f>IF(K1954="Cash",L1954,IF(K1954="Check",L1954,IF(K1954="Credit Card - NOW",L1954,0)))</f>
        <v>0</v>
      </c>
    </row>
    <row r="1955" s="231" customFormat="1" ht="13.65" customHeight="1">
      <c r="A1955" t="s" s="30">
        <f>IF(B1955&lt;&gt;"","*****","")</f>
      </c>
      <c r="G1955" s="241"/>
      <c r="M1955" s="242">
        <f>IF(K1955="Cash",L1955,IF(K1955="Check",L1955,IF(K1955="Credit Card - NOW",L1955,0)))</f>
        <v>0</v>
      </c>
    </row>
    <row r="1956" s="231" customFormat="1" ht="13.65" customHeight="1">
      <c r="A1956" t="s" s="30">
        <f>IF(B1956&lt;&gt;"","*****","")</f>
      </c>
      <c r="G1956" s="241"/>
      <c r="M1956" s="242">
        <f>IF(K1956="Cash",L1956,IF(K1956="Check",L1956,IF(K1956="Credit Card - NOW",L1956,0)))</f>
        <v>0</v>
      </c>
    </row>
    <row r="1957" s="231" customFormat="1" ht="13.65" customHeight="1">
      <c r="A1957" t="s" s="30">
        <f>IF(B1957&lt;&gt;"","*****","")</f>
      </c>
      <c r="G1957" s="241"/>
      <c r="M1957" s="242">
        <f>IF(K1957="Cash",L1957,IF(K1957="Check",L1957,IF(K1957="Credit Card - NOW",L1957,0)))</f>
        <v>0</v>
      </c>
    </row>
    <row r="1958" s="231" customFormat="1" ht="13.65" customHeight="1">
      <c r="A1958" t="s" s="30">
        <f>IF(B1958&lt;&gt;"","*****","")</f>
      </c>
      <c r="G1958" s="241"/>
      <c r="M1958" s="242">
        <f>IF(K1958="Cash",L1958,IF(K1958="Check",L1958,IF(K1958="Credit Card - NOW",L1958,0)))</f>
        <v>0</v>
      </c>
    </row>
    <row r="1959" s="231" customFormat="1" ht="13.65" customHeight="1">
      <c r="A1959" t="s" s="30">
        <f>IF(B1959&lt;&gt;"","*****","")</f>
      </c>
      <c r="G1959" s="241"/>
      <c r="M1959" s="242">
        <f>IF(K1959="Cash",L1959,IF(K1959="Check",L1959,IF(K1959="Credit Card - NOW",L1959,0)))</f>
        <v>0</v>
      </c>
    </row>
    <row r="1960" s="231" customFormat="1" ht="13.65" customHeight="1">
      <c r="A1960" t="s" s="30">
        <f>IF(B1960&lt;&gt;"","*****","")</f>
      </c>
      <c r="G1960" s="241"/>
      <c r="M1960" s="242">
        <f>IF(K1960="Cash",L1960,IF(K1960="Check",L1960,IF(K1960="Credit Card - NOW",L1960,0)))</f>
        <v>0</v>
      </c>
    </row>
    <row r="1961" s="231" customFormat="1" ht="13.65" customHeight="1">
      <c r="A1961" t="s" s="30">
        <f>IF(B1961&lt;&gt;"","*****","")</f>
      </c>
      <c r="G1961" s="241"/>
      <c r="M1961" s="242">
        <f>IF(K1961="Cash",L1961,IF(K1961="Check",L1961,IF(K1961="Credit Card - NOW",L1961,0)))</f>
        <v>0</v>
      </c>
    </row>
    <row r="1962" s="231" customFormat="1" ht="13.65" customHeight="1">
      <c r="A1962" t="s" s="30">
        <f>IF(B1962&lt;&gt;"","*****","")</f>
      </c>
      <c r="G1962" s="241"/>
      <c r="M1962" s="242">
        <f>IF(K1962="Cash",L1962,IF(K1962="Check",L1962,IF(K1962="Credit Card - NOW",L1962,0)))</f>
        <v>0</v>
      </c>
    </row>
    <row r="1963" s="231" customFormat="1" ht="13.65" customHeight="1">
      <c r="A1963" t="s" s="30">
        <f>IF(B1963&lt;&gt;"","*****","")</f>
      </c>
      <c r="G1963" s="241"/>
      <c r="M1963" s="242">
        <f>IF(K1963="Cash",L1963,IF(K1963="Check",L1963,IF(K1963="Credit Card - NOW",L1963,0)))</f>
        <v>0</v>
      </c>
    </row>
    <row r="1964" s="231" customFormat="1" ht="13.65" customHeight="1">
      <c r="A1964" t="s" s="30">
        <f>IF(B1964&lt;&gt;"","*****","")</f>
      </c>
      <c r="G1964" s="241"/>
      <c r="M1964" s="242">
        <f>IF(K1964="Cash",L1964,IF(K1964="Check",L1964,IF(K1964="Credit Card - NOW",L1964,0)))</f>
        <v>0</v>
      </c>
    </row>
    <row r="1965" s="231" customFormat="1" ht="13.65" customHeight="1">
      <c r="A1965" t="s" s="30">
        <f>IF(B1965&lt;&gt;"","*****","")</f>
      </c>
      <c r="G1965" s="241"/>
      <c r="M1965" s="242">
        <f>IF(K1965="Cash",L1965,IF(K1965="Check",L1965,IF(K1965="Credit Card - NOW",L1965,0)))</f>
        <v>0</v>
      </c>
    </row>
    <row r="1966" s="231" customFormat="1" ht="13.65" customHeight="1">
      <c r="A1966" t="s" s="30">
        <f>IF(B1966&lt;&gt;"","*****","")</f>
      </c>
      <c r="G1966" s="241"/>
      <c r="M1966" s="242">
        <f>IF(K1966="Cash",L1966,IF(K1966="Check",L1966,IF(K1966="Credit Card - NOW",L1966,0)))</f>
        <v>0</v>
      </c>
    </row>
    <row r="1967" s="231" customFormat="1" ht="13.65" customHeight="1">
      <c r="A1967" t="s" s="30">
        <f>IF(B1967&lt;&gt;"","*****","")</f>
      </c>
      <c r="G1967" s="241"/>
      <c r="M1967" s="242">
        <f>IF(K1967="Cash",L1967,IF(K1967="Check",L1967,IF(K1967="Credit Card - NOW",L1967,0)))</f>
        <v>0</v>
      </c>
    </row>
    <row r="1968" s="231" customFormat="1" ht="13.65" customHeight="1">
      <c r="A1968" t="s" s="30">
        <f>IF(B1968&lt;&gt;"","*****","")</f>
      </c>
      <c r="G1968" s="241"/>
      <c r="M1968" s="242">
        <f>IF(K1968="Cash",L1968,IF(K1968="Check",L1968,IF(K1968="Credit Card - NOW",L1968,0)))</f>
        <v>0</v>
      </c>
    </row>
    <row r="1969" s="231" customFormat="1" ht="13.65" customHeight="1">
      <c r="A1969" t="s" s="30">
        <f>IF(B1969&lt;&gt;"","*****","")</f>
      </c>
      <c r="G1969" s="241"/>
      <c r="M1969" s="242">
        <f>IF(K1969="Cash",L1969,IF(K1969="Check",L1969,IF(K1969="Credit Card - NOW",L1969,0)))</f>
        <v>0</v>
      </c>
    </row>
    <row r="1970" s="231" customFormat="1" ht="13.65" customHeight="1">
      <c r="A1970" t="s" s="30">
        <f>IF(B1970&lt;&gt;"","*****","")</f>
      </c>
      <c r="G1970" s="241"/>
      <c r="M1970" s="242">
        <f>IF(K1970="Cash",L1970,IF(K1970="Check",L1970,IF(K1970="Credit Card - NOW",L1970,0)))</f>
        <v>0</v>
      </c>
    </row>
    <row r="1971" s="231" customFormat="1" ht="13.65" customHeight="1">
      <c r="A1971" t="s" s="30">
        <f>IF(B1971&lt;&gt;"","*****","")</f>
      </c>
      <c r="G1971" s="241"/>
      <c r="M1971" s="242">
        <f>IF(K1971="Cash",L1971,IF(K1971="Check",L1971,IF(K1971="Credit Card - NOW",L1971,0)))</f>
        <v>0</v>
      </c>
    </row>
    <row r="1972" s="231" customFormat="1" ht="13.65" customHeight="1">
      <c r="A1972" t="s" s="30">
        <f>IF(B1972&lt;&gt;"","*****","")</f>
      </c>
      <c r="G1972" s="241"/>
      <c r="M1972" s="242">
        <f>IF(K1972="Cash",L1972,IF(K1972="Check",L1972,IF(K1972="Credit Card - NOW",L1972,0)))</f>
        <v>0</v>
      </c>
    </row>
    <row r="1973" s="231" customFormat="1" ht="13.65" customHeight="1">
      <c r="A1973" t="s" s="30">
        <f>IF(B1973&lt;&gt;"","*****","")</f>
      </c>
      <c r="G1973" s="241"/>
      <c r="M1973" s="242">
        <f>IF(K1973="Cash",L1973,IF(K1973="Check",L1973,IF(K1973="Credit Card - NOW",L1973,0)))</f>
        <v>0</v>
      </c>
    </row>
    <row r="1974" s="231" customFormat="1" ht="13.65" customHeight="1">
      <c r="A1974" t="s" s="30">
        <f>IF(B1974&lt;&gt;"","*****","")</f>
      </c>
      <c r="G1974" s="241"/>
      <c r="M1974" s="242">
        <f>IF(K1974="Cash",L1974,IF(K1974="Check",L1974,IF(K1974="Credit Card - NOW",L1974,0)))</f>
        <v>0</v>
      </c>
    </row>
    <row r="1975" s="231" customFormat="1" ht="13.65" customHeight="1">
      <c r="A1975" t="s" s="30">
        <f>IF(B1975&lt;&gt;"","*****","")</f>
      </c>
      <c r="G1975" s="241"/>
      <c r="M1975" s="242">
        <f>IF(K1975="Cash",L1975,IF(K1975="Check",L1975,IF(K1975="Credit Card - NOW",L1975,0)))</f>
        <v>0</v>
      </c>
    </row>
    <row r="1976" s="231" customFormat="1" ht="13.65" customHeight="1">
      <c r="A1976" t="s" s="30">
        <f>IF(B1976&lt;&gt;"","*****","")</f>
      </c>
      <c r="G1976" s="241"/>
      <c r="M1976" s="242">
        <f>IF(K1976="Cash",L1976,IF(K1976="Check",L1976,IF(K1976="Credit Card - NOW",L1976,0)))</f>
        <v>0</v>
      </c>
    </row>
    <row r="1977" s="231" customFormat="1" ht="13.65" customHeight="1">
      <c r="A1977" t="s" s="30">
        <f>IF(B1977&lt;&gt;"","*****","")</f>
      </c>
      <c r="G1977" s="241"/>
      <c r="M1977" s="242">
        <f>IF(K1977="Cash",L1977,IF(K1977="Check",L1977,IF(K1977="Credit Card - NOW",L1977,0)))</f>
        <v>0</v>
      </c>
    </row>
    <row r="1978" s="231" customFormat="1" ht="13.65" customHeight="1">
      <c r="A1978" t="s" s="30">
        <f>IF(B1978&lt;&gt;"","*****","")</f>
      </c>
      <c r="G1978" s="241"/>
      <c r="M1978" s="242">
        <f>IF(K1978="Cash",L1978,IF(K1978="Check",L1978,IF(K1978="Credit Card - NOW",L1978,0)))</f>
        <v>0</v>
      </c>
    </row>
    <row r="1979" s="231" customFormat="1" ht="13.65" customHeight="1">
      <c r="A1979" t="s" s="30">
        <f>IF(B1979&lt;&gt;"","*****","")</f>
      </c>
      <c r="G1979" s="241"/>
      <c r="M1979" s="242">
        <f>IF(K1979="Cash",L1979,IF(K1979="Check",L1979,IF(K1979="Credit Card - NOW",L1979,0)))</f>
        <v>0</v>
      </c>
    </row>
    <row r="1980" s="231" customFormat="1" ht="13.65" customHeight="1">
      <c r="A1980" t="s" s="30">
        <f>IF(B1980&lt;&gt;"","*****","")</f>
      </c>
      <c r="G1980" s="241"/>
      <c r="M1980" s="242">
        <f>IF(K1980="Cash",L1980,IF(K1980="Check",L1980,IF(K1980="Credit Card - NOW",L1980,0)))</f>
        <v>0</v>
      </c>
    </row>
    <row r="1981" s="231" customFormat="1" ht="13.65" customHeight="1">
      <c r="A1981" t="s" s="30">
        <f>IF(B1981&lt;&gt;"","*****","")</f>
      </c>
      <c r="G1981" s="241"/>
      <c r="M1981" s="242">
        <f>IF(K1981="Cash",L1981,IF(K1981="Check",L1981,IF(K1981="Credit Card - NOW",L1981,0)))</f>
        <v>0</v>
      </c>
    </row>
    <row r="1982" s="231" customFormat="1" ht="13.65" customHeight="1">
      <c r="A1982" t="s" s="30">
        <f>IF(B1982&lt;&gt;"","*****","")</f>
      </c>
      <c r="G1982" s="241"/>
      <c r="M1982" s="242">
        <f>IF(K1982="Cash",L1982,IF(K1982="Check",L1982,IF(K1982="Credit Card - NOW",L1982,0)))</f>
        <v>0</v>
      </c>
    </row>
    <row r="1983" s="231" customFormat="1" ht="13.65" customHeight="1">
      <c r="A1983" t="s" s="30">
        <f>IF(B1983&lt;&gt;"","*****","")</f>
      </c>
      <c r="G1983" s="241"/>
      <c r="M1983" s="242">
        <f>IF(K1983="Cash",L1983,IF(K1983="Check",L1983,IF(K1983="Credit Card - NOW",L1983,0)))</f>
        <v>0</v>
      </c>
    </row>
    <row r="1984" s="231" customFormat="1" ht="13.65" customHeight="1">
      <c r="A1984" t="s" s="30">
        <f>IF(B1984&lt;&gt;"","*****","")</f>
      </c>
      <c r="G1984" s="241"/>
      <c r="M1984" s="242">
        <f>IF(K1984="Cash",L1984,IF(K1984="Check",L1984,IF(K1984="Credit Card - NOW",L1984,0)))</f>
        <v>0</v>
      </c>
    </row>
    <row r="1985" s="231" customFormat="1" ht="13.65" customHeight="1">
      <c r="A1985" t="s" s="30">
        <f>IF(B1985&lt;&gt;"","*****","")</f>
      </c>
      <c r="G1985" s="241"/>
      <c r="M1985" s="242">
        <f>IF(K1985="Cash",L1985,IF(K1985="Check",L1985,IF(K1985="Credit Card - NOW",L1985,0)))</f>
        <v>0</v>
      </c>
    </row>
    <row r="1986" s="231" customFormat="1" ht="13.65" customHeight="1">
      <c r="A1986" t="s" s="30">
        <f>IF(B1986&lt;&gt;"","*****","")</f>
      </c>
      <c r="G1986" s="241"/>
      <c r="M1986" s="242">
        <f>IF(K1986="Cash",L1986,IF(K1986="Check",L1986,IF(K1986="Credit Card - NOW",L1986,0)))</f>
        <v>0</v>
      </c>
    </row>
    <row r="1987" s="231" customFormat="1" ht="13.65" customHeight="1">
      <c r="A1987" t="s" s="30">
        <f>IF(B1987&lt;&gt;"","*****","")</f>
      </c>
      <c r="G1987" s="241"/>
      <c r="M1987" s="242">
        <f>IF(K1987="Cash",L1987,IF(K1987="Check",L1987,IF(K1987="Credit Card - NOW",L1987,0)))</f>
        <v>0</v>
      </c>
    </row>
    <row r="1988" s="231" customFormat="1" ht="13.65" customHeight="1">
      <c r="A1988" t="s" s="30">
        <f>IF(B1988&lt;&gt;"","*****","")</f>
      </c>
      <c r="G1988" s="241"/>
      <c r="M1988" s="242">
        <f>IF(K1988="Cash",L1988,IF(K1988="Check",L1988,IF(K1988="Credit Card - NOW",L1988,0)))</f>
        <v>0</v>
      </c>
    </row>
    <row r="1989" s="231" customFormat="1" ht="13.65" customHeight="1">
      <c r="A1989" t="s" s="30">
        <f>IF(B1989&lt;&gt;"","*****","")</f>
      </c>
      <c r="G1989" s="241"/>
      <c r="M1989" s="242">
        <f>IF(K1989="Cash",L1989,IF(K1989="Check",L1989,IF(K1989="Credit Card - NOW",L1989,0)))</f>
        <v>0</v>
      </c>
    </row>
    <row r="1990" s="231" customFormat="1" ht="13.65" customHeight="1">
      <c r="A1990" t="s" s="30">
        <f>IF(B1990&lt;&gt;"","*****","")</f>
      </c>
      <c r="G1990" s="241"/>
      <c r="M1990" s="242">
        <f>IF(K1990="Cash",L1990,IF(K1990="Check",L1990,IF(K1990="Credit Card - NOW",L1990,0)))</f>
        <v>0</v>
      </c>
    </row>
    <row r="1991" s="231" customFormat="1" ht="13.65" customHeight="1">
      <c r="A1991" t="s" s="30">
        <f>IF(B1991&lt;&gt;"","*****","")</f>
      </c>
      <c r="G1991" s="241"/>
      <c r="M1991" s="242">
        <f>IF(K1991="Cash",L1991,IF(K1991="Check",L1991,IF(K1991="Credit Card - NOW",L1991,0)))</f>
        <v>0</v>
      </c>
    </row>
    <row r="1992" s="231" customFormat="1" ht="13.65" customHeight="1">
      <c r="A1992" t="s" s="30">
        <f>IF(B1992&lt;&gt;"","*****","")</f>
      </c>
      <c r="G1992" s="241"/>
      <c r="M1992" s="242">
        <f>IF(K1992="Cash",L1992,IF(K1992="Check",L1992,IF(K1992="Credit Card - NOW",L1992,0)))</f>
        <v>0</v>
      </c>
    </row>
    <row r="1993" s="231" customFormat="1" ht="13.65" customHeight="1">
      <c r="A1993" t="s" s="30">
        <f>IF(B1993&lt;&gt;"","*****","")</f>
      </c>
      <c r="G1993" s="241"/>
      <c r="M1993" s="242">
        <f>IF(K1993="Cash",L1993,IF(K1993="Check",L1993,IF(K1993="Credit Card - NOW",L1993,0)))</f>
        <v>0</v>
      </c>
    </row>
    <row r="1994" s="231" customFormat="1" ht="13.65" customHeight="1">
      <c r="A1994" t="s" s="30">
        <f>IF(B1994&lt;&gt;"","*****","")</f>
      </c>
      <c r="G1994" s="241"/>
      <c r="M1994" s="242">
        <f>IF(K1994="Cash",L1994,IF(K1994="Check",L1994,IF(K1994="Credit Card - NOW",L1994,0)))</f>
        <v>0</v>
      </c>
    </row>
    <row r="1995" s="231" customFormat="1" ht="13.65" customHeight="1">
      <c r="A1995" t="s" s="30">
        <f>IF(B1995&lt;&gt;"","*****","")</f>
      </c>
      <c r="G1995" s="241"/>
      <c r="M1995" s="242">
        <f>IF(K1995="Cash",L1995,IF(K1995="Check",L1995,IF(K1995="Credit Card - NOW",L1995,0)))</f>
        <v>0</v>
      </c>
    </row>
    <row r="1996" s="231" customFormat="1" ht="13.65" customHeight="1">
      <c r="A1996" t="s" s="30">
        <f>IF(B1996&lt;&gt;"","*****","")</f>
      </c>
      <c r="G1996" s="241"/>
      <c r="M1996" s="242">
        <f>IF(K1996="Cash",L1996,IF(K1996="Check",L1996,IF(K1996="Credit Card - NOW",L1996,0)))</f>
        <v>0</v>
      </c>
    </row>
    <row r="1997" s="231" customFormat="1" ht="13.65" customHeight="1">
      <c r="A1997" t="s" s="30">
        <f>IF(B1997&lt;&gt;"","*****","")</f>
      </c>
      <c r="G1997" s="241"/>
      <c r="M1997" s="242">
        <f>IF(K1997="Cash",L1997,IF(K1997="Check",L1997,IF(K1997="Credit Card - NOW",L1997,0)))</f>
        <v>0</v>
      </c>
    </row>
    <row r="1998" s="231" customFormat="1" ht="13.65" customHeight="1">
      <c r="A1998" t="s" s="30">
        <f>IF(B1998&lt;&gt;"","*****","")</f>
      </c>
      <c r="G1998" s="241"/>
      <c r="M1998" s="242">
        <f>IF(K1998="Cash",L1998,IF(K1998="Check",L1998,IF(K1998="Credit Card - NOW",L1998,0)))</f>
        <v>0</v>
      </c>
    </row>
    <row r="1999" s="231" customFormat="1" ht="13.65" customHeight="1">
      <c r="A1999" t="s" s="30">
        <f>IF(B1999&lt;&gt;"","*****","")</f>
      </c>
      <c r="G1999" s="241"/>
      <c r="M1999" s="242">
        <f>IF(K1999="Cash",L1999,IF(K1999="Check",L1999,IF(K1999="Credit Card - NOW",L1999,0)))</f>
        <v>0</v>
      </c>
    </row>
    <row r="2000" s="231" customFormat="1" ht="13.65" customHeight="1">
      <c r="A2000" t="s" s="30">
        <f>IF(B2000&lt;&gt;"","*****","")</f>
      </c>
      <c r="G2000" s="241"/>
      <c r="M2000" s="242">
        <f>IF(K2000="Cash",L2000,IF(K2000="Check",L2000,IF(K2000="Credit Card - NOW",L2000,0)))</f>
        <v>0</v>
      </c>
    </row>
    <row r="2001" s="231" customFormat="1" ht="13.65" customHeight="1">
      <c r="A2001" t="s" s="30">
        <f>IF(B2001&lt;&gt;"","*****","")</f>
      </c>
      <c r="G2001" s="241"/>
      <c r="M2001" s="242">
        <f>IF(K2001="Cash",L2001,IF(K2001="Check",L2001,IF(K2001="Credit Card - NOW",L2001,0)))</f>
        <v>0</v>
      </c>
    </row>
    <row r="2002" s="231" customFormat="1" ht="13.65" customHeight="1">
      <c r="A2002" t="s" s="30">
        <f>IF(B2002&lt;&gt;"","*****","")</f>
      </c>
      <c r="G2002" s="241"/>
      <c r="M2002" s="242">
        <f>IF(K2002="Cash",L2002,IF(K2002="Check",L2002,IF(K2002="Credit Card - NOW",L2002,0)))</f>
        <v>0</v>
      </c>
    </row>
    <row r="2003" s="231" customFormat="1" ht="13.65" customHeight="1">
      <c r="A2003" t="s" s="30">
        <f>IF(B2003&lt;&gt;"","*****","")</f>
      </c>
      <c r="G2003" s="241"/>
      <c r="M2003" s="242">
        <f>IF(K2003="Cash",L2003,IF(K2003="Check",L2003,IF(K2003="Credit Card - NOW",L2003,0)))</f>
        <v>0</v>
      </c>
    </row>
    <row r="2004" s="231" customFormat="1" ht="13.65" customHeight="1">
      <c r="A2004" t="s" s="30">
        <f>IF(B2004&lt;&gt;"","*****","")</f>
      </c>
      <c r="G2004" s="241"/>
      <c r="M2004" s="242">
        <f>IF(K2004="Cash",L2004,IF(K2004="Check",L2004,IF(K2004="Credit Card - NOW",L2004,0)))</f>
        <v>0</v>
      </c>
    </row>
    <row r="2005" s="231" customFormat="1" ht="13.65" customHeight="1">
      <c r="A2005" t="s" s="30">
        <f>IF(B2005&lt;&gt;"","*****","")</f>
      </c>
      <c r="G2005" s="241"/>
      <c r="M2005" s="242">
        <f>IF(K2005="Cash",L2005,IF(K2005="Check",L2005,IF(K2005="Credit Card - NOW",L2005,0)))</f>
        <v>0</v>
      </c>
    </row>
    <row r="2006" s="231" customFormat="1" ht="13.65" customHeight="1">
      <c r="A2006" t="s" s="30">
        <f>IF(B2006&lt;&gt;"","*****","")</f>
      </c>
      <c r="G2006" s="241"/>
      <c r="M2006" s="242">
        <f>IF(K2006="Cash",L2006,IF(K2006="Check",L2006,IF(K2006="Credit Card - NOW",L2006,0)))</f>
        <v>0</v>
      </c>
    </row>
    <row r="2007" s="231" customFormat="1" ht="13.65" customHeight="1">
      <c r="A2007" t="s" s="30">
        <f>IF(B2007&lt;&gt;"","*****","")</f>
      </c>
      <c r="G2007" s="241"/>
      <c r="M2007" s="242">
        <f>IF(K2007="Cash",L2007,IF(K2007="Check",L2007,IF(K2007="Credit Card - NOW",L2007,0)))</f>
        <v>0</v>
      </c>
    </row>
    <row r="2008" s="231" customFormat="1" ht="13.65" customHeight="1">
      <c r="A2008" t="s" s="30">
        <f>IF(B2008&lt;&gt;"","*****","")</f>
      </c>
      <c r="G2008" s="241"/>
      <c r="M2008" s="242">
        <f>IF(K2008="Cash",L2008,IF(K2008="Check",L2008,IF(K2008="Credit Card - NOW",L2008,0)))</f>
        <v>0</v>
      </c>
    </row>
    <row r="2009" s="231" customFormat="1" ht="13.65" customHeight="1">
      <c r="A2009" t="s" s="30">
        <f>IF(B2009&lt;&gt;"","*****","")</f>
      </c>
      <c r="G2009" s="241"/>
      <c r="M2009" s="242">
        <f>IF(K2009="Cash",L2009,IF(K2009="Check",L2009,IF(K2009="Credit Card - NOW",L2009,0)))</f>
        <v>0</v>
      </c>
    </row>
    <row r="2010" s="231" customFormat="1" ht="13.65" customHeight="1">
      <c r="A2010" t="s" s="30">
        <f>IF(B2010&lt;&gt;"","*****","")</f>
      </c>
      <c r="G2010" s="241"/>
      <c r="M2010" s="242">
        <f>IF(K2010="Cash",L2010,IF(K2010="Check",L2010,IF(K2010="Credit Card - NOW",L2010,0)))</f>
        <v>0</v>
      </c>
    </row>
    <row r="2011" s="231" customFormat="1" ht="13.65" customHeight="1">
      <c r="A2011" t="s" s="30">
        <f>IF(B2011&lt;&gt;"","*****","")</f>
      </c>
      <c r="G2011" s="241"/>
      <c r="M2011" s="242">
        <f>IF(K2011="Cash",L2011,IF(K2011="Check",L2011,IF(K2011="Credit Card - NOW",L2011,0)))</f>
        <v>0</v>
      </c>
    </row>
    <row r="2012" s="231" customFormat="1" ht="13.65" customHeight="1">
      <c r="A2012" t="s" s="30">
        <f>IF(B2012&lt;&gt;"","*****","")</f>
      </c>
      <c r="G2012" s="241"/>
      <c r="M2012" s="242">
        <f>IF(K2012="Cash",L2012,IF(K2012="Check",L2012,IF(K2012="Credit Card - NOW",L2012,0)))</f>
        <v>0</v>
      </c>
    </row>
    <row r="2013" s="231" customFormat="1" ht="13.65" customHeight="1">
      <c r="A2013" t="s" s="30">
        <f>IF(B2013&lt;&gt;"","*****","")</f>
      </c>
      <c r="G2013" s="241"/>
      <c r="M2013" s="242">
        <f>IF(K2013="Cash",L2013,IF(K2013="Check",L2013,IF(K2013="Credit Card - NOW",L2013,0)))</f>
        <v>0</v>
      </c>
    </row>
    <row r="2014" s="231" customFormat="1" ht="13.65" customHeight="1">
      <c r="A2014" t="s" s="30">
        <f>IF(B2014&lt;&gt;"","*****","")</f>
      </c>
      <c r="G2014" s="241"/>
      <c r="M2014" s="242">
        <f>IF(K2014="Cash",L2014,IF(K2014="Check",L2014,IF(K2014="Credit Card - NOW",L2014,0)))</f>
        <v>0</v>
      </c>
    </row>
    <row r="2015" s="231" customFormat="1" ht="13.65" customHeight="1">
      <c r="A2015" t="s" s="30">
        <f>IF(B2015&lt;&gt;"","*****","")</f>
      </c>
      <c r="G2015" s="241"/>
      <c r="M2015" s="242">
        <f>IF(K2015="Cash",L2015,IF(K2015="Check",L2015,IF(K2015="Credit Card - NOW",L2015,0)))</f>
        <v>0</v>
      </c>
    </row>
    <row r="2016" s="231" customFormat="1" ht="13.65" customHeight="1">
      <c r="A2016" t="s" s="30">
        <f>IF(B2016&lt;&gt;"","*****","")</f>
      </c>
      <c r="G2016" s="241"/>
      <c r="M2016" s="242">
        <f>IF(K2016="Cash",L2016,IF(K2016="Check",L2016,IF(K2016="Credit Card - NOW",L2016,0)))</f>
        <v>0</v>
      </c>
    </row>
    <row r="2017" s="231" customFormat="1" ht="13.65" customHeight="1">
      <c r="A2017" t="s" s="30">
        <f>IF(B2017&lt;&gt;"","*****","")</f>
      </c>
      <c r="G2017" s="241"/>
      <c r="M2017" s="242">
        <f>IF(K2017="Cash",L2017,IF(K2017="Check",L2017,IF(K2017="Credit Card - NOW",L2017,0)))</f>
        <v>0</v>
      </c>
    </row>
    <row r="2018" s="231" customFormat="1" ht="13.65" customHeight="1">
      <c r="A2018" t="s" s="30">
        <f>IF(B2018&lt;&gt;"","*****","")</f>
      </c>
      <c r="G2018" s="241"/>
      <c r="M2018" s="242">
        <f>IF(K2018="Cash",L2018,IF(K2018="Check",L2018,IF(K2018="Credit Card - NOW",L2018,0)))</f>
        <v>0</v>
      </c>
    </row>
    <row r="2019" s="231" customFormat="1" ht="13.65" customHeight="1">
      <c r="A2019" t="s" s="30">
        <f>IF(B2019&lt;&gt;"","*****","")</f>
      </c>
      <c r="G2019" s="241"/>
      <c r="M2019" s="242">
        <f>IF(K2019="Cash",L2019,IF(K2019="Check",L2019,IF(K2019="Credit Card - NOW",L2019,0)))</f>
        <v>0</v>
      </c>
    </row>
    <row r="2020" s="231" customFormat="1" ht="13.65" customHeight="1">
      <c r="A2020" t="s" s="30">
        <f>IF(B2020&lt;&gt;"","*****","")</f>
      </c>
      <c r="G2020" s="241"/>
      <c r="M2020" s="242">
        <f>IF(K2020="Cash",L2020,IF(K2020="Check",L2020,IF(K2020="Credit Card - NOW",L2020,0)))</f>
        <v>0</v>
      </c>
    </row>
    <row r="2021" s="231" customFormat="1" ht="13.65" customHeight="1">
      <c r="A2021" t="s" s="30">
        <f>IF(B2021&lt;&gt;"","*****","")</f>
      </c>
      <c r="G2021" s="241"/>
      <c r="M2021" s="242">
        <f>IF(K2021="Cash",L2021,IF(K2021="Check",L2021,IF(K2021="Credit Card - NOW",L2021,0)))</f>
        <v>0</v>
      </c>
    </row>
    <row r="2022" s="231" customFormat="1" ht="13.65" customHeight="1">
      <c r="A2022" t="s" s="30">
        <f>IF(B2022&lt;&gt;"","*****","")</f>
      </c>
      <c r="G2022" s="241"/>
      <c r="M2022" s="242">
        <f>IF(K2022="Cash",L2022,IF(K2022="Check",L2022,IF(K2022="Credit Card - NOW",L2022,0)))</f>
        <v>0</v>
      </c>
    </row>
    <row r="2023" s="231" customFormat="1" ht="13.65" customHeight="1">
      <c r="A2023" t="s" s="30">
        <f>IF(B2023&lt;&gt;"","*****","")</f>
      </c>
      <c r="G2023" s="241"/>
      <c r="M2023" s="242">
        <f>IF(K2023="Cash",L2023,IF(K2023="Check",L2023,IF(K2023="Credit Card - NOW",L2023,0)))</f>
        <v>0</v>
      </c>
    </row>
    <row r="2024" s="231" customFormat="1" ht="13.65" customHeight="1">
      <c r="A2024" t="s" s="30">
        <f>IF(B2024&lt;&gt;"","*****","")</f>
      </c>
      <c r="G2024" s="241"/>
      <c r="M2024" s="242">
        <f>IF(K2024="Cash",L2024,IF(K2024="Check",L2024,IF(K2024="Credit Card - NOW",L2024,0)))</f>
        <v>0</v>
      </c>
    </row>
    <row r="2025" s="231" customFormat="1" ht="13.65" customHeight="1">
      <c r="A2025" t="s" s="30">
        <f>IF(B2025&lt;&gt;"","*****","")</f>
      </c>
      <c r="G2025" s="241"/>
      <c r="M2025" s="242">
        <f>IF(K2025="Cash",L2025,IF(K2025="Check",L2025,IF(K2025="Credit Card - NOW",L2025,0)))</f>
        <v>0</v>
      </c>
    </row>
    <row r="2026" s="231" customFormat="1" ht="13.65" customHeight="1">
      <c r="A2026" t="s" s="30">
        <f>IF(B2026&lt;&gt;"","*****","")</f>
      </c>
      <c r="G2026" s="241"/>
      <c r="M2026" s="242">
        <f>IF(K2026="Cash",L2026,IF(K2026="Check",L2026,IF(K2026="Credit Card - NOW",L2026,0)))</f>
        <v>0</v>
      </c>
    </row>
    <row r="2027" s="231" customFormat="1" ht="13.65" customHeight="1">
      <c r="A2027" t="s" s="30">
        <f>IF(B2027&lt;&gt;"","*****","")</f>
      </c>
      <c r="G2027" s="241"/>
      <c r="M2027" s="242">
        <f>IF(K2027="Cash",L2027,IF(K2027="Check",L2027,IF(K2027="Credit Card - NOW",L2027,0)))</f>
        <v>0</v>
      </c>
    </row>
    <row r="2028" s="231" customFormat="1" ht="13.65" customHeight="1">
      <c r="A2028" t="s" s="30">
        <f>IF(B2028&lt;&gt;"","*****","")</f>
      </c>
      <c r="G2028" s="241"/>
      <c r="M2028" s="242">
        <f>IF(K2028="Cash",L2028,IF(K2028="Check",L2028,IF(K2028="Credit Card - NOW",L2028,0)))</f>
        <v>0</v>
      </c>
    </row>
    <row r="2029" s="231" customFormat="1" ht="13.65" customHeight="1">
      <c r="A2029" t="s" s="30">
        <f>IF(B2029&lt;&gt;"","*****","")</f>
      </c>
      <c r="G2029" s="241"/>
      <c r="M2029" s="242">
        <f>IF(K2029="Cash",L2029,IF(K2029="Check",L2029,IF(K2029="Credit Card - NOW",L2029,0)))</f>
        <v>0</v>
      </c>
    </row>
    <row r="2030" s="231" customFormat="1" ht="13.65" customHeight="1">
      <c r="A2030" t="s" s="30">
        <f>IF(B2030&lt;&gt;"","*****","")</f>
      </c>
      <c r="G2030" s="241"/>
      <c r="M2030" s="242">
        <f>IF(K2030="Cash",L2030,IF(K2030="Check",L2030,IF(K2030="Credit Card - NOW",L2030,0)))</f>
        <v>0</v>
      </c>
    </row>
    <row r="2031" s="231" customFormat="1" ht="13.65" customHeight="1">
      <c r="A2031" t="s" s="30">
        <f>IF(B2031&lt;&gt;"","*****","")</f>
      </c>
      <c r="G2031" s="241"/>
      <c r="M2031" s="242">
        <f>IF(K2031="Cash",L2031,IF(K2031="Check",L2031,IF(K2031="Credit Card - NOW",L2031,0)))</f>
        <v>0</v>
      </c>
    </row>
    <row r="2032" s="231" customFormat="1" ht="13.65" customHeight="1">
      <c r="A2032" t="s" s="30">
        <f>IF(B2032&lt;&gt;"","*****","")</f>
      </c>
      <c r="G2032" s="241"/>
      <c r="M2032" s="242">
        <f>IF(K2032="Cash",L2032,IF(K2032="Check",L2032,IF(K2032="Credit Card - NOW",L2032,0)))</f>
        <v>0</v>
      </c>
    </row>
    <row r="2033" s="231" customFormat="1" ht="13.65" customHeight="1">
      <c r="A2033" t="s" s="30">
        <f>IF(B2033&lt;&gt;"","*****","")</f>
      </c>
      <c r="G2033" s="241"/>
      <c r="M2033" s="242">
        <f>IF(K2033="Cash",L2033,IF(K2033="Check",L2033,IF(K2033="Credit Card - NOW",L2033,0)))</f>
        <v>0</v>
      </c>
    </row>
    <row r="2034" s="231" customFormat="1" ht="13.65" customHeight="1">
      <c r="A2034" t="s" s="30">
        <f>IF(B2034&lt;&gt;"","*****","")</f>
      </c>
      <c r="G2034" s="241"/>
      <c r="M2034" s="242">
        <f>IF(K2034="Cash",L2034,IF(K2034="Check",L2034,IF(K2034="Credit Card - NOW",L2034,0)))</f>
        <v>0</v>
      </c>
    </row>
    <row r="2035" s="231" customFormat="1" ht="13.65" customHeight="1">
      <c r="A2035" t="s" s="30">
        <f>IF(B2035&lt;&gt;"","*****","")</f>
      </c>
      <c r="G2035" s="241"/>
      <c r="M2035" s="242">
        <f>IF(K2035="Cash",L2035,IF(K2035="Check",L2035,IF(K2035="Credit Card - NOW",L2035,0)))</f>
        <v>0</v>
      </c>
    </row>
    <row r="2036" s="231" customFormat="1" ht="13.65" customHeight="1">
      <c r="A2036" t="s" s="30">
        <f>IF(B2036&lt;&gt;"","*****","")</f>
      </c>
      <c r="G2036" s="241"/>
      <c r="M2036" s="242">
        <f>IF(K2036="Cash",L2036,IF(K2036="Check",L2036,IF(K2036="Credit Card - NOW",L2036,0)))</f>
        <v>0</v>
      </c>
    </row>
    <row r="2037" s="231" customFormat="1" ht="13.65" customHeight="1">
      <c r="A2037" t="s" s="30">
        <f>IF(B2037&lt;&gt;"","*****","")</f>
      </c>
      <c r="G2037" s="241"/>
      <c r="M2037" s="242">
        <f>IF(K2037="Cash",L2037,IF(K2037="Check",L2037,IF(K2037="Credit Card - NOW",L2037,0)))</f>
        <v>0</v>
      </c>
    </row>
    <row r="2038" s="231" customFormat="1" ht="13.65" customHeight="1">
      <c r="A2038" t="s" s="30">
        <f>IF(B2038&lt;&gt;"","*****","")</f>
      </c>
      <c r="G2038" s="241"/>
      <c r="M2038" s="242">
        <f>IF(K2038="Cash",L2038,IF(K2038="Check",L2038,IF(K2038="Credit Card - NOW",L2038,0)))</f>
        <v>0</v>
      </c>
    </row>
    <row r="2039" s="231" customFormat="1" ht="13.65" customHeight="1">
      <c r="A2039" t="s" s="30">
        <f>IF(B2039&lt;&gt;"","*****","")</f>
      </c>
      <c r="G2039" s="241"/>
      <c r="M2039" s="242">
        <f>IF(K2039="Cash",L2039,IF(K2039="Check",L2039,IF(K2039="Credit Card - NOW",L2039,0)))</f>
        <v>0</v>
      </c>
    </row>
    <row r="2040" s="231" customFormat="1" ht="13.65" customHeight="1">
      <c r="A2040" t="s" s="30">
        <f>IF(B2040&lt;&gt;"","*****","")</f>
      </c>
      <c r="G2040" s="241"/>
      <c r="M2040" s="242">
        <f>IF(K2040="Cash",L2040,IF(K2040="Check",L2040,IF(K2040="Credit Card - NOW",L2040,0)))</f>
        <v>0</v>
      </c>
    </row>
    <row r="2041" s="231" customFormat="1" ht="13.65" customHeight="1">
      <c r="A2041" t="s" s="30">
        <f>IF(B2041&lt;&gt;"","*****","")</f>
      </c>
      <c r="G2041" s="241"/>
      <c r="M2041" s="242">
        <f>IF(K2041="Cash",L2041,IF(K2041="Check",L2041,IF(K2041="Credit Card - NOW",L2041,0)))</f>
        <v>0</v>
      </c>
    </row>
    <row r="2042" s="231" customFormat="1" ht="13.65" customHeight="1">
      <c r="A2042" t="s" s="30">
        <f>IF(B2042&lt;&gt;"","*****","")</f>
      </c>
      <c r="G2042" s="241"/>
      <c r="M2042" s="242">
        <f>IF(K2042="Cash",L2042,IF(K2042="Check",L2042,IF(K2042="Credit Card - NOW",L2042,0)))</f>
        <v>0</v>
      </c>
    </row>
    <row r="2043" s="231" customFormat="1" ht="13.65" customHeight="1">
      <c r="A2043" t="s" s="30">
        <f>IF(B2043&lt;&gt;"","*****","")</f>
      </c>
      <c r="G2043" s="241"/>
      <c r="M2043" s="242">
        <f>IF(K2043="Cash",L2043,IF(K2043="Check",L2043,IF(K2043="Credit Card - NOW",L2043,0)))</f>
        <v>0</v>
      </c>
    </row>
    <row r="2044" s="231" customFormat="1" ht="13.65" customHeight="1">
      <c r="A2044" t="s" s="30">
        <f>IF(B2044&lt;&gt;"","*****","")</f>
      </c>
      <c r="G2044" s="241"/>
      <c r="M2044" s="242">
        <f>IF(K2044="Cash",L2044,IF(K2044="Check",L2044,IF(K2044="Credit Card - NOW",L2044,0)))</f>
        <v>0</v>
      </c>
    </row>
    <row r="2045" s="231" customFormat="1" ht="13.65" customHeight="1">
      <c r="A2045" t="s" s="30">
        <f>IF(B2045&lt;&gt;"","*****","")</f>
      </c>
      <c r="G2045" s="241"/>
      <c r="M2045" s="242">
        <f>IF(K2045="Cash",L2045,IF(K2045="Check",L2045,IF(K2045="Credit Card - NOW",L2045,0)))</f>
        <v>0</v>
      </c>
    </row>
    <row r="2046" s="231" customFormat="1" ht="13.65" customHeight="1">
      <c r="A2046" t="s" s="30">
        <f>IF(B2046&lt;&gt;"","*****","")</f>
      </c>
      <c r="G2046" s="241"/>
      <c r="M2046" s="242">
        <f>IF(K2046="Cash",L2046,IF(K2046="Check",L2046,IF(K2046="Credit Card - NOW",L2046,0)))</f>
        <v>0</v>
      </c>
    </row>
    <row r="2047" s="231" customFormat="1" ht="13.65" customHeight="1">
      <c r="A2047" t="s" s="30">
        <f>IF(B2047&lt;&gt;"","*****","")</f>
      </c>
      <c r="G2047" s="241"/>
      <c r="M2047" s="242">
        <f>IF(K2047="Cash",L2047,IF(K2047="Check",L2047,IF(K2047="Credit Card - NOW",L2047,0)))</f>
        <v>0</v>
      </c>
    </row>
    <row r="2048" s="231" customFormat="1" ht="13.65" customHeight="1">
      <c r="A2048" t="s" s="30">
        <f>IF(B2048&lt;&gt;"","*****","")</f>
      </c>
      <c r="G2048" s="241"/>
      <c r="M2048" s="242">
        <f>IF(K2048="Cash",L2048,IF(K2048="Check",L2048,IF(K2048="Credit Card - NOW",L2048,0)))</f>
        <v>0</v>
      </c>
    </row>
    <row r="2049" s="231" customFormat="1" ht="13.65" customHeight="1">
      <c r="A2049" t="s" s="30">
        <f>IF(B2049&lt;&gt;"","*****","")</f>
      </c>
      <c r="G2049" s="241"/>
      <c r="M2049" s="242">
        <f>IF(K2049="Cash",L2049,IF(K2049="Check",L2049,IF(K2049="Credit Card - NOW",L2049,0)))</f>
        <v>0</v>
      </c>
    </row>
    <row r="2050" s="231" customFormat="1" ht="13.65" customHeight="1">
      <c r="A2050" t="s" s="30">
        <f>IF(B2050&lt;&gt;"","*****","")</f>
      </c>
      <c r="G2050" s="241"/>
      <c r="M2050" s="242">
        <f>IF(K2050="Cash",L2050,IF(K2050="Check",L2050,IF(K2050="Credit Card - NOW",L2050,0)))</f>
        <v>0</v>
      </c>
    </row>
    <row r="2051" s="231" customFormat="1" ht="13.65" customHeight="1">
      <c r="A2051" t="s" s="30">
        <f>IF(B2051&lt;&gt;"","*****","")</f>
      </c>
      <c r="G2051" s="241"/>
      <c r="M2051" s="242">
        <f>IF(K2051="Cash",L2051,IF(K2051="Check",L2051,IF(K2051="Credit Card - NOW",L2051,0)))</f>
        <v>0</v>
      </c>
    </row>
    <row r="2052" s="231" customFormat="1" ht="13.65" customHeight="1">
      <c r="A2052" t="s" s="30">
        <f>IF(B2052&lt;&gt;"","*****","")</f>
      </c>
      <c r="G2052" s="241"/>
      <c r="M2052" s="242">
        <f>IF(K2052="Cash",L2052,IF(K2052="Check",L2052,IF(K2052="Credit Card - NOW",L2052,0)))</f>
        <v>0</v>
      </c>
    </row>
    <row r="2053" s="231" customFormat="1" ht="13.65" customHeight="1">
      <c r="A2053" t="s" s="30">
        <f>IF(B2053&lt;&gt;"","*****","")</f>
      </c>
      <c r="G2053" s="241"/>
      <c r="M2053" s="242">
        <f>IF(K2053="Cash",L2053,IF(K2053="Check",L2053,IF(K2053="Credit Card - NOW",L2053,0)))</f>
        <v>0</v>
      </c>
    </row>
    <row r="2054" s="231" customFormat="1" ht="13.65" customHeight="1">
      <c r="A2054" t="s" s="30">
        <f>IF(B2054&lt;&gt;"","*****","")</f>
      </c>
      <c r="G2054" s="241"/>
      <c r="M2054" s="242">
        <f>IF(K2054="Cash",L2054,IF(K2054="Check",L2054,IF(K2054="Credit Card - NOW",L2054,0)))</f>
        <v>0</v>
      </c>
    </row>
    <row r="2055" s="231" customFormat="1" ht="13.65" customHeight="1">
      <c r="A2055" t="s" s="30">
        <f>IF(B2055&lt;&gt;"","*****","")</f>
      </c>
      <c r="G2055" s="241"/>
      <c r="M2055" s="242">
        <f>IF(K2055="Cash",L2055,IF(K2055="Check",L2055,IF(K2055="Credit Card - NOW",L2055,0)))</f>
        <v>0</v>
      </c>
    </row>
    <row r="2056" s="231" customFormat="1" ht="13.65" customHeight="1">
      <c r="A2056" t="s" s="30">
        <f>IF(B2056&lt;&gt;"","*****","")</f>
      </c>
      <c r="G2056" s="241"/>
      <c r="M2056" s="242">
        <f>IF(K2056="Cash",L2056,IF(K2056="Check",L2056,IF(K2056="Credit Card - NOW",L2056,0)))</f>
        <v>0</v>
      </c>
    </row>
    <row r="2057" s="231" customFormat="1" ht="13.65" customHeight="1">
      <c r="A2057" t="s" s="30">
        <f>IF(B2057&lt;&gt;"","*****","")</f>
      </c>
      <c r="G2057" s="241"/>
      <c r="M2057" s="242">
        <f>IF(K2057="Cash",L2057,IF(K2057="Check",L2057,IF(K2057="Credit Card - NOW",L2057,0)))</f>
        <v>0</v>
      </c>
    </row>
    <row r="2058" s="231" customFormat="1" ht="13.65" customHeight="1">
      <c r="A2058" t="s" s="30">
        <f>IF(B2058&lt;&gt;"","*****","")</f>
      </c>
      <c r="G2058" s="241"/>
      <c r="M2058" s="242">
        <f>IF(K2058="Cash",L2058,IF(K2058="Check",L2058,IF(K2058="Credit Card - NOW",L2058,0)))</f>
        <v>0</v>
      </c>
    </row>
    <row r="2059" s="231" customFormat="1" ht="13.65" customHeight="1">
      <c r="A2059" t="s" s="30">
        <f>IF(B2059&lt;&gt;"","*****","")</f>
      </c>
      <c r="G2059" s="241"/>
      <c r="M2059" s="242">
        <f>IF(K2059="Cash",L2059,IF(K2059="Check",L2059,IF(K2059="Credit Card - NOW",L2059,0)))</f>
        <v>0</v>
      </c>
    </row>
    <row r="2060" s="231" customFormat="1" ht="13.65" customHeight="1">
      <c r="A2060" t="s" s="30">
        <f>IF(B2060&lt;&gt;"","*****","")</f>
      </c>
      <c r="G2060" s="241"/>
      <c r="M2060" s="242">
        <f>IF(K2060="Cash",L2060,IF(K2060="Check",L2060,IF(K2060="Credit Card - NOW",L2060,0)))</f>
        <v>0</v>
      </c>
    </row>
    <row r="2061" s="231" customFormat="1" ht="13.65" customHeight="1">
      <c r="A2061" t="s" s="30">
        <f>IF(B2061&lt;&gt;"","*****","")</f>
      </c>
      <c r="G2061" s="241"/>
      <c r="M2061" s="242">
        <f>IF(K2061="Cash",L2061,IF(K2061="Check",L2061,IF(K2061="Credit Card - NOW",L2061,0)))</f>
        <v>0</v>
      </c>
    </row>
    <row r="2062" s="231" customFormat="1" ht="13.65" customHeight="1">
      <c r="A2062" t="s" s="30">
        <f>IF(B2062&lt;&gt;"","*****","")</f>
      </c>
      <c r="G2062" s="241"/>
      <c r="M2062" s="242">
        <f>IF(K2062="Cash",L2062,IF(K2062="Check",L2062,IF(K2062="Credit Card - NOW",L2062,0)))</f>
        <v>0</v>
      </c>
    </row>
    <row r="2063" s="231" customFormat="1" ht="13.65" customHeight="1">
      <c r="A2063" t="s" s="30">
        <f>IF(B2063&lt;&gt;"","*****","")</f>
      </c>
      <c r="G2063" s="241"/>
      <c r="M2063" s="242">
        <f>IF(K2063="Cash",L2063,IF(K2063="Check",L2063,IF(K2063="Credit Card - NOW",L2063,0)))</f>
        <v>0</v>
      </c>
    </row>
    <row r="2064" s="231" customFormat="1" ht="13.65" customHeight="1">
      <c r="A2064" t="s" s="30">
        <f>IF(B2064&lt;&gt;"","*****","")</f>
      </c>
      <c r="G2064" s="241"/>
      <c r="M2064" s="242">
        <f>IF(K2064="Cash",L2064,IF(K2064="Check",L2064,IF(K2064="Credit Card - NOW",L2064,0)))</f>
        <v>0</v>
      </c>
    </row>
    <row r="2065" s="231" customFormat="1" ht="13.65" customHeight="1">
      <c r="A2065" t="s" s="30">
        <f>IF(B2065&lt;&gt;"","*****","")</f>
      </c>
      <c r="G2065" s="241"/>
      <c r="M2065" s="242">
        <f>IF(K2065="Cash",L2065,IF(K2065="Check",L2065,IF(K2065="Credit Card - NOW",L2065,0)))</f>
        <v>0</v>
      </c>
    </row>
    <row r="2066" s="231" customFormat="1" ht="13.65" customHeight="1">
      <c r="A2066" t="s" s="30">
        <f>IF(B2066&lt;&gt;"","*****","")</f>
      </c>
      <c r="G2066" s="241"/>
      <c r="M2066" s="242">
        <f>IF(K2066="Cash",L2066,IF(K2066="Check",L2066,IF(K2066="Credit Card - NOW",L2066,0)))</f>
        <v>0</v>
      </c>
    </row>
    <row r="2067" s="231" customFormat="1" ht="13.65" customHeight="1">
      <c r="A2067" t="s" s="30">
        <f>IF(B2067&lt;&gt;"","*****","")</f>
      </c>
      <c r="G2067" s="241"/>
      <c r="M2067" s="242">
        <f>IF(K2067="Cash",L2067,IF(K2067="Check",L2067,IF(K2067="Credit Card - NOW",L2067,0)))</f>
        <v>0</v>
      </c>
    </row>
    <row r="2068" s="231" customFormat="1" ht="13.65" customHeight="1">
      <c r="A2068" t="s" s="30">
        <f>IF(B2068&lt;&gt;"","*****","")</f>
      </c>
      <c r="G2068" s="241"/>
      <c r="M2068" s="242">
        <f>IF(K2068="Cash",L2068,IF(K2068="Check",L2068,IF(K2068="Credit Card - NOW",L2068,0)))</f>
        <v>0</v>
      </c>
    </row>
    <row r="2069" s="231" customFormat="1" ht="13.65" customHeight="1">
      <c r="A2069" t="s" s="30">
        <f>IF(B2069&lt;&gt;"","*****","")</f>
      </c>
      <c r="G2069" s="241"/>
      <c r="M2069" s="242">
        <f>IF(K2069="Cash",L2069,IF(K2069="Check",L2069,IF(K2069="Credit Card - NOW",L2069,0)))</f>
        <v>0</v>
      </c>
    </row>
    <row r="2070" s="231" customFormat="1" ht="13.65" customHeight="1">
      <c r="A2070" t="s" s="30">
        <f>IF(B2070&lt;&gt;"","*****","")</f>
      </c>
      <c r="G2070" s="241"/>
      <c r="M2070" s="242">
        <f>IF(K2070="Cash",L2070,IF(K2070="Check",L2070,IF(K2070="Credit Card - NOW",L2070,0)))</f>
        <v>0</v>
      </c>
    </row>
    <row r="2071" s="231" customFormat="1" ht="13.65" customHeight="1">
      <c r="A2071" t="s" s="30">
        <f>IF(B2071&lt;&gt;"","*****","")</f>
      </c>
      <c r="G2071" s="241"/>
      <c r="M2071" s="242">
        <f>IF(K2071="Cash",L2071,IF(K2071="Check",L2071,IF(K2071="Credit Card - NOW",L2071,0)))</f>
        <v>0</v>
      </c>
    </row>
    <row r="2072" s="231" customFormat="1" ht="13.65" customHeight="1">
      <c r="A2072" t="s" s="30">
        <f>IF(B2072&lt;&gt;"","*****","")</f>
      </c>
      <c r="G2072" s="241"/>
      <c r="M2072" s="242">
        <f>IF(K2072="Cash",L2072,IF(K2072="Check",L2072,IF(K2072="Credit Card - NOW",L2072,0)))</f>
        <v>0</v>
      </c>
    </row>
    <row r="2073" s="231" customFormat="1" ht="13.65" customHeight="1">
      <c r="A2073" t="s" s="30">
        <f>IF(B2073&lt;&gt;"","*****","")</f>
      </c>
      <c r="G2073" s="241"/>
      <c r="M2073" s="242">
        <f>IF(K2073="Cash",L2073,IF(K2073="Check",L2073,IF(K2073="Credit Card - NOW",L2073,0)))</f>
        <v>0</v>
      </c>
    </row>
    <row r="2074" s="231" customFormat="1" ht="13.65" customHeight="1">
      <c r="A2074" t="s" s="30">
        <f>IF(B2074&lt;&gt;"","*****","")</f>
      </c>
      <c r="G2074" s="241"/>
      <c r="M2074" s="242">
        <f>IF(K2074="Cash",L2074,IF(K2074="Check",L2074,IF(K2074="Credit Card - NOW",L2074,0)))</f>
        <v>0</v>
      </c>
    </row>
    <row r="2075" s="231" customFormat="1" ht="13.65" customHeight="1">
      <c r="A2075" t="s" s="30">
        <f>IF(B2075&lt;&gt;"","*****","")</f>
      </c>
      <c r="G2075" s="241"/>
      <c r="M2075" s="242">
        <f>IF(K2075="Cash",L2075,IF(K2075="Check",L2075,IF(K2075="Credit Card - NOW",L2075,0)))</f>
        <v>0</v>
      </c>
    </row>
    <row r="2076" s="231" customFormat="1" ht="13.65" customHeight="1">
      <c r="A2076" t="s" s="30">
        <f>IF(B2076&lt;&gt;"","*****","")</f>
      </c>
      <c r="G2076" s="241"/>
      <c r="M2076" s="242">
        <f>IF(K2076="Cash",L2076,IF(K2076="Check",L2076,IF(K2076="Credit Card - NOW",L2076,0)))</f>
        <v>0</v>
      </c>
    </row>
    <row r="2077" s="231" customFormat="1" ht="13.65" customHeight="1">
      <c r="A2077" t="s" s="30">
        <f>IF(B2077&lt;&gt;"","*****","")</f>
      </c>
      <c r="G2077" s="241"/>
      <c r="M2077" s="242">
        <f>IF(K2077="Cash",L2077,IF(K2077="Check",L2077,IF(K2077="Credit Card - NOW",L2077,0)))</f>
        <v>0</v>
      </c>
    </row>
    <row r="2078" s="231" customFormat="1" ht="13.65" customHeight="1">
      <c r="A2078" t="s" s="30">
        <f>IF(B2078&lt;&gt;"","*****","")</f>
      </c>
      <c r="G2078" s="241"/>
      <c r="M2078" s="242">
        <f>IF(K2078="Cash",L2078,IF(K2078="Check",L2078,IF(K2078="Credit Card - NOW",L2078,0)))</f>
        <v>0</v>
      </c>
    </row>
    <row r="2079" s="231" customFormat="1" ht="13.65" customHeight="1">
      <c r="A2079" t="s" s="30">
        <f>IF(B2079&lt;&gt;"","*****","")</f>
      </c>
      <c r="G2079" s="241"/>
      <c r="M2079" s="242">
        <f>IF(K2079="Cash",L2079,IF(K2079="Check",L2079,IF(K2079="Credit Card - NOW",L2079,0)))</f>
        <v>0</v>
      </c>
    </row>
    <row r="2080" s="231" customFormat="1" ht="13.65" customHeight="1">
      <c r="A2080" t="s" s="30">
        <f>IF(B2080&lt;&gt;"","*****","")</f>
      </c>
      <c r="G2080" s="241"/>
      <c r="M2080" s="242">
        <f>IF(K2080="Cash",L2080,IF(K2080="Check",L2080,IF(K2080="Credit Card - NOW",L2080,0)))</f>
        <v>0</v>
      </c>
    </row>
    <row r="2081" s="231" customFormat="1" ht="13.65" customHeight="1">
      <c r="A2081" t="s" s="30">
        <f>IF(B2081&lt;&gt;"","*****","")</f>
      </c>
      <c r="G2081" s="241"/>
      <c r="M2081" s="242">
        <f>IF(K2081="Cash",L2081,IF(K2081="Check",L2081,IF(K2081="Credit Card - NOW",L2081,0)))</f>
        <v>0</v>
      </c>
    </row>
    <row r="2082" s="231" customFormat="1" ht="13.65" customHeight="1">
      <c r="A2082" t="s" s="30">
        <f>IF(B2082&lt;&gt;"","*****","")</f>
      </c>
      <c r="G2082" s="241"/>
      <c r="M2082" s="242">
        <f>IF(K2082="Cash",L2082,IF(K2082="Check",L2082,IF(K2082="Credit Card - NOW",L2082,0)))</f>
        <v>0</v>
      </c>
    </row>
    <row r="2083" s="231" customFormat="1" ht="13.65" customHeight="1">
      <c r="A2083" t="s" s="30">
        <f>IF(B2083&lt;&gt;"","*****","")</f>
      </c>
      <c r="G2083" s="241"/>
      <c r="M2083" s="242">
        <f>IF(K2083="Cash",L2083,IF(K2083="Check",L2083,IF(K2083="Credit Card - NOW",L2083,0)))</f>
        <v>0</v>
      </c>
    </row>
    <row r="2084" s="231" customFormat="1" ht="13.65" customHeight="1">
      <c r="A2084" t="s" s="30">
        <f>IF(B2084&lt;&gt;"","*****","")</f>
      </c>
      <c r="G2084" s="241"/>
      <c r="M2084" s="242">
        <f>IF(K2084="Cash",L2084,IF(K2084="Check",L2084,IF(K2084="Credit Card - NOW",L2084,0)))</f>
        <v>0</v>
      </c>
    </row>
    <row r="2085" s="231" customFormat="1" ht="13.65" customHeight="1">
      <c r="A2085" t="s" s="30">
        <f>IF(B2085&lt;&gt;"","*****","")</f>
      </c>
      <c r="G2085" s="241"/>
      <c r="M2085" s="242">
        <f>IF(K2085="Cash",L2085,IF(K2085="Check",L2085,IF(K2085="Credit Card - NOW",L2085,0)))</f>
        <v>0</v>
      </c>
    </row>
    <row r="2086" s="231" customFormat="1" ht="13.65" customHeight="1">
      <c r="A2086" t="s" s="30">
        <f>IF(B2086&lt;&gt;"","*****","")</f>
      </c>
      <c r="G2086" s="241"/>
      <c r="M2086" s="242">
        <f>IF(K2086="Cash",L2086,IF(K2086="Check",L2086,IF(K2086="Credit Card - NOW",L2086,0)))</f>
        <v>0</v>
      </c>
    </row>
    <row r="2087" s="231" customFormat="1" ht="13.65" customHeight="1">
      <c r="A2087" t="s" s="30">
        <f>IF(B2087&lt;&gt;"","*****","")</f>
      </c>
      <c r="G2087" s="241"/>
      <c r="M2087" s="242">
        <f>IF(K2087="Cash",L2087,IF(K2087="Check",L2087,IF(K2087="Credit Card - NOW",L2087,0)))</f>
        <v>0</v>
      </c>
    </row>
    <row r="2088" s="231" customFormat="1" ht="13.65" customHeight="1">
      <c r="A2088" t="s" s="30">
        <f>IF(B2088&lt;&gt;"","*****","")</f>
      </c>
      <c r="G2088" s="241"/>
      <c r="M2088" s="242">
        <f>IF(K2088="Cash",L2088,IF(K2088="Check",L2088,IF(K2088="Credit Card - NOW",L2088,0)))</f>
        <v>0</v>
      </c>
    </row>
    <row r="2089" s="231" customFormat="1" ht="13.65" customHeight="1">
      <c r="A2089" t="s" s="30">
        <f>IF(B2089&lt;&gt;"","*****","")</f>
      </c>
      <c r="G2089" s="241"/>
      <c r="M2089" s="242">
        <f>IF(K2089="Cash",L2089,IF(K2089="Check",L2089,IF(K2089="Credit Card - NOW",L2089,0)))</f>
        <v>0</v>
      </c>
    </row>
    <row r="2090" s="231" customFormat="1" ht="13.65" customHeight="1">
      <c r="A2090" t="s" s="30">
        <f>IF(B2090&lt;&gt;"","*****","")</f>
      </c>
      <c r="G2090" s="241"/>
      <c r="M2090" s="242">
        <f>IF(K2090="Cash",L2090,IF(K2090="Check",L2090,IF(K2090="Credit Card - NOW",L2090,0)))</f>
        <v>0</v>
      </c>
    </row>
    <row r="2091" s="231" customFormat="1" ht="13.65" customHeight="1">
      <c r="A2091" t="s" s="30">
        <f>IF(B2091&lt;&gt;"","*****","")</f>
      </c>
      <c r="G2091" s="241"/>
      <c r="M2091" s="242">
        <f>IF(K2091="Cash",L2091,IF(K2091="Check",L2091,IF(K2091="Credit Card - NOW",L2091,0)))</f>
        <v>0</v>
      </c>
    </row>
    <row r="2092" s="231" customFormat="1" ht="13.65" customHeight="1">
      <c r="A2092" t="s" s="30">
        <f>IF(B2092&lt;&gt;"","*****","")</f>
      </c>
      <c r="G2092" s="241"/>
      <c r="M2092" s="242">
        <f>IF(K2092="Cash",L2092,IF(K2092="Check",L2092,IF(K2092="Credit Card - NOW",L2092,0)))</f>
        <v>0</v>
      </c>
    </row>
    <row r="2093" s="231" customFormat="1" ht="13.65" customHeight="1">
      <c r="A2093" t="s" s="30">
        <f>IF(B2093&lt;&gt;"","*****","")</f>
      </c>
      <c r="G2093" s="241"/>
      <c r="M2093" s="242">
        <f>IF(K2093="Cash",L2093,IF(K2093="Check",L2093,IF(K2093="Credit Card - NOW",L2093,0)))</f>
        <v>0</v>
      </c>
    </row>
    <row r="2094" s="231" customFormat="1" ht="13.65" customHeight="1">
      <c r="A2094" t="s" s="30">
        <f>IF(B2094&lt;&gt;"","*****","")</f>
      </c>
      <c r="G2094" s="241"/>
      <c r="M2094" s="242">
        <f>IF(K2094="Cash",L2094,IF(K2094="Check",L2094,IF(K2094="Credit Card - NOW",L2094,0)))</f>
        <v>0</v>
      </c>
    </row>
    <row r="2095" s="231" customFormat="1" ht="13.65" customHeight="1">
      <c r="A2095" t="s" s="30">
        <f>IF(B2095&lt;&gt;"","*****","")</f>
      </c>
      <c r="G2095" s="241"/>
      <c r="M2095" s="242">
        <f>IF(K2095="Cash",L2095,IF(K2095="Check",L2095,IF(K2095="Credit Card - NOW",L2095,0)))</f>
        <v>0</v>
      </c>
    </row>
    <row r="2096" s="231" customFormat="1" ht="13.65" customHeight="1">
      <c r="A2096" t="s" s="30">
        <f>IF(B2096&lt;&gt;"","*****","")</f>
      </c>
      <c r="G2096" s="241"/>
      <c r="M2096" s="242">
        <f>IF(K2096="Cash",L2096,IF(K2096="Check",L2096,IF(K2096="Credit Card - NOW",L2096,0)))</f>
        <v>0</v>
      </c>
    </row>
    <row r="2097" s="231" customFormat="1" ht="13.65" customHeight="1">
      <c r="A2097" t="s" s="30">
        <f>IF(B2097&lt;&gt;"","*****","")</f>
      </c>
      <c r="G2097" s="241"/>
      <c r="M2097" s="242">
        <f>IF(K2097="Cash",L2097,IF(K2097="Check",L2097,IF(K2097="Credit Card - NOW",L2097,0)))</f>
        <v>0</v>
      </c>
    </row>
    <row r="2098" s="231" customFormat="1" ht="13.65" customHeight="1">
      <c r="A2098" t="s" s="30">
        <f>IF(B2098&lt;&gt;"","*****","")</f>
      </c>
      <c r="G2098" s="241"/>
      <c r="M2098" s="242">
        <f>IF(K2098="Cash",L2098,IF(K2098="Check",L2098,IF(K2098="Credit Card - NOW",L2098,0)))</f>
        <v>0</v>
      </c>
    </row>
    <row r="2099" s="231" customFormat="1" ht="13.65" customHeight="1">
      <c r="A2099" t="s" s="30">
        <f>IF(B2099&lt;&gt;"","*****","")</f>
      </c>
      <c r="G2099" s="241"/>
      <c r="M2099" s="242">
        <f>IF(K2099="Cash",L2099,IF(K2099="Check",L2099,IF(K2099="Credit Card - NOW",L2099,0)))</f>
        <v>0</v>
      </c>
    </row>
    <row r="2100" s="231" customFormat="1" ht="13.65" customHeight="1">
      <c r="A2100" t="s" s="30">
        <f>IF(B2100&lt;&gt;"","*****","")</f>
      </c>
      <c r="G2100" s="241"/>
      <c r="M2100" s="242">
        <f>IF(K2100="Cash",L2100,IF(K2100="Check",L2100,IF(K2100="Credit Card - NOW",L2100,0)))</f>
        <v>0</v>
      </c>
    </row>
    <row r="2101" s="231" customFormat="1" ht="13.65" customHeight="1">
      <c r="A2101" t="s" s="30">
        <f>IF(B2101&lt;&gt;"","*****","")</f>
      </c>
      <c r="G2101" s="241"/>
      <c r="M2101" s="242">
        <f>IF(K2101="Cash",L2101,IF(K2101="Check",L2101,IF(K2101="Credit Card - NOW",L2101,0)))</f>
        <v>0</v>
      </c>
    </row>
    <row r="2102" s="231" customFormat="1" ht="13.65" customHeight="1">
      <c r="A2102" t="s" s="30">
        <f>IF(B2102&lt;&gt;"","*****","")</f>
      </c>
      <c r="G2102" s="241"/>
      <c r="M2102" s="242">
        <f>IF(K2102="Cash",L2102,IF(K2102="Check",L2102,IF(K2102="Credit Card - NOW",L2102,0)))</f>
        <v>0</v>
      </c>
    </row>
    <row r="2103" s="231" customFormat="1" ht="13.65" customHeight="1">
      <c r="A2103" t="s" s="30">
        <f>IF(B2103&lt;&gt;"","*****","")</f>
      </c>
      <c r="G2103" s="241"/>
      <c r="M2103" s="242">
        <f>IF(K2103="Cash",L2103,IF(K2103="Check",L2103,IF(K2103="Credit Card - NOW",L2103,0)))</f>
        <v>0</v>
      </c>
    </row>
    <row r="2104" s="231" customFormat="1" ht="13.65" customHeight="1">
      <c r="A2104" t="s" s="30">
        <f>IF(B2104&lt;&gt;"","*****","")</f>
      </c>
      <c r="G2104" s="241"/>
      <c r="M2104" s="242">
        <f>IF(K2104="Cash",L2104,IF(K2104="Check",L2104,IF(K2104="Credit Card - NOW",L2104,0)))</f>
        <v>0</v>
      </c>
    </row>
    <row r="2105" s="231" customFormat="1" ht="13.65" customHeight="1">
      <c r="A2105" t="s" s="30">
        <f>IF(B2105&lt;&gt;"","*****","")</f>
      </c>
      <c r="G2105" s="241"/>
      <c r="M2105" s="242">
        <f>IF(K2105="Cash",L2105,IF(K2105="Check",L2105,IF(K2105="Credit Card - NOW",L2105,0)))</f>
        <v>0</v>
      </c>
    </row>
    <row r="2106" s="231" customFormat="1" ht="13.65" customHeight="1">
      <c r="A2106" t="s" s="30">
        <f>IF(B2106&lt;&gt;"","*****","")</f>
      </c>
      <c r="G2106" s="241"/>
      <c r="M2106" s="242">
        <f>IF(K2106="Cash",L2106,IF(K2106="Check",L2106,IF(K2106="Credit Card - NOW",L2106,0)))</f>
        <v>0</v>
      </c>
    </row>
    <row r="2107" s="231" customFormat="1" ht="13.65" customHeight="1">
      <c r="A2107" t="s" s="30">
        <f>IF(B2107&lt;&gt;"","*****","")</f>
      </c>
      <c r="G2107" s="241"/>
      <c r="M2107" s="242">
        <f>IF(K2107="Cash",L2107,IF(K2107="Check",L2107,IF(K2107="Credit Card - NOW",L2107,0)))</f>
        <v>0</v>
      </c>
    </row>
    <row r="2108" s="231" customFormat="1" ht="13.65" customHeight="1">
      <c r="A2108" t="s" s="30">
        <f>IF(B2108&lt;&gt;"","*****","")</f>
      </c>
      <c r="G2108" s="241"/>
      <c r="M2108" s="242">
        <f>IF(K2108="Cash",L2108,IF(K2108="Check",L2108,IF(K2108="Credit Card - NOW",L2108,0)))</f>
        <v>0</v>
      </c>
    </row>
    <row r="2109" s="231" customFormat="1" ht="13.65" customHeight="1">
      <c r="A2109" t="s" s="30">
        <f>IF(B2109&lt;&gt;"","*****","")</f>
      </c>
      <c r="G2109" s="241"/>
      <c r="M2109" s="242">
        <f>IF(K2109="Cash",L2109,IF(K2109="Check",L2109,IF(K2109="Credit Card - NOW",L2109,0)))</f>
        <v>0</v>
      </c>
    </row>
    <row r="2110" s="231" customFormat="1" ht="13.65" customHeight="1">
      <c r="A2110" t="s" s="30">
        <f>IF(B2110&lt;&gt;"","*****","")</f>
      </c>
      <c r="G2110" s="241"/>
      <c r="M2110" s="242">
        <f>IF(K2110="Cash",L2110,IF(K2110="Check",L2110,IF(K2110="Credit Card - NOW",L2110,0)))</f>
        <v>0</v>
      </c>
    </row>
    <row r="2111" s="231" customFormat="1" ht="13.65" customHeight="1">
      <c r="A2111" t="s" s="30">
        <f>IF(B2111&lt;&gt;"","*****","")</f>
      </c>
      <c r="G2111" s="241"/>
      <c r="M2111" s="242">
        <f>IF(K2111="Cash",L2111,IF(K2111="Check",L2111,IF(K2111="Credit Card - NOW",L2111,0)))</f>
        <v>0</v>
      </c>
    </row>
    <row r="2112" s="231" customFormat="1" ht="13.65" customHeight="1">
      <c r="A2112" t="s" s="30">
        <f>IF(B2112&lt;&gt;"","*****","")</f>
      </c>
      <c r="G2112" s="241"/>
      <c r="M2112" s="242">
        <f>IF(K2112="Cash",L2112,IF(K2112="Check",L2112,IF(K2112="Credit Card - NOW",L2112,0)))</f>
        <v>0</v>
      </c>
    </row>
    <row r="2113" s="231" customFormat="1" ht="13.65" customHeight="1">
      <c r="A2113" t="s" s="30">
        <f>IF(B2113&lt;&gt;"","*****","")</f>
      </c>
      <c r="G2113" s="241"/>
      <c r="M2113" s="242">
        <f>IF(K2113="Cash",L2113,IF(K2113="Check",L2113,IF(K2113="Credit Card - NOW",L2113,0)))</f>
        <v>0</v>
      </c>
    </row>
    <row r="2114" s="231" customFormat="1" ht="13.65" customHeight="1">
      <c r="A2114" t="s" s="30">
        <f>IF(B2114&lt;&gt;"","*****","")</f>
      </c>
      <c r="G2114" s="241"/>
      <c r="M2114" s="242">
        <f>IF(K2114="Cash",L2114,IF(K2114="Check",L2114,IF(K2114="Credit Card - NOW",L2114,0)))</f>
        <v>0</v>
      </c>
    </row>
    <row r="2115" s="231" customFormat="1" ht="13.65" customHeight="1">
      <c r="A2115" t="s" s="30">
        <f>IF(B2115&lt;&gt;"","*****","")</f>
      </c>
      <c r="G2115" s="241"/>
      <c r="M2115" s="242">
        <f>IF(K2115="Cash",L2115,IF(K2115="Check",L2115,IF(K2115="Credit Card - NOW",L2115,0)))</f>
        <v>0</v>
      </c>
    </row>
    <row r="2116" s="231" customFormat="1" ht="13.65" customHeight="1">
      <c r="A2116" t="s" s="30">
        <f>IF(B2116&lt;&gt;"","*****","")</f>
      </c>
      <c r="G2116" s="241"/>
      <c r="M2116" s="242">
        <f>IF(K2116="Cash",L2116,IF(K2116="Check",L2116,IF(K2116="Credit Card - NOW",L2116,0)))</f>
        <v>0</v>
      </c>
    </row>
    <row r="2117" s="231" customFormat="1" ht="13.65" customHeight="1">
      <c r="A2117" t="s" s="30">
        <f>IF(B2117&lt;&gt;"","*****","")</f>
      </c>
      <c r="G2117" s="241"/>
      <c r="M2117" s="242">
        <f>IF(K2117="Cash",L2117,IF(K2117="Check",L2117,IF(K2117="Credit Card - NOW",L2117,0)))</f>
        <v>0</v>
      </c>
    </row>
    <row r="2118" s="231" customFormat="1" ht="13.65" customHeight="1">
      <c r="A2118" t="s" s="30">
        <f>IF(B2118&lt;&gt;"","*****","")</f>
      </c>
      <c r="G2118" s="241"/>
      <c r="M2118" s="242">
        <f>IF(K2118="Cash",L2118,IF(K2118="Check",L2118,IF(K2118="Credit Card - NOW",L2118,0)))</f>
        <v>0</v>
      </c>
    </row>
    <row r="2119" s="231" customFormat="1" ht="13.65" customHeight="1">
      <c r="A2119" t="s" s="30">
        <f>IF(B2119&lt;&gt;"","*****","")</f>
      </c>
      <c r="G2119" s="241"/>
      <c r="M2119" s="242">
        <f>IF(K2119="Cash",L2119,IF(K2119="Check",L2119,IF(K2119="Credit Card - NOW",L2119,0)))</f>
        <v>0</v>
      </c>
    </row>
    <row r="2120" s="231" customFormat="1" ht="13.65" customHeight="1">
      <c r="A2120" t="s" s="30">
        <f>IF(B2120&lt;&gt;"","*****","")</f>
      </c>
      <c r="G2120" s="241"/>
      <c r="M2120" s="242">
        <f>IF(K2120="Cash",L2120,IF(K2120="Check",L2120,IF(K2120="Credit Card - NOW",L2120,0)))</f>
        <v>0</v>
      </c>
    </row>
    <row r="2121" s="231" customFormat="1" ht="13.65" customHeight="1">
      <c r="A2121" t="s" s="30">
        <f>IF(B2121&lt;&gt;"","*****","")</f>
      </c>
      <c r="G2121" s="241"/>
      <c r="M2121" s="242">
        <f>IF(K2121="Cash",L2121,IF(K2121="Check",L2121,IF(K2121="Credit Card - NOW",L2121,0)))</f>
        <v>0</v>
      </c>
    </row>
    <row r="2122" s="231" customFormat="1" ht="13.65" customHeight="1">
      <c r="A2122" t="s" s="30">
        <f>IF(B2122&lt;&gt;"","*****","")</f>
      </c>
      <c r="G2122" s="241"/>
      <c r="M2122" s="242">
        <f>IF(K2122="Cash",L2122,IF(K2122="Check",L2122,IF(K2122="Credit Card - NOW",L2122,0)))</f>
        <v>0</v>
      </c>
    </row>
    <row r="2123" s="231" customFormat="1" ht="13.65" customHeight="1">
      <c r="A2123" t="s" s="30">
        <f>IF(B2123&lt;&gt;"","*****","")</f>
      </c>
      <c r="G2123" s="241"/>
      <c r="M2123" s="242">
        <f>IF(K2123="Cash",L2123,IF(K2123="Check",L2123,IF(K2123="Credit Card - NOW",L2123,0)))</f>
        <v>0</v>
      </c>
    </row>
    <row r="2124" s="231" customFormat="1" ht="13.65" customHeight="1">
      <c r="A2124" t="s" s="30">
        <f>IF(B2124&lt;&gt;"","*****","")</f>
      </c>
      <c r="G2124" s="241"/>
      <c r="M2124" s="242">
        <f>IF(K2124="Cash",L2124,IF(K2124="Check",L2124,IF(K2124="Credit Card - NOW",L2124,0)))</f>
        <v>0</v>
      </c>
    </row>
    <row r="2125" s="231" customFormat="1" ht="13.65" customHeight="1">
      <c r="A2125" t="s" s="30">
        <f>IF(B2125&lt;&gt;"","*****","")</f>
      </c>
      <c r="G2125" s="241"/>
      <c r="M2125" s="242">
        <f>IF(K2125="Cash",L2125,IF(K2125="Check",L2125,IF(K2125="Credit Card - NOW",L2125,0)))</f>
        <v>0</v>
      </c>
    </row>
    <row r="2126" s="231" customFormat="1" ht="13.65" customHeight="1">
      <c r="A2126" t="s" s="30">
        <f>IF(B2126&lt;&gt;"","*****","")</f>
      </c>
      <c r="G2126" s="241"/>
      <c r="M2126" s="242">
        <f>IF(K2126="Cash",L2126,IF(K2126="Check",L2126,IF(K2126="Credit Card - NOW",L2126,0)))</f>
        <v>0</v>
      </c>
    </row>
    <row r="2127" s="231" customFormat="1" ht="13.65" customHeight="1">
      <c r="A2127" t="s" s="30">
        <f>IF(B2127&lt;&gt;"","*****","")</f>
      </c>
      <c r="G2127" s="241"/>
      <c r="M2127" s="242">
        <f>IF(K2127="Cash",L2127,IF(K2127="Check",L2127,IF(K2127="Credit Card - NOW",L2127,0)))</f>
        <v>0</v>
      </c>
    </row>
    <row r="2128" s="231" customFormat="1" ht="13.65" customHeight="1">
      <c r="A2128" t="s" s="30">
        <f>IF(B2128&lt;&gt;"","*****","")</f>
      </c>
      <c r="G2128" s="241"/>
      <c r="M2128" s="242">
        <f>IF(K2128="Cash",L2128,IF(K2128="Check",L2128,IF(K2128="Credit Card - NOW",L2128,0)))</f>
        <v>0</v>
      </c>
    </row>
    <row r="2129" s="231" customFormat="1" ht="13.65" customHeight="1">
      <c r="A2129" t="s" s="30">
        <f>IF(B2129&lt;&gt;"","*****","")</f>
      </c>
      <c r="G2129" s="241"/>
      <c r="M2129" s="242">
        <f>IF(K2129="Cash",L2129,IF(K2129="Check",L2129,IF(K2129="Credit Card - NOW",L2129,0)))</f>
        <v>0</v>
      </c>
    </row>
    <row r="2130" s="231" customFormat="1" ht="13.65" customHeight="1">
      <c r="A2130" t="s" s="30">
        <f>IF(B2130&lt;&gt;"","*****","")</f>
      </c>
      <c r="G2130" s="241"/>
      <c r="M2130" s="242">
        <f>IF(K2130="Cash",L2130,IF(K2130="Check",L2130,IF(K2130="Credit Card - NOW",L2130,0)))</f>
        <v>0</v>
      </c>
    </row>
    <row r="2131" s="231" customFormat="1" ht="13.65" customHeight="1">
      <c r="A2131" t="s" s="30">
        <f>IF(B2131&lt;&gt;"","*****","")</f>
      </c>
      <c r="G2131" s="241"/>
      <c r="M2131" s="242">
        <f>IF(K2131="Cash",L2131,IF(K2131="Check",L2131,IF(K2131="Credit Card - NOW",L2131,0)))</f>
        <v>0</v>
      </c>
    </row>
    <row r="2132" s="231" customFormat="1" ht="13.65" customHeight="1">
      <c r="A2132" t="s" s="30">
        <f>IF(B2132&lt;&gt;"","*****","")</f>
      </c>
      <c r="G2132" s="241"/>
      <c r="M2132" s="242">
        <f>IF(K2132="Cash",L2132,IF(K2132="Check",L2132,IF(K2132="Credit Card - NOW",L2132,0)))</f>
        <v>0</v>
      </c>
    </row>
    <row r="2133" s="231" customFormat="1" ht="13.65" customHeight="1">
      <c r="A2133" t="s" s="30">
        <f>IF(B2133&lt;&gt;"","*****","")</f>
      </c>
      <c r="G2133" s="241"/>
      <c r="M2133" s="242">
        <f>IF(K2133="Cash",L2133,IF(K2133="Check",L2133,IF(K2133="Credit Card - NOW",L2133,0)))</f>
        <v>0</v>
      </c>
    </row>
    <row r="2134" s="231" customFormat="1" ht="13.65" customHeight="1">
      <c r="A2134" t="s" s="30">
        <f>IF(B2134&lt;&gt;"","*****","")</f>
      </c>
      <c r="G2134" s="241"/>
      <c r="M2134" s="242">
        <f>IF(K2134="Cash",L2134,IF(K2134="Check",L2134,IF(K2134="Credit Card - NOW",L2134,0)))</f>
        <v>0</v>
      </c>
    </row>
    <row r="2135" s="231" customFormat="1" ht="13.65" customHeight="1">
      <c r="A2135" t="s" s="30">
        <f>IF(B2135&lt;&gt;"","*****","")</f>
      </c>
      <c r="G2135" s="241"/>
      <c r="M2135" s="242">
        <f>IF(K2135="Cash",L2135,IF(K2135="Check",L2135,IF(K2135="Credit Card - NOW",L2135,0)))</f>
        <v>0</v>
      </c>
    </row>
    <row r="2136" s="231" customFormat="1" ht="13.65" customHeight="1">
      <c r="A2136" t="s" s="30">
        <f>IF(B2136&lt;&gt;"","*****","")</f>
      </c>
      <c r="G2136" s="241"/>
      <c r="M2136" s="242">
        <f>IF(K2136="Cash",L2136,IF(K2136="Check",L2136,IF(K2136="Credit Card - NOW",L2136,0)))</f>
        <v>0</v>
      </c>
    </row>
    <row r="2137" s="231" customFormat="1" ht="13.65" customHeight="1">
      <c r="A2137" t="s" s="30">
        <f>IF(B2137&lt;&gt;"","*****","")</f>
      </c>
      <c r="G2137" s="241"/>
      <c r="M2137" s="242">
        <f>IF(K2137="Cash",L2137,IF(K2137="Check",L2137,IF(K2137="Credit Card - NOW",L2137,0)))</f>
        <v>0</v>
      </c>
    </row>
    <row r="2138" s="231" customFormat="1" ht="13.65" customHeight="1">
      <c r="A2138" t="s" s="30">
        <f>IF(B2138&lt;&gt;"","*****","")</f>
      </c>
      <c r="G2138" s="241"/>
      <c r="M2138" s="242">
        <f>IF(K2138="Cash",L2138,IF(K2138="Check",L2138,IF(K2138="Credit Card - NOW",L2138,0)))</f>
        <v>0</v>
      </c>
    </row>
    <row r="2139" s="231" customFormat="1" ht="13.65" customHeight="1">
      <c r="A2139" t="s" s="30">
        <f>IF(B2139&lt;&gt;"","*****","")</f>
      </c>
      <c r="G2139" s="241"/>
      <c r="M2139" s="242">
        <f>IF(K2139="Cash",L2139,IF(K2139="Check",L2139,IF(K2139="Credit Card - NOW",L2139,0)))</f>
        <v>0</v>
      </c>
    </row>
    <row r="2140" s="231" customFormat="1" ht="13.65" customHeight="1">
      <c r="A2140" t="s" s="30">
        <f>IF(B2140&lt;&gt;"","*****","")</f>
      </c>
      <c r="G2140" s="241"/>
      <c r="M2140" s="242">
        <f>IF(K2140="Cash",L2140,IF(K2140="Check",L2140,IF(K2140="Credit Card - NOW",L2140,0)))</f>
        <v>0</v>
      </c>
    </row>
    <row r="2141" s="231" customFormat="1" ht="13.65" customHeight="1">
      <c r="A2141" t="s" s="30">
        <f>IF(B2141&lt;&gt;"","*****","")</f>
      </c>
      <c r="G2141" s="241"/>
      <c r="M2141" s="242">
        <f>IF(K2141="Cash",L2141,IF(K2141="Check",L2141,IF(K2141="Credit Card - NOW",L2141,0)))</f>
        <v>0</v>
      </c>
    </row>
    <row r="2142" s="231" customFormat="1" ht="13.65" customHeight="1">
      <c r="A2142" t="s" s="30">
        <f>IF(B2142&lt;&gt;"","*****","")</f>
      </c>
      <c r="G2142" s="241"/>
      <c r="M2142" s="242">
        <f>IF(K2142="Cash",L2142,IF(K2142="Check",L2142,IF(K2142="Credit Card - NOW",L2142,0)))</f>
        <v>0</v>
      </c>
    </row>
    <row r="2143" s="231" customFormat="1" ht="13.65" customHeight="1">
      <c r="A2143" t="s" s="30">
        <f>IF(B2143&lt;&gt;"","*****","")</f>
      </c>
      <c r="G2143" s="241"/>
      <c r="M2143" s="242">
        <f>IF(K2143="Cash",L2143,IF(K2143="Check",L2143,IF(K2143="Credit Card - NOW",L2143,0)))</f>
        <v>0</v>
      </c>
    </row>
    <row r="2144" s="231" customFormat="1" ht="13.65" customHeight="1">
      <c r="A2144" t="s" s="30">
        <f>IF(B2144&lt;&gt;"","*****","")</f>
      </c>
      <c r="G2144" s="241"/>
      <c r="M2144" s="242">
        <f>IF(K2144="Cash",L2144,IF(K2144="Check",L2144,IF(K2144="Credit Card - NOW",L2144,0)))</f>
        <v>0</v>
      </c>
    </row>
    <row r="2145" s="231" customFormat="1" ht="13.65" customHeight="1">
      <c r="A2145" t="s" s="30">
        <f>IF(B2145&lt;&gt;"","*****","")</f>
      </c>
      <c r="G2145" s="241"/>
      <c r="M2145" s="242">
        <f>IF(K2145="Cash",L2145,IF(K2145="Check",L2145,IF(K2145="Credit Card - NOW",L2145,0)))</f>
        <v>0</v>
      </c>
    </row>
    <row r="2146" s="231" customFormat="1" ht="13.65" customHeight="1">
      <c r="A2146" t="s" s="30">
        <f>IF(B2146&lt;&gt;"","*****","")</f>
      </c>
      <c r="G2146" s="241"/>
      <c r="M2146" s="242">
        <f>IF(K2146="Cash",L2146,IF(K2146="Check",L2146,IF(K2146="Credit Card - NOW",L2146,0)))</f>
        <v>0</v>
      </c>
    </row>
    <row r="2147" s="231" customFormat="1" ht="13.65" customHeight="1">
      <c r="A2147" t="s" s="30">
        <f>IF(B2147&lt;&gt;"","*****","")</f>
      </c>
      <c r="G2147" s="241"/>
      <c r="M2147" s="242">
        <f>IF(K2147="Cash",L2147,IF(K2147="Check",L2147,IF(K2147="Credit Card - NOW",L2147,0)))</f>
        <v>0</v>
      </c>
    </row>
    <row r="2148" s="231" customFormat="1" ht="13.65" customHeight="1">
      <c r="A2148" t="s" s="30">
        <f>IF(B2148&lt;&gt;"","*****","")</f>
      </c>
      <c r="G2148" s="241"/>
      <c r="M2148" s="242">
        <f>IF(K2148="Cash",L2148,IF(K2148="Check",L2148,IF(K2148="Credit Card - NOW",L2148,0)))</f>
        <v>0</v>
      </c>
    </row>
    <row r="2149" s="231" customFormat="1" ht="13.65" customHeight="1">
      <c r="A2149" t="s" s="30">
        <f>IF(B2149&lt;&gt;"","*****","")</f>
      </c>
      <c r="G2149" s="241"/>
      <c r="M2149" s="242">
        <f>IF(K2149="Cash",L2149,IF(K2149="Check",L2149,IF(K2149="Credit Card - NOW",L2149,0)))</f>
        <v>0</v>
      </c>
    </row>
    <row r="2150" s="231" customFormat="1" ht="13.65" customHeight="1">
      <c r="A2150" t="s" s="30">
        <f>IF(B2150&lt;&gt;"","*****","")</f>
      </c>
      <c r="G2150" s="241"/>
      <c r="M2150" s="242">
        <f>IF(K2150="Cash",L2150,IF(K2150="Check",L2150,IF(K2150="Credit Card - NOW",L2150,0)))</f>
        <v>0</v>
      </c>
    </row>
    <row r="2151" s="231" customFormat="1" ht="13.65" customHeight="1">
      <c r="A2151" t="s" s="30">
        <f>IF(B2151&lt;&gt;"","*****","")</f>
      </c>
      <c r="G2151" s="241"/>
      <c r="M2151" s="242">
        <f>IF(K2151="Cash",L2151,IF(K2151="Check",L2151,IF(K2151="Credit Card - NOW",L2151,0)))</f>
        <v>0</v>
      </c>
    </row>
    <row r="2152" s="231" customFormat="1" ht="13.65" customHeight="1">
      <c r="A2152" t="s" s="30">
        <f>IF(B2152&lt;&gt;"","*****","")</f>
      </c>
      <c r="G2152" s="241"/>
      <c r="M2152" s="242">
        <f>IF(K2152="Cash",L2152,IF(K2152="Check",L2152,IF(K2152="Credit Card - NOW",L2152,0)))</f>
        <v>0</v>
      </c>
    </row>
    <row r="2153" s="231" customFormat="1" ht="13.65" customHeight="1">
      <c r="A2153" t="s" s="30">
        <f>IF(B2153&lt;&gt;"","*****","")</f>
      </c>
      <c r="G2153" s="241"/>
      <c r="M2153" s="242">
        <f>IF(K2153="Cash",L2153,IF(K2153="Check",L2153,IF(K2153="Credit Card - NOW",L2153,0)))</f>
        <v>0</v>
      </c>
    </row>
    <row r="2154" s="231" customFormat="1" ht="13.65" customHeight="1">
      <c r="A2154" t="s" s="30">
        <f>IF(B2154&lt;&gt;"","*****","")</f>
      </c>
      <c r="G2154" s="241"/>
      <c r="M2154" s="242">
        <f>IF(K2154="Cash",L2154,IF(K2154="Check",L2154,IF(K2154="Credit Card - NOW",L2154,0)))</f>
        <v>0</v>
      </c>
    </row>
    <row r="2155" s="231" customFormat="1" ht="13.65" customHeight="1">
      <c r="A2155" t="s" s="30">
        <f>IF(B2155&lt;&gt;"","*****","")</f>
      </c>
      <c r="G2155" s="241"/>
      <c r="M2155" s="242">
        <f>IF(K2155="Cash",L2155,IF(K2155="Check",L2155,IF(K2155="Credit Card - NOW",L2155,0)))</f>
        <v>0</v>
      </c>
    </row>
    <row r="2156" s="231" customFormat="1" ht="13.65" customHeight="1">
      <c r="A2156" t="s" s="30">
        <f>IF(B2156&lt;&gt;"","*****","")</f>
      </c>
      <c r="G2156" s="241"/>
      <c r="M2156" s="242">
        <f>IF(K2156="Cash",L2156,IF(K2156="Check",L2156,IF(K2156="Credit Card - NOW",L2156,0)))</f>
        <v>0</v>
      </c>
    </row>
    <row r="2157" s="231" customFormat="1" ht="13.65" customHeight="1">
      <c r="A2157" t="s" s="30">
        <f>IF(B2157&lt;&gt;"","*****","")</f>
      </c>
      <c r="G2157" s="241"/>
      <c r="M2157" s="242">
        <f>IF(K2157="Cash",L2157,IF(K2157="Check",L2157,IF(K2157="Credit Card - NOW",L2157,0)))</f>
        <v>0</v>
      </c>
    </row>
    <row r="2158" s="231" customFormat="1" ht="13.65" customHeight="1">
      <c r="A2158" t="s" s="30">
        <f>IF(B2158&lt;&gt;"","*****","")</f>
      </c>
      <c r="G2158" s="241"/>
      <c r="M2158" s="242">
        <f>IF(K2158="Cash",L2158,IF(K2158="Check",L2158,IF(K2158="Credit Card - NOW",L2158,0)))</f>
        <v>0</v>
      </c>
    </row>
    <row r="2159" s="231" customFormat="1" ht="13.65" customHeight="1">
      <c r="A2159" t="s" s="30">
        <f>IF(B2159&lt;&gt;"","*****","")</f>
      </c>
      <c r="G2159" s="241"/>
      <c r="M2159" s="242">
        <f>IF(K2159="Cash",L2159,IF(K2159="Check",L2159,IF(K2159="Credit Card - NOW",L2159,0)))</f>
        <v>0</v>
      </c>
    </row>
    <row r="2160" s="231" customFormat="1" ht="13.65" customHeight="1">
      <c r="A2160" t="s" s="30">
        <f>IF(B2160&lt;&gt;"","*****","")</f>
      </c>
      <c r="G2160" s="241"/>
      <c r="M2160" s="242">
        <f>IF(K2160="Cash",L2160,IF(K2160="Check",L2160,IF(K2160="Credit Card - NOW",L2160,0)))</f>
        <v>0</v>
      </c>
    </row>
    <row r="2161" s="231" customFormat="1" ht="13.65" customHeight="1">
      <c r="A2161" t="s" s="30">
        <f>IF(B2161&lt;&gt;"","*****","")</f>
      </c>
      <c r="G2161" s="241"/>
      <c r="M2161" s="242">
        <f>IF(K2161="Cash",L2161,IF(K2161="Check",L2161,IF(K2161="Credit Card - NOW",L2161,0)))</f>
        <v>0</v>
      </c>
    </row>
    <row r="2162" s="231" customFormat="1" ht="13.65" customHeight="1">
      <c r="A2162" t="s" s="30">
        <f>IF(B2162&lt;&gt;"","*****","")</f>
      </c>
      <c r="G2162" s="241"/>
      <c r="M2162" s="242">
        <f>IF(K2162="Cash",L2162,IF(K2162="Check",L2162,IF(K2162="Credit Card - NOW",L2162,0)))</f>
        <v>0</v>
      </c>
    </row>
    <row r="2163" s="231" customFormat="1" ht="13.65" customHeight="1">
      <c r="A2163" t="s" s="30">
        <f>IF(B2163&lt;&gt;"","*****","")</f>
      </c>
      <c r="G2163" s="241"/>
      <c r="M2163" s="242">
        <f>IF(K2163="Cash",L2163,IF(K2163="Check",L2163,IF(K2163="Credit Card - NOW",L2163,0)))</f>
        <v>0</v>
      </c>
    </row>
    <row r="2164" s="231" customFormat="1" ht="13.65" customHeight="1">
      <c r="A2164" t="s" s="30">
        <f>IF(B2164&lt;&gt;"","*****","")</f>
      </c>
      <c r="G2164" s="241"/>
      <c r="M2164" s="242">
        <f>IF(K2164="Cash",L2164,IF(K2164="Check",L2164,IF(K2164="Credit Card - NOW",L2164,0)))</f>
        <v>0</v>
      </c>
    </row>
    <row r="2165" s="231" customFormat="1" ht="13.65" customHeight="1">
      <c r="A2165" t="s" s="30">
        <f>IF(B2165&lt;&gt;"","*****","")</f>
      </c>
      <c r="G2165" s="241"/>
      <c r="M2165" s="242">
        <f>IF(K2165="Cash",L2165,IF(K2165="Check",L2165,IF(K2165="Credit Card - NOW",L2165,0)))</f>
        <v>0</v>
      </c>
    </row>
    <row r="2166" s="231" customFormat="1" ht="13.65" customHeight="1">
      <c r="A2166" t="s" s="30">
        <f>IF(B2166&lt;&gt;"","*****","")</f>
      </c>
      <c r="G2166" s="241"/>
      <c r="M2166" s="242">
        <f>IF(K2166="Cash",L2166,IF(K2166="Check",L2166,IF(K2166="Credit Card - NOW",L2166,0)))</f>
        <v>0</v>
      </c>
    </row>
    <row r="2167" s="231" customFormat="1" ht="13.65" customHeight="1">
      <c r="A2167" t="s" s="30">
        <f>IF(B2167&lt;&gt;"","*****","")</f>
      </c>
      <c r="G2167" s="241"/>
      <c r="M2167" s="242">
        <f>IF(K2167="Cash",L2167,IF(K2167="Check",L2167,IF(K2167="Credit Card - NOW",L2167,0)))</f>
        <v>0</v>
      </c>
    </row>
    <row r="2168" s="231" customFormat="1" ht="13.65" customHeight="1">
      <c r="A2168" t="s" s="30">
        <f>IF(B2168&lt;&gt;"","*****","")</f>
      </c>
      <c r="G2168" s="241"/>
      <c r="M2168" s="242">
        <f>IF(K2168="Cash",L2168,IF(K2168="Check",L2168,IF(K2168="Credit Card - NOW",L2168,0)))</f>
        <v>0</v>
      </c>
    </row>
    <row r="2169" s="231" customFormat="1" ht="13.65" customHeight="1">
      <c r="A2169" t="s" s="30">
        <f>IF(B2169&lt;&gt;"","*****","")</f>
      </c>
      <c r="G2169" s="241"/>
      <c r="M2169" s="242">
        <f>IF(K2169="Cash",L2169,IF(K2169="Check",L2169,IF(K2169="Credit Card - NOW",L2169,0)))</f>
        <v>0</v>
      </c>
    </row>
    <row r="2170" s="231" customFormat="1" ht="13.65" customHeight="1">
      <c r="A2170" t="s" s="30">
        <f>IF(B2170&lt;&gt;"","*****","")</f>
      </c>
      <c r="G2170" s="241"/>
      <c r="M2170" s="242">
        <f>IF(K2170="Cash",L2170,IF(K2170="Check",L2170,IF(K2170="Credit Card - NOW",L2170,0)))</f>
        <v>0</v>
      </c>
    </row>
    <row r="2171" s="231" customFormat="1" ht="13.65" customHeight="1">
      <c r="A2171" t="s" s="30">
        <f>IF(B2171&lt;&gt;"","*****","")</f>
      </c>
      <c r="G2171" s="241"/>
      <c r="M2171" s="242">
        <f>IF(K2171="Cash",L2171,IF(K2171="Check",L2171,IF(K2171="Credit Card - NOW",L2171,0)))</f>
        <v>0</v>
      </c>
    </row>
    <row r="2172" s="231" customFormat="1" ht="13.65" customHeight="1">
      <c r="A2172" t="s" s="30">
        <f>IF(B2172&lt;&gt;"","*****","")</f>
      </c>
      <c r="G2172" s="241"/>
      <c r="M2172" s="242">
        <f>IF(K2172="Cash",L2172,IF(K2172="Check",L2172,IF(K2172="Credit Card - NOW",L2172,0)))</f>
        <v>0</v>
      </c>
    </row>
    <row r="2173" s="231" customFormat="1" ht="13.65" customHeight="1">
      <c r="A2173" t="s" s="30">
        <f>IF(B2173&lt;&gt;"","*****","")</f>
      </c>
      <c r="G2173" s="241"/>
      <c r="M2173" s="242">
        <f>IF(K2173="Cash",L2173,IF(K2173="Check",L2173,IF(K2173="Credit Card - NOW",L2173,0)))</f>
        <v>0</v>
      </c>
    </row>
    <row r="2174" s="231" customFormat="1" ht="13.65" customHeight="1">
      <c r="A2174" t="s" s="30">
        <f>IF(B2174&lt;&gt;"","*****","")</f>
      </c>
      <c r="G2174" s="241"/>
      <c r="M2174" s="242">
        <f>IF(K2174="Cash",L2174,IF(K2174="Check",L2174,IF(K2174="Credit Card - NOW",L2174,0)))</f>
        <v>0</v>
      </c>
    </row>
    <row r="2175" s="231" customFormat="1" ht="13.65" customHeight="1">
      <c r="A2175" t="s" s="30">
        <f>IF(B2175&lt;&gt;"","*****","")</f>
      </c>
      <c r="G2175" s="241"/>
      <c r="M2175" s="242">
        <f>IF(K2175="Cash",L2175,IF(K2175="Check",L2175,IF(K2175="Credit Card - NOW",L2175,0)))</f>
        <v>0</v>
      </c>
    </row>
    <row r="2176" s="231" customFormat="1" ht="13.65" customHeight="1">
      <c r="A2176" t="s" s="30">
        <f>IF(B2176&lt;&gt;"","*****","")</f>
      </c>
      <c r="G2176" s="241"/>
      <c r="M2176" s="242">
        <f>IF(K2176="Cash",L2176,IF(K2176="Check",L2176,IF(K2176="Credit Card - NOW",L2176,0)))</f>
        <v>0</v>
      </c>
    </row>
    <row r="2177" s="231" customFormat="1" ht="13.65" customHeight="1">
      <c r="A2177" t="s" s="30">
        <f>IF(B2177&lt;&gt;"","*****","")</f>
      </c>
      <c r="G2177" s="241"/>
      <c r="M2177" s="242">
        <f>IF(K2177="Cash",L2177,IF(K2177="Check",L2177,IF(K2177="Credit Card - NOW",L2177,0)))</f>
        <v>0</v>
      </c>
    </row>
    <row r="2178" s="231" customFormat="1" ht="13.65" customHeight="1">
      <c r="A2178" t="s" s="30">
        <f>IF(B2178&lt;&gt;"","*****","")</f>
      </c>
      <c r="G2178" s="241"/>
      <c r="M2178" s="242">
        <f>IF(K2178="Cash",L2178,IF(K2178="Check",L2178,IF(K2178="Credit Card - NOW",L2178,0)))</f>
        <v>0</v>
      </c>
    </row>
    <row r="2179" s="231" customFormat="1" ht="13.65" customHeight="1">
      <c r="A2179" t="s" s="30">
        <f>IF(B2179&lt;&gt;"","*****","")</f>
      </c>
      <c r="G2179" s="241"/>
      <c r="M2179" s="242">
        <f>IF(K2179="Cash",L2179,IF(K2179="Check",L2179,IF(K2179="Credit Card - NOW",L2179,0)))</f>
        <v>0</v>
      </c>
    </row>
    <row r="2180" s="231" customFormat="1" ht="13.65" customHeight="1">
      <c r="A2180" t="s" s="30">
        <f>IF(B2180&lt;&gt;"","*****","")</f>
      </c>
      <c r="G2180" s="241"/>
      <c r="M2180" s="242">
        <f>IF(K2180="Cash",L2180,IF(K2180="Check",L2180,IF(K2180="Credit Card - NOW",L2180,0)))</f>
        <v>0</v>
      </c>
    </row>
    <row r="2181" s="231" customFormat="1" ht="13.65" customHeight="1">
      <c r="A2181" t="s" s="30">
        <f>IF(B2181&lt;&gt;"","*****","")</f>
      </c>
      <c r="G2181" s="241"/>
      <c r="M2181" s="242">
        <f>IF(K2181="Cash",L2181,IF(K2181="Check",L2181,IF(K2181="Credit Card - NOW",L2181,0)))</f>
        <v>0</v>
      </c>
    </row>
    <row r="2182" s="231" customFormat="1" ht="13.65" customHeight="1">
      <c r="A2182" t="s" s="30">
        <f>IF(B2182&lt;&gt;"","*****","")</f>
      </c>
      <c r="G2182" s="241"/>
      <c r="M2182" s="242">
        <f>IF(K2182="Cash",L2182,IF(K2182="Check",L2182,IF(K2182="Credit Card - NOW",L2182,0)))</f>
        <v>0</v>
      </c>
    </row>
    <row r="2183" s="231" customFormat="1" ht="13.65" customHeight="1">
      <c r="A2183" t="s" s="30">
        <f>IF(B2183&lt;&gt;"","*****","")</f>
      </c>
      <c r="G2183" s="241"/>
      <c r="M2183" s="242">
        <f>IF(K2183="Cash",L2183,IF(K2183="Check",L2183,IF(K2183="Credit Card - NOW",L2183,0)))</f>
        <v>0</v>
      </c>
    </row>
    <row r="2184" s="231" customFormat="1" ht="13.65" customHeight="1">
      <c r="A2184" t="s" s="30">
        <f>IF(B2184&lt;&gt;"","*****","")</f>
      </c>
      <c r="G2184" s="241"/>
      <c r="M2184" s="242">
        <f>IF(K2184="Cash",L2184,IF(K2184="Check",L2184,IF(K2184="Credit Card - NOW",L2184,0)))</f>
        <v>0</v>
      </c>
    </row>
    <row r="2185" s="231" customFormat="1" ht="13.65" customHeight="1">
      <c r="A2185" t="s" s="30">
        <f>IF(B2185&lt;&gt;"","*****","")</f>
      </c>
      <c r="G2185" s="241"/>
      <c r="M2185" s="242">
        <f>IF(K2185="Cash",L2185,IF(K2185="Check",L2185,IF(K2185="Credit Card - NOW",L2185,0)))</f>
        <v>0</v>
      </c>
    </row>
    <row r="2186" s="231" customFormat="1" ht="13.65" customHeight="1">
      <c r="A2186" t="s" s="30">
        <f>IF(B2186&lt;&gt;"","*****","")</f>
      </c>
      <c r="G2186" s="241"/>
      <c r="M2186" s="242">
        <f>IF(K2186="Cash",L2186,IF(K2186="Check",L2186,IF(K2186="Credit Card - NOW",L2186,0)))</f>
        <v>0</v>
      </c>
    </row>
    <row r="2187" s="231" customFormat="1" ht="13.65" customHeight="1">
      <c r="A2187" t="s" s="30">
        <f>IF(B2187&lt;&gt;"","*****","")</f>
      </c>
      <c r="G2187" s="241"/>
      <c r="M2187" s="242">
        <f>IF(K2187="Cash",L2187,IF(K2187="Check",L2187,IF(K2187="Credit Card - NOW",L2187,0)))</f>
        <v>0</v>
      </c>
    </row>
    <row r="2188" s="231" customFormat="1" ht="13.65" customHeight="1">
      <c r="A2188" t="s" s="30">
        <f>IF(B2188&lt;&gt;"","*****","")</f>
      </c>
      <c r="G2188" s="241"/>
      <c r="M2188" s="242">
        <f>IF(K2188="Cash",L2188,IF(K2188="Check",L2188,IF(K2188="Credit Card - NOW",L2188,0)))</f>
        <v>0</v>
      </c>
    </row>
    <row r="2189" s="231" customFormat="1" ht="13.65" customHeight="1">
      <c r="A2189" t="s" s="30">
        <f>IF(B2189&lt;&gt;"","*****","")</f>
      </c>
      <c r="G2189" s="241"/>
      <c r="M2189" s="242">
        <f>IF(K2189="Cash",L2189,IF(K2189="Check",L2189,IF(K2189="Credit Card - NOW",L2189,0)))</f>
        <v>0</v>
      </c>
    </row>
    <row r="2190" s="231" customFormat="1" ht="13.65" customHeight="1">
      <c r="A2190" t="s" s="30">
        <f>IF(B2190&lt;&gt;"","*****","")</f>
      </c>
      <c r="G2190" s="241"/>
      <c r="M2190" s="242">
        <f>IF(K2190="Cash",L2190,IF(K2190="Check",L2190,IF(K2190="Credit Card - NOW",L2190,0)))</f>
        <v>0</v>
      </c>
    </row>
    <row r="2191" s="231" customFormat="1" ht="13.65" customHeight="1">
      <c r="A2191" t="s" s="30">
        <f>IF(B2191&lt;&gt;"","*****","")</f>
      </c>
      <c r="G2191" s="241"/>
      <c r="M2191" s="242">
        <f>IF(K2191="Cash",L2191,IF(K2191="Check",L2191,IF(K2191="Credit Card - NOW",L2191,0)))</f>
        <v>0</v>
      </c>
    </row>
    <row r="2192" s="231" customFormat="1" ht="13.65" customHeight="1">
      <c r="A2192" t="s" s="30">
        <f>IF(B2192&lt;&gt;"","*****","")</f>
      </c>
      <c r="G2192" s="241"/>
      <c r="M2192" s="242">
        <f>IF(K2192="Cash",L2192,IF(K2192="Check",L2192,IF(K2192="Credit Card - NOW",L2192,0)))</f>
        <v>0</v>
      </c>
    </row>
    <row r="2193" s="231" customFormat="1" ht="13.65" customHeight="1">
      <c r="A2193" t="s" s="30">
        <f>IF(B2193&lt;&gt;"","*****","")</f>
      </c>
      <c r="G2193" s="241"/>
      <c r="M2193" s="242">
        <f>IF(K2193="Cash",L2193,IF(K2193="Check",L2193,IF(K2193="Credit Card - NOW",L2193,0)))</f>
        <v>0</v>
      </c>
    </row>
    <row r="2194" s="231" customFormat="1" ht="13.65" customHeight="1">
      <c r="A2194" t="s" s="30">
        <f>IF(B2194&lt;&gt;"","*****","")</f>
      </c>
      <c r="G2194" s="241"/>
      <c r="M2194" s="242">
        <f>IF(K2194="Cash",L2194,IF(K2194="Check",L2194,IF(K2194="Credit Card - NOW",L2194,0)))</f>
        <v>0</v>
      </c>
    </row>
    <row r="2195" s="231" customFormat="1" ht="13.65" customHeight="1">
      <c r="A2195" t="s" s="30">
        <f>IF(B2195&lt;&gt;"","*****","")</f>
      </c>
      <c r="G2195" s="241"/>
      <c r="M2195" s="242">
        <f>IF(K2195="Cash",L2195,IF(K2195="Check",L2195,IF(K2195="Credit Card - NOW",L2195,0)))</f>
        <v>0</v>
      </c>
    </row>
    <row r="2196" s="231" customFormat="1" ht="13.65" customHeight="1">
      <c r="A2196" t="s" s="30">
        <f>IF(B2196&lt;&gt;"","*****","")</f>
      </c>
      <c r="G2196" s="241"/>
      <c r="M2196" s="242">
        <f>IF(K2196="Cash",L2196,IF(K2196="Check",L2196,IF(K2196="Credit Card - NOW",L2196,0)))</f>
        <v>0</v>
      </c>
    </row>
    <row r="2197" s="231" customFormat="1" ht="13.65" customHeight="1">
      <c r="A2197" t="s" s="30">
        <f>IF(B2197&lt;&gt;"","*****","")</f>
      </c>
      <c r="G2197" s="241"/>
      <c r="M2197" s="242">
        <f>IF(K2197="Cash",L2197,IF(K2197="Check",L2197,IF(K2197="Credit Card - NOW",L2197,0)))</f>
        <v>0</v>
      </c>
    </row>
    <row r="2198" s="231" customFormat="1" ht="13.65" customHeight="1">
      <c r="A2198" t="s" s="30">
        <f>IF(B2198&lt;&gt;"","*****","")</f>
      </c>
      <c r="G2198" s="241"/>
      <c r="M2198" s="242">
        <f>IF(K2198="Cash",L2198,IF(K2198="Check",L2198,IF(K2198="Credit Card - NOW",L2198,0)))</f>
        <v>0</v>
      </c>
    </row>
    <row r="2199" s="231" customFormat="1" ht="13.65" customHeight="1">
      <c r="A2199" t="s" s="30">
        <f>IF(B2199&lt;&gt;"","*****","")</f>
      </c>
      <c r="G2199" s="241"/>
      <c r="M2199" s="242">
        <f>IF(K2199="Cash",L2199,IF(K2199="Check",L2199,IF(K2199="Credit Card - NOW",L2199,0)))</f>
        <v>0</v>
      </c>
    </row>
    <row r="2200" s="231" customFormat="1" ht="13.65" customHeight="1">
      <c r="A2200" t="s" s="30">
        <f>IF(B2200&lt;&gt;"","*****","")</f>
      </c>
      <c r="G2200" s="241"/>
      <c r="M2200" s="242">
        <f>IF(K2200="Cash",L2200,IF(K2200="Check",L2200,IF(K2200="Credit Card - NOW",L2200,0)))</f>
        <v>0</v>
      </c>
    </row>
    <row r="2201" s="231" customFormat="1" ht="13.65" customHeight="1">
      <c r="A2201" t="s" s="30">
        <f>IF(B2201&lt;&gt;"","*****","")</f>
      </c>
      <c r="G2201" s="241"/>
      <c r="M2201" s="242">
        <f>IF(K2201="Cash",L2201,IF(K2201="Check",L2201,IF(K2201="Credit Card - NOW",L2201,0)))</f>
        <v>0</v>
      </c>
    </row>
    <row r="2202" s="231" customFormat="1" ht="13.65" customHeight="1">
      <c r="A2202" t="s" s="30">
        <f>IF(B2202&lt;&gt;"","*****","")</f>
      </c>
      <c r="G2202" s="241"/>
      <c r="M2202" s="242">
        <f>IF(K2202="Cash",L2202,IF(K2202="Check",L2202,IF(K2202="Credit Card - NOW",L2202,0)))</f>
        <v>0</v>
      </c>
    </row>
    <row r="2203" s="231" customFormat="1" ht="13.65" customHeight="1">
      <c r="A2203" t="s" s="30">
        <f>IF(B2203&lt;&gt;"","*****","")</f>
      </c>
      <c r="G2203" s="241"/>
      <c r="M2203" s="242">
        <f>IF(K2203="Cash",L2203,IF(K2203="Check",L2203,IF(K2203="Credit Card - NOW",L2203,0)))</f>
        <v>0</v>
      </c>
    </row>
    <row r="2204" s="231" customFormat="1" ht="13.65" customHeight="1">
      <c r="A2204" t="s" s="30">
        <f>IF(B2204&lt;&gt;"","*****","")</f>
      </c>
      <c r="G2204" s="241"/>
      <c r="M2204" s="242">
        <f>IF(K2204="Cash",L2204,IF(K2204="Check",L2204,IF(K2204="Credit Card - NOW",L2204,0)))</f>
        <v>0</v>
      </c>
    </row>
    <row r="2205" s="231" customFormat="1" ht="13.65" customHeight="1">
      <c r="A2205" t="s" s="30">
        <f>IF(B2205&lt;&gt;"","*****","")</f>
      </c>
      <c r="G2205" s="241"/>
      <c r="M2205" s="242">
        <f>IF(K2205="Cash",L2205,IF(K2205="Check",L2205,IF(K2205="Credit Card - NOW",L2205,0)))</f>
        <v>0</v>
      </c>
    </row>
    <row r="2206" s="231" customFormat="1" ht="13.65" customHeight="1">
      <c r="A2206" t="s" s="30">
        <f>IF(B2206&lt;&gt;"","*****","")</f>
      </c>
      <c r="G2206" s="241"/>
      <c r="M2206" s="242">
        <f>IF(K2206="Cash",L2206,IF(K2206="Check",L2206,IF(K2206="Credit Card - NOW",L2206,0)))</f>
        <v>0</v>
      </c>
    </row>
    <row r="2207" s="231" customFormat="1" ht="13.65" customHeight="1">
      <c r="A2207" t="s" s="30">
        <f>IF(B2207&lt;&gt;"","*****","")</f>
      </c>
      <c r="G2207" s="241"/>
      <c r="M2207" s="242">
        <f>IF(K2207="Cash",L2207,IF(K2207="Check",L2207,IF(K2207="Credit Card - NOW",L2207,0)))</f>
        <v>0</v>
      </c>
    </row>
    <row r="2208" s="231" customFormat="1" ht="13.65" customHeight="1">
      <c r="A2208" t="s" s="30">
        <f>IF(B2208&lt;&gt;"","*****","")</f>
      </c>
      <c r="G2208" s="241"/>
      <c r="M2208" s="242">
        <f>IF(K2208="Cash",L2208,IF(K2208="Check",L2208,IF(K2208="Credit Card - NOW",L2208,0)))</f>
        <v>0</v>
      </c>
    </row>
    <row r="2209" s="231" customFormat="1" ht="13.65" customHeight="1">
      <c r="A2209" t="s" s="30">
        <f>IF(B2209&lt;&gt;"","*****","")</f>
      </c>
      <c r="G2209" s="241"/>
      <c r="M2209" s="242">
        <f>IF(K2209="Cash",L2209,IF(K2209="Check",L2209,IF(K2209="Credit Card - NOW",L2209,0)))</f>
        <v>0</v>
      </c>
    </row>
    <row r="2210" s="231" customFormat="1" ht="13.65" customHeight="1">
      <c r="A2210" t="s" s="30">
        <f>IF(B2210&lt;&gt;"","*****","")</f>
      </c>
      <c r="G2210" s="241"/>
      <c r="M2210" s="242">
        <f>IF(K2210="Cash",L2210,IF(K2210="Check",L2210,IF(K2210="Credit Card - NOW",L2210,0)))</f>
        <v>0</v>
      </c>
    </row>
    <row r="2211" s="231" customFormat="1" ht="13.65" customHeight="1">
      <c r="A2211" t="s" s="30">
        <f>IF(B2211&lt;&gt;"","*****","")</f>
      </c>
      <c r="G2211" s="241"/>
      <c r="M2211" s="242">
        <f>IF(K2211="Cash",L2211,IF(K2211="Check",L2211,IF(K2211="Credit Card - NOW",L2211,0)))</f>
        <v>0</v>
      </c>
    </row>
    <row r="2212" s="231" customFormat="1" ht="13.65" customHeight="1">
      <c r="A2212" t="s" s="30">
        <f>IF(B2212&lt;&gt;"","*****","")</f>
      </c>
      <c r="G2212" s="241"/>
      <c r="M2212" s="242">
        <f>IF(K2212="Cash",L2212,IF(K2212="Check",L2212,IF(K2212="Credit Card - NOW",L2212,0)))</f>
        <v>0</v>
      </c>
    </row>
    <row r="2213" s="231" customFormat="1" ht="13.65" customHeight="1">
      <c r="A2213" t="s" s="30">
        <f>IF(B2213&lt;&gt;"","*****","")</f>
      </c>
      <c r="G2213" s="241"/>
      <c r="M2213" s="242">
        <f>IF(K2213="Cash",L2213,IF(K2213="Check",L2213,IF(K2213="Credit Card - NOW",L2213,0)))</f>
        <v>0</v>
      </c>
    </row>
    <row r="2214" s="231" customFormat="1" ht="13.65" customHeight="1">
      <c r="A2214" t="s" s="30">
        <f>IF(B2214&lt;&gt;"","*****","")</f>
      </c>
      <c r="G2214" s="241"/>
      <c r="M2214" s="242">
        <f>IF(K2214="Cash",L2214,IF(K2214="Check",L2214,IF(K2214="Credit Card - NOW",L2214,0)))</f>
        <v>0</v>
      </c>
    </row>
    <row r="2215" s="231" customFormat="1" ht="13.65" customHeight="1">
      <c r="A2215" t="s" s="30">
        <f>IF(B2215&lt;&gt;"","*****","")</f>
      </c>
      <c r="G2215" s="241"/>
      <c r="M2215" s="242">
        <f>IF(K2215="Cash",L2215,IF(K2215="Check",L2215,IF(K2215="Credit Card - NOW",L2215,0)))</f>
        <v>0</v>
      </c>
    </row>
    <row r="2216" s="231" customFormat="1" ht="13.65" customHeight="1">
      <c r="A2216" t="s" s="30">
        <f>IF(B2216&lt;&gt;"","*****","")</f>
      </c>
      <c r="G2216" s="241"/>
      <c r="M2216" s="242">
        <f>IF(K2216="Cash",L2216,IF(K2216="Check",L2216,IF(K2216="Credit Card - NOW",L2216,0)))</f>
        <v>0</v>
      </c>
    </row>
    <row r="2217" s="231" customFormat="1" ht="13.65" customHeight="1">
      <c r="A2217" t="s" s="30">
        <f>IF(B2217&lt;&gt;"","*****","")</f>
      </c>
      <c r="G2217" s="241"/>
      <c r="M2217" s="242">
        <f>IF(K2217="Cash",L2217,IF(K2217="Check",L2217,IF(K2217="Credit Card - NOW",L2217,0)))</f>
        <v>0</v>
      </c>
    </row>
    <row r="2218" s="231" customFormat="1" ht="13.65" customHeight="1">
      <c r="A2218" t="s" s="30">
        <f>IF(B2218&lt;&gt;"","*****","")</f>
      </c>
      <c r="G2218" s="241"/>
      <c r="M2218" s="242">
        <f>IF(K2218="Cash",L2218,IF(K2218="Check",L2218,IF(K2218="Credit Card - NOW",L2218,0)))</f>
        <v>0</v>
      </c>
    </row>
    <row r="2219" s="231" customFormat="1" ht="13.65" customHeight="1">
      <c r="A2219" t="s" s="30">
        <f>IF(B2219&lt;&gt;"","*****","")</f>
      </c>
      <c r="G2219" s="241"/>
      <c r="M2219" s="242">
        <f>IF(K2219="Cash",L2219,IF(K2219="Check",L2219,IF(K2219="Credit Card - NOW",L2219,0)))</f>
        <v>0</v>
      </c>
    </row>
    <row r="2220" s="231" customFormat="1" ht="13.65" customHeight="1">
      <c r="A2220" t="s" s="30">
        <f>IF(B2220&lt;&gt;"","*****","")</f>
      </c>
      <c r="G2220" s="241"/>
      <c r="M2220" s="242">
        <f>IF(K2220="Cash",L2220,IF(K2220="Check",L2220,IF(K2220="Credit Card - NOW",L2220,0)))</f>
        <v>0</v>
      </c>
    </row>
    <row r="2221" s="231" customFormat="1" ht="13.65" customHeight="1">
      <c r="A2221" t="s" s="30">
        <f>IF(B2221&lt;&gt;"","*****","")</f>
      </c>
      <c r="G2221" s="241"/>
      <c r="M2221" s="242">
        <f>IF(K2221="Cash",L2221,IF(K2221="Check",L2221,IF(K2221="Credit Card - NOW",L2221,0)))</f>
        <v>0</v>
      </c>
    </row>
    <row r="2222" s="231" customFormat="1" ht="13.65" customHeight="1">
      <c r="A2222" t="s" s="30">
        <f>IF(B2222&lt;&gt;"","*****","")</f>
      </c>
      <c r="G2222" s="241"/>
      <c r="M2222" s="242">
        <f>IF(K2222="Cash",L2222,IF(K2222="Check",L2222,IF(K2222="Credit Card - NOW",L2222,0)))</f>
        <v>0</v>
      </c>
    </row>
    <row r="2223" s="231" customFormat="1" ht="13.65" customHeight="1">
      <c r="A2223" t="s" s="30">
        <f>IF(B2223&lt;&gt;"","*****","")</f>
      </c>
      <c r="G2223" s="241"/>
      <c r="M2223" s="242">
        <f>IF(K2223="Cash",L2223,IF(K2223="Check",L2223,IF(K2223="Credit Card - NOW",L2223,0)))</f>
        <v>0</v>
      </c>
    </row>
    <row r="2224" s="231" customFormat="1" ht="13.65" customHeight="1">
      <c r="A2224" t="s" s="30">
        <f>IF(B2224&lt;&gt;"","*****","")</f>
      </c>
      <c r="G2224" s="241"/>
      <c r="M2224" s="242">
        <f>IF(K2224="Cash",L2224,IF(K2224="Check",L2224,IF(K2224="Credit Card - NOW",L2224,0)))</f>
        <v>0</v>
      </c>
    </row>
    <row r="2225" s="231" customFormat="1" ht="13.65" customHeight="1">
      <c r="A2225" t="s" s="30">
        <f>IF(B2225&lt;&gt;"","*****","")</f>
      </c>
      <c r="G2225" s="241"/>
      <c r="M2225" s="242">
        <f>IF(K2225="Cash",L2225,IF(K2225="Check",L2225,IF(K2225="Credit Card - NOW",L2225,0)))</f>
        <v>0</v>
      </c>
    </row>
    <row r="2226" s="231" customFormat="1" ht="13.65" customHeight="1">
      <c r="A2226" t="s" s="30">
        <f>IF(B2226&lt;&gt;"","*****","")</f>
      </c>
      <c r="G2226" s="241"/>
      <c r="M2226" s="242">
        <f>IF(K2226="Cash",L2226,IF(K2226="Check",L2226,IF(K2226="Credit Card - NOW",L2226,0)))</f>
        <v>0</v>
      </c>
    </row>
    <row r="2227" s="231" customFormat="1" ht="13.65" customHeight="1">
      <c r="A2227" t="s" s="30">
        <f>IF(B2227&lt;&gt;"","*****","")</f>
      </c>
      <c r="G2227" s="241"/>
      <c r="M2227" s="242">
        <f>IF(K2227="Cash",L2227,IF(K2227="Check",L2227,IF(K2227="Credit Card - NOW",L2227,0)))</f>
        <v>0</v>
      </c>
    </row>
    <row r="2228" s="231" customFormat="1" ht="13.65" customHeight="1">
      <c r="A2228" t="s" s="30">
        <f>IF(B2228&lt;&gt;"","*****","")</f>
      </c>
      <c r="G2228" s="241"/>
      <c r="M2228" s="242">
        <f>IF(K2228="Cash",L2228,IF(K2228="Check",L2228,IF(K2228="Credit Card - NOW",L2228,0)))</f>
        <v>0</v>
      </c>
    </row>
    <row r="2229" s="231" customFormat="1" ht="13.65" customHeight="1">
      <c r="A2229" t="s" s="30">
        <f>IF(B2229&lt;&gt;"","*****","")</f>
      </c>
      <c r="G2229" s="241"/>
      <c r="M2229" s="242">
        <f>IF(K2229="Cash",L2229,IF(K2229="Check",L2229,IF(K2229="Credit Card - NOW",L2229,0)))</f>
        <v>0</v>
      </c>
    </row>
    <row r="2230" s="231" customFormat="1" ht="13.65" customHeight="1">
      <c r="A2230" t="s" s="30">
        <f>IF(B2230&lt;&gt;"","*****","")</f>
      </c>
      <c r="G2230" s="241"/>
      <c r="M2230" s="242">
        <f>IF(K2230="Cash",L2230,IF(K2230="Check",L2230,IF(K2230="Credit Card - NOW",L2230,0)))</f>
        <v>0</v>
      </c>
    </row>
    <row r="2231" s="231" customFormat="1" ht="13.65" customHeight="1">
      <c r="A2231" t="s" s="30">
        <f>IF(B2231&lt;&gt;"","*****","")</f>
      </c>
      <c r="G2231" s="241"/>
      <c r="M2231" s="242">
        <f>IF(K2231="Cash",L2231,IF(K2231="Check",L2231,IF(K2231="Credit Card - NOW",L2231,0)))</f>
        <v>0</v>
      </c>
    </row>
    <row r="2232" s="231" customFormat="1" ht="13.65" customHeight="1">
      <c r="A2232" t="s" s="30">
        <f>IF(B2232&lt;&gt;"","*****","")</f>
      </c>
      <c r="G2232" s="241"/>
      <c r="M2232" s="242">
        <f>IF(K2232="Cash",L2232,IF(K2232="Check",L2232,IF(K2232="Credit Card - NOW",L2232,0)))</f>
        <v>0</v>
      </c>
    </row>
    <row r="2233" s="231" customFormat="1" ht="13.65" customHeight="1">
      <c r="A2233" t="s" s="30">
        <f>IF(B2233&lt;&gt;"","*****","")</f>
      </c>
      <c r="G2233" s="241"/>
      <c r="M2233" s="242">
        <f>IF(K2233="Cash",L2233,IF(K2233="Check",L2233,IF(K2233="Credit Card - NOW",L2233,0)))</f>
        <v>0</v>
      </c>
    </row>
    <row r="2234" s="231" customFormat="1" ht="13.65" customHeight="1">
      <c r="A2234" t="s" s="30">
        <f>IF(B2234&lt;&gt;"","*****","")</f>
      </c>
      <c r="G2234" s="241"/>
      <c r="M2234" s="242">
        <f>IF(K2234="Cash",L2234,IF(K2234="Check",L2234,IF(K2234="Credit Card - NOW",L2234,0)))</f>
        <v>0</v>
      </c>
    </row>
    <row r="2235" s="231" customFormat="1" ht="13.65" customHeight="1">
      <c r="A2235" t="s" s="30">
        <f>IF(B2235&lt;&gt;"","*****","")</f>
      </c>
      <c r="G2235" s="241"/>
      <c r="M2235" s="242">
        <f>IF(K2235="Cash",L2235,IF(K2235="Check",L2235,IF(K2235="Credit Card - NOW",L2235,0)))</f>
        <v>0</v>
      </c>
    </row>
    <row r="2236" s="231" customFormat="1" ht="13.65" customHeight="1">
      <c r="A2236" t="s" s="30">
        <f>IF(B2236&lt;&gt;"","*****","")</f>
      </c>
      <c r="G2236" s="241"/>
      <c r="M2236" s="242">
        <f>IF(K2236="Cash",L2236,IF(K2236="Check",L2236,IF(K2236="Credit Card - NOW",L2236,0)))</f>
        <v>0</v>
      </c>
    </row>
    <row r="2237" s="231" customFormat="1" ht="13.65" customHeight="1">
      <c r="A2237" t="s" s="30">
        <f>IF(B2237&lt;&gt;"","*****","")</f>
      </c>
      <c r="G2237" s="241"/>
      <c r="M2237" s="242">
        <f>IF(K2237="Cash",L2237,IF(K2237="Check",L2237,IF(K2237="Credit Card - NOW",L2237,0)))</f>
        <v>0</v>
      </c>
    </row>
    <row r="2238" s="231" customFormat="1" ht="13.65" customHeight="1">
      <c r="A2238" t="s" s="30">
        <f>IF(B2238&lt;&gt;"","*****","")</f>
      </c>
      <c r="G2238" s="241"/>
      <c r="M2238" s="242">
        <f>IF(K2238="Cash",L2238,IF(K2238="Check",L2238,IF(K2238="Credit Card - NOW",L2238,0)))</f>
        <v>0</v>
      </c>
    </row>
    <row r="2239" s="231" customFormat="1" ht="13.65" customHeight="1">
      <c r="A2239" t="s" s="30">
        <f>IF(B2239&lt;&gt;"","*****","")</f>
      </c>
      <c r="G2239" s="241"/>
      <c r="M2239" s="242">
        <f>IF(K2239="Cash",L2239,IF(K2239="Check",L2239,IF(K2239="Credit Card - NOW",L2239,0)))</f>
        <v>0</v>
      </c>
    </row>
    <row r="2240" s="231" customFormat="1" ht="13.65" customHeight="1">
      <c r="A2240" t="s" s="30">
        <f>IF(B2240&lt;&gt;"","*****","")</f>
      </c>
      <c r="G2240" s="241"/>
      <c r="M2240" s="242">
        <f>IF(K2240="Cash",L2240,IF(K2240="Check",L2240,IF(K2240="Credit Card - NOW",L2240,0)))</f>
        <v>0</v>
      </c>
    </row>
    <row r="2241" s="231" customFormat="1" ht="13.65" customHeight="1">
      <c r="A2241" t="s" s="30">
        <f>IF(B2241&lt;&gt;"","*****","")</f>
      </c>
      <c r="G2241" s="241"/>
      <c r="M2241" s="242">
        <f>IF(K2241="Cash",L2241,IF(K2241="Check",L2241,IF(K2241="Credit Card - NOW",L2241,0)))</f>
        <v>0</v>
      </c>
    </row>
    <row r="2242" s="231" customFormat="1" ht="13.65" customHeight="1">
      <c r="A2242" t="s" s="30">
        <f>IF(B2242&lt;&gt;"","*****","")</f>
      </c>
      <c r="G2242" s="241"/>
      <c r="M2242" s="242">
        <f>IF(K2242="Cash",L2242,IF(K2242="Check",L2242,IF(K2242="Credit Card - NOW",L2242,0)))</f>
        <v>0</v>
      </c>
    </row>
    <row r="2243" s="231" customFormat="1" ht="13.65" customHeight="1">
      <c r="A2243" t="s" s="30">
        <f>IF(B2243&lt;&gt;"","*****","")</f>
      </c>
      <c r="G2243" s="241"/>
      <c r="M2243" s="242">
        <f>IF(K2243="Cash",L2243,IF(K2243="Check",L2243,IF(K2243="Credit Card - NOW",L2243,0)))</f>
        <v>0</v>
      </c>
    </row>
    <row r="2244" s="231" customFormat="1" ht="13.65" customHeight="1">
      <c r="A2244" t="s" s="30">
        <f>IF(B2244&lt;&gt;"","*****","")</f>
      </c>
      <c r="G2244" s="241"/>
      <c r="M2244" s="242">
        <f>IF(K2244="Cash",L2244,IF(K2244="Check",L2244,IF(K2244="Credit Card - NOW",L2244,0)))</f>
        <v>0</v>
      </c>
    </row>
    <row r="2245" s="231" customFormat="1" ht="13.65" customHeight="1">
      <c r="A2245" t="s" s="30">
        <f>IF(B2245&lt;&gt;"","*****","")</f>
      </c>
      <c r="G2245" s="241"/>
      <c r="M2245" s="242">
        <f>IF(K2245="Cash",L2245,IF(K2245="Check",L2245,IF(K2245="Credit Card - NOW",L2245,0)))</f>
        <v>0</v>
      </c>
    </row>
    <row r="2246" s="231" customFormat="1" ht="13.65" customHeight="1">
      <c r="A2246" t="s" s="30">
        <f>IF(B2246&lt;&gt;"","*****","")</f>
      </c>
      <c r="G2246" s="241"/>
      <c r="M2246" s="242">
        <f>IF(K2246="Cash",L2246,IF(K2246="Check",L2246,IF(K2246="Credit Card - NOW",L2246,0)))</f>
        <v>0</v>
      </c>
    </row>
    <row r="2247" s="231" customFormat="1" ht="13.65" customHeight="1">
      <c r="A2247" t="s" s="30">
        <f>IF(B2247&lt;&gt;"","*****","")</f>
      </c>
      <c r="G2247" s="241"/>
      <c r="M2247" s="242">
        <f>IF(K2247="Cash",L2247,IF(K2247="Check",L2247,IF(K2247="Credit Card - NOW",L2247,0)))</f>
        <v>0</v>
      </c>
    </row>
    <row r="2248" s="231" customFormat="1" ht="13.65" customHeight="1">
      <c r="A2248" t="s" s="30">
        <f>IF(B2248&lt;&gt;"","*****","")</f>
      </c>
      <c r="G2248" s="241"/>
      <c r="M2248" s="242">
        <f>IF(K2248="Cash",L2248,IF(K2248="Check",L2248,IF(K2248="Credit Card - NOW",L2248,0)))</f>
        <v>0</v>
      </c>
    </row>
    <row r="2249" s="231" customFormat="1" ht="13.65" customHeight="1">
      <c r="A2249" t="s" s="30">
        <f>IF(B2249&lt;&gt;"","*****","")</f>
      </c>
      <c r="G2249" s="241"/>
      <c r="M2249" s="242">
        <f>IF(K2249="Cash",L2249,IF(K2249="Check",L2249,IF(K2249="Credit Card - NOW",L2249,0)))</f>
        <v>0</v>
      </c>
    </row>
    <row r="2250" s="231" customFormat="1" ht="13.65" customHeight="1">
      <c r="A2250" t="s" s="30">
        <f>IF(B2250&lt;&gt;"","*****","")</f>
      </c>
      <c r="G2250" s="241"/>
      <c r="M2250" s="242">
        <f>IF(K2250="Cash",L2250,IF(K2250="Check",L2250,IF(K2250="Credit Card - NOW",L2250,0)))</f>
        <v>0</v>
      </c>
    </row>
    <row r="2251" s="231" customFormat="1" ht="13.65" customHeight="1">
      <c r="A2251" t="s" s="30">
        <f>IF(B2251&lt;&gt;"","*****","")</f>
      </c>
      <c r="G2251" s="241"/>
      <c r="M2251" s="242">
        <f>IF(K2251="Cash",L2251,IF(K2251="Check",L2251,IF(K2251="Credit Card - NOW",L2251,0)))</f>
        <v>0</v>
      </c>
    </row>
    <row r="2252" s="231" customFormat="1" ht="13.65" customHeight="1">
      <c r="A2252" t="s" s="30">
        <f>IF(B2252&lt;&gt;"","*****","")</f>
      </c>
      <c r="G2252" s="241"/>
      <c r="M2252" s="242">
        <f>IF(K2252="Cash",L2252,IF(K2252="Check",L2252,IF(K2252="Credit Card - NOW",L2252,0)))</f>
        <v>0</v>
      </c>
    </row>
    <row r="2253" s="231" customFormat="1" ht="13.65" customHeight="1">
      <c r="A2253" t="s" s="30">
        <f>IF(B2253&lt;&gt;"","*****","")</f>
      </c>
      <c r="G2253" s="241"/>
      <c r="M2253" s="242">
        <f>IF(K2253="Cash",L2253,IF(K2253="Check",L2253,IF(K2253="Credit Card - NOW",L2253,0)))</f>
        <v>0</v>
      </c>
    </row>
    <row r="2254" s="231" customFormat="1" ht="13.65" customHeight="1">
      <c r="A2254" t="s" s="30">
        <f>IF(B2254&lt;&gt;"","*****","")</f>
      </c>
      <c r="G2254" s="241"/>
      <c r="M2254" s="242">
        <f>IF(K2254="Cash",L2254,IF(K2254="Check",L2254,IF(K2254="Credit Card - NOW",L2254,0)))</f>
        <v>0</v>
      </c>
    </row>
    <row r="2255" s="231" customFormat="1" ht="13.65" customHeight="1">
      <c r="A2255" t="s" s="30">
        <f>IF(B2255&lt;&gt;"","*****","")</f>
      </c>
      <c r="G2255" s="241"/>
      <c r="M2255" s="242">
        <f>IF(K2255="Cash",L2255,IF(K2255="Check",L2255,IF(K2255="Credit Card - NOW",L2255,0)))</f>
        <v>0</v>
      </c>
    </row>
    <row r="2256" s="231" customFormat="1" ht="13.65" customHeight="1">
      <c r="A2256" t="s" s="30">
        <f>IF(B2256&lt;&gt;"","*****","")</f>
      </c>
      <c r="G2256" s="241"/>
      <c r="M2256" s="242">
        <f>IF(K2256="Cash",L2256,IF(K2256="Check",L2256,IF(K2256="Credit Card - NOW",L2256,0)))</f>
        <v>0</v>
      </c>
    </row>
    <row r="2257" s="231" customFormat="1" ht="13.65" customHeight="1">
      <c r="A2257" t="s" s="30">
        <f>IF(B2257&lt;&gt;"","*****","")</f>
      </c>
      <c r="G2257" s="241"/>
      <c r="M2257" s="242">
        <f>IF(K2257="Cash",L2257,IF(K2257="Check",L2257,IF(K2257="Credit Card - NOW",L2257,0)))</f>
        <v>0</v>
      </c>
    </row>
    <row r="2258" s="231" customFormat="1" ht="13.65" customHeight="1">
      <c r="A2258" t="s" s="30">
        <f>IF(B2258&lt;&gt;"","*****","")</f>
      </c>
      <c r="G2258" s="241"/>
      <c r="M2258" s="242">
        <f>IF(K2258="Cash",L2258,IF(K2258="Check",L2258,IF(K2258="Credit Card - NOW",L2258,0)))</f>
        <v>0</v>
      </c>
    </row>
    <row r="2259" s="231" customFormat="1" ht="13.65" customHeight="1">
      <c r="A2259" t="s" s="30">
        <f>IF(B2259&lt;&gt;"","*****","")</f>
      </c>
      <c r="G2259" s="241"/>
      <c r="M2259" s="242">
        <f>IF(K2259="Cash",L2259,IF(K2259="Check",L2259,IF(K2259="Credit Card - NOW",L2259,0)))</f>
        <v>0</v>
      </c>
    </row>
    <row r="2260" s="231" customFormat="1" ht="13.65" customHeight="1">
      <c r="A2260" t="s" s="30">
        <f>IF(B2260&lt;&gt;"","*****","")</f>
      </c>
      <c r="G2260" s="241"/>
      <c r="M2260" s="242">
        <f>IF(K2260="Cash",L2260,IF(K2260="Check",L2260,IF(K2260="Credit Card - NOW",L2260,0)))</f>
        <v>0</v>
      </c>
    </row>
    <row r="2261" s="231" customFormat="1" ht="13.65" customHeight="1">
      <c r="A2261" t="s" s="30">
        <f>IF(B2261&lt;&gt;"","*****","")</f>
      </c>
      <c r="G2261" s="241"/>
      <c r="M2261" s="242">
        <f>IF(K2261="Cash",L2261,IF(K2261="Check",L2261,IF(K2261="Credit Card - NOW",L2261,0)))</f>
        <v>0</v>
      </c>
    </row>
    <row r="2262" s="231" customFormat="1" ht="13.65" customHeight="1">
      <c r="A2262" t="s" s="30">
        <f>IF(B2262&lt;&gt;"","*****","")</f>
      </c>
      <c r="G2262" s="241"/>
      <c r="M2262" s="242">
        <f>IF(K2262="Cash",L2262,IF(K2262="Check",L2262,IF(K2262="Credit Card - NOW",L2262,0)))</f>
        <v>0</v>
      </c>
    </row>
    <row r="2263" s="231" customFormat="1" ht="13.65" customHeight="1">
      <c r="A2263" t="s" s="30">
        <f>IF(B2263&lt;&gt;"","*****","")</f>
      </c>
      <c r="G2263" s="241"/>
      <c r="M2263" s="242">
        <f>IF(K2263="Cash",L2263,IF(K2263="Check",L2263,IF(K2263="Credit Card - NOW",L2263,0)))</f>
        <v>0</v>
      </c>
    </row>
    <row r="2264" s="231" customFormat="1" ht="13.65" customHeight="1">
      <c r="A2264" t="s" s="30">
        <f>IF(B2264&lt;&gt;"","*****","")</f>
      </c>
      <c r="G2264" s="241"/>
      <c r="M2264" s="242">
        <f>IF(K2264="Cash",L2264,IF(K2264="Check",L2264,IF(K2264="Credit Card - NOW",L2264,0)))</f>
        <v>0</v>
      </c>
    </row>
    <row r="2265" s="231" customFormat="1" ht="13.65" customHeight="1">
      <c r="A2265" t="s" s="30">
        <f>IF(B2265&lt;&gt;"","*****","")</f>
      </c>
      <c r="G2265" s="241"/>
      <c r="M2265" s="242">
        <f>IF(K2265="Cash",L2265,IF(K2265="Check",L2265,IF(K2265="Credit Card - NOW",L2265,0)))</f>
        <v>0</v>
      </c>
    </row>
    <row r="2266" s="231" customFormat="1" ht="13.65" customHeight="1">
      <c r="A2266" t="s" s="30">
        <f>IF(B2266&lt;&gt;"","*****","")</f>
      </c>
      <c r="G2266" s="241"/>
      <c r="M2266" s="242">
        <f>IF(K2266="Cash",L2266,IF(K2266="Check",L2266,IF(K2266="Credit Card - NOW",L2266,0)))</f>
        <v>0</v>
      </c>
    </row>
    <row r="2267" s="231" customFormat="1" ht="13.65" customHeight="1">
      <c r="A2267" t="s" s="30">
        <f>IF(B2267&lt;&gt;"","*****","")</f>
      </c>
      <c r="G2267" s="241"/>
      <c r="M2267" s="242">
        <f>IF(K2267="Cash",L2267,IF(K2267="Check",L2267,IF(K2267="Credit Card - NOW",L2267,0)))</f>
        <v>0</v>
      </c>
    </row>
    <row r="2268" s="231" customFormat="1" ht="13.65" customHeight="1">
      <c r="A2268" t="s" s="30">
        <f>IF(B2268&lt;&gt;"","*****","")</f>
      </c>
      <c r="G2268" s="241"/>
      <c r="M2268" s="242">
        <f>IF(K2268="Cash",L2268,IF(K2268="Check",L2268,IF(K2268="Credit Card - NOW",L2268,0)))</f>
        <v>0</v>
      </c>
    </row>
    <row r="2269" s="231" customFormat="1" ht="13.65" customHeight="1">
      <c r="A2269" t="s" s="30">
        <f>IF(B2269&lt;&gt;"","*****","")</f>
      </c>
      <c r="G2269" s="241"/>
      <c r="M2269" s="242">
        <f>IF(K2269="Cash",L2269,IF(K2269="Check",L2269,IF(K2269="Credit Card - NOW",L2269,0)))</f>
        <v>0</v>
      </c>
    </row>
    <row r="2270" s="231" customFormat="1" ht="13.65" customHeight="1">
      <c r="A2270" t="s" s="30">
        <f>IF(B2270&lt;&gt;"","*****","")</f>
      </c>
      <c r="G2270" s="241"/>
      <c r="M2270" s="242">
        <f>IF(K2270="Cash",L2270,IF(K2270="Check",L2270,IF(K2270="Credit Card - NOW",L2270,0)))</f>
        <v>0</v>
      </c>
    </row>
    <row r="2271" s="231" customFormat="1" ht="13.65" customHeight="1">
      <c r="A2271" t="s" s="30">
        <f>IF(B2271&lt;&gt;"","*****","")</f>
      </c>
      <c r="G2271" s="241"/>
      <c r="M2271" s="242">
        <f>IF(K2271="Cash",L2271,IF(K2271="Check",L2271,IF(K2271="Credit Card - NOW",L2271,0)))</f>
        <v>0</v>
      </c>
    </row>
    <row r="2272" s="231" customFormat="1" ht="13.65" customHeight="1">
      <c r="A2272" t="s" s="30">
        <f>IF(B2272&lt;&gt;"","*****","")</f>
      </c>
      <c r="G2272" s="241"/>
      <c r="M2272" s="242">
        <f>IF(K2272="Cash",L2272,IF(K2272="Check",L2272,IF(K2272="Credit Card - NOW",L2272,0)))</f>
        <v>0</v>
      </c>
    </row>
    <row r="2273" s="231" customFormat="1" ht="13.65" customHeight="1">
      <c r="A2273" t="s" s="30">
        <f>IF(B2273&lt;&gt;"","*****","")</f>
      </c>
      <c r="G2273" s="241"/>
      <c r="M2273" s="242">
        <f>IF(K2273="Cash",L2273,IF(K2273="Check",L2273,IF(K2273="Credit Card - NOW",L2273,0)))</f>
        <v>0</v>
      </c>
    </row>
    <row r="2274" s="231" customFormat="1" ht="13.65" customHeight="1">
      <c r="A2274" t="s" s="30">
        <f>IF(B2274&lt;&gt;"","*****","")</f>
      </c>
      <c r="G2274" s="241"/>
      <c r="M2274" s="242">
        <f>IF(K2274="Cash",L2274,IF(K2274="Check",L2274,IF(K2274="Credit Card - NOW",L2274,0)))</f>
        <v>0</v>
      </c>
    </row>
    <row r="2275" s="231" customFormat="1" ht="13.65" customHeight="1">
      <c r="A2275" t="s" s="30">
        <f>IF(B2275&lt;&gt;"","*****","")</f>
      </c>
      <c r="G2275" s="241"/>
      <c r="M2275" s="242">
        <f>IF(K2275="Cash",L2275,IF(K2275="Check",L2275,IF(K2275="Credit Card - NOW",L2275,0)))</f>
        <v>0</v>
      </c>
    </row>
    <row r="2276" s="231" customFormat="1" ht="13.65" customHeight="1">
      <c r="A2276" t="s" s="30">
        <f>IF(B2276&lt;&gt;"","*****","")</f>
      </c>
      <c r="G2276" s="241"/>
      <c r="M2276" s="242">
        <f>IF(K2276="Cash",L2276,IF(K2276="Check",L2276,IF(K2276="Credit Card - NOW",L2276,0)))</f>
        <v>0</v>
      </c>
    </row>
    <row r="2277" s="231" customFormat="1" ht="13.65" customHeight="1">
      <c r="A2277" t="s" s="30">
        <f>IF(B2277&lt;&gt;"","*****","")</f>
      </c>
      <c r="G2277" s="241"/>
      <c r="M2277" s="242">
        <f>IF(K2277="Cash",L2277,IF(K2277="Check",L2277,IF(K2277="Credit Card - NOW",L2277,0)))</f>
        <v>0</v>
      </c>
    </row>
    <row r="2278" s="231" customFormat="1" ht="13.65" customHeight="1">
      <c r="A2278" t="s" s="30">
        <f>IF(B2278&lt;&gt;"","*****","")</f>
      </c>
      <c r="G2278" s="241"/>
      <c r="M2278" s="242">
        <f>IF(K2278="Cash",L2278,IF(K2278="Check",L2278,IF(K2278="Credit Card - NOW",L2278,0)))</f>
        <v>0</v>
      </c>
    </row>
    <row r="2279" s="231" customFormat="1" ht="13.65" customHeight="1">
      <c r="A2279" t="s" s="30">
        <f>IF(B2279&lt;&gt;"","*****","")</f>
      </c>
      <c r="G2279" s="241"/>
      <c r="M2279" s="242">
        <f>IF(K2279="Cash",L2279,IF(K2279="Check",L2279,IF(K2279="Credit Card - NOW",L2279,0)))</f>
        <v>0</v>
      </c>
    </row>
    <row r="2280" s="231" customFormat="1" ht="13.65" customHeight="1">
      <c r="A2280" t="s" s="30">
        <f>IF(B2280&lt;&gt;"","*****","")</f>
      </c>
      <c r="G2280" s="241"/>
      <c r="M2280" s="242">
        <f>IF(K2280="Cash",L2280,IF(K2280="Check",L2280,IF(K2280="Credit Card - NOW",L2280,0)))</f>
        <v>0</v>
      </c>
    </row>
    <row r="2281" s="231" customFormat="1" ht="13.65" customHeight="1">
      <c r="A2281" t="s" s="30">
        <f>IF(B2281&lt;&gt;"","*****","")</f>
      </c>
      <c r="G2281" s="241"/>
      <c r="M2281" s="242">
        <f>IF(K2281="Cash",L2281,IF(K2281="Check",L2281,IF(K2281="Credit Card - NOW",L2281,0)))</f>
        <v>0</v>
      </c>
    </row>
    <row r="2282" s="231" customFormat="1" ht="13.65" customHeight="1">
      <c r="A2282" t="s" s="30">
        <f>IF(B2282&lt;&gt;"","*****","")</f>
      </c>
      <c r="G2282" s="241"/>
      <c r="M2282" s="242">
        <f>IF(K2282="Cash",L2282,IF(K2282="Check",L2282,IF(K2282="Credit Card - NOW",L2282,0)))</f>
        <v>0</v>
      </c>
    </row>
    <row r="2283" s="231" customFormat="1" ht="13.65" customHeight="1">
      <c r="A2283" t="s" s="30">
        <f>IF(B2283&lt;&gt;"","*****","")</f>
      </c>
      <c r="G2283" s="241"/>
      <c r="M2283" s="242">
        <f>IF(K2283="Cash",L2283,IF(K2283="Check",L2283,IF(K2283="Credit Card - NOW",L2283,0)))</f>
        <v>0</v>
      </c>
    </row>
    <row r="2284" s="231" customFormat="1" ht="13.65" customHeight="1">
      <c r="A2284" t="s" s="30">
        <f>IF(B2284&lt;&gt;"","*****","")</f>
      </c>
      <c r="G2284" s="241"/>
      <c r="M2284" s="242">
        <f>IF(K2284="Cash",L2284,IF(K2284="Check",L2284,IF(K2284="Credit Card - NOW",L2284,0)))</f>
        <v>0</v>
      </c>
    </row>
    <row r="2285" s="231" customFormat="1" ht="13.65" customHeight="1">
      <c r="A2285" t="s" s="30">
        <f>IF(B2285&lt;&gt;"","*****","")</f>
      </c>
      <c r="G2285" s="241"/>
      <c r="M2285" s="242">
        <f>IF(K2285="Cash",L2285,IF(K2285="Check",L2285,IF(K2285="Credit Card - NOW",L2285,0)))</f>
        <v>0</v>
      </c>
    </row>
    <row r="2286" s="231" customFormat="1" ht="13.65" customHeight="1">
      <c r="A2286" t="s" s="30">
        <f>IF(B2286&lt;&gt;"","*****","")</f>
      </c>
      <c r="G2286" s="241"/>
      <c r="M2286" s="242">
        <f>IF(K2286="Cash",L2286,IF(K2286="Check",L2286,IF(K2286="Credit Card - NOW",L2286,0)))</f>
        <v>0</v>
      </c>
    </row>
    <row r="2287" s="231" customFormat="1" ht="13.65" customHeight="1">
      <c r="A2287" t="s" s="30">
        <f>IF(B2287&lt;&gt;"","*****","")</f>
      </c>
      <c r="G2287" s="241"/>
      <c r="M2287" s="242">
        <f>IF(K2287="Cash",L2287,IF(K2287="Check",L2287,IF(K2287="Credit Card - NOW",L2287,0)))</f>
        <v>0</v>
      </c>
    </row>
    <row r="2288" s="231" customFormat="1" ht="13.65" customHeight="1">
      <c r="A2288" t="s" s="30">
        <f>IF(B2288&lt;&gt;"","*****","")</f>
      </c>
      <c r="G2288" s="241"/>
      <c r="M2288" s="242">
        <f>IF(K2288="Cash",L2288,IF(K2288="Check",L2288,IF(K2288="Credit Card - NOW",L2288,0)))</f>
        <v>0</v>
      </c>
    </row>
    <row r="2289" s="231" customFormat="1" ht="13.65" customHeight="1">
      <c r="A2289" t="s" s="30">
        <f>IF(B2289&lt;&gt;"","*****","")</f>
      </c>
      <c r="G2289" s="241"/>
      <c r="M2289" s="242">
        <f>IF(K2289="Cash",L2289,IF(K2289="Check",L2289,IF(K2289="Credit Card - NOW",L2289,0)))</f>
        <v>0</v>
      </c>
    </row>
    <row r="2290" s="231" customFormat="1" ht="13.65" customHeight="1">
      <c r="A2290" t="s" s="30">
        <f>IF(B2290&lt;&gt;"","*****","")</f>
      </c>
      <c r="G2290" s="241"/>
      <c r="M2290" s="242">
        <f>IF(K2290="Cash",L2290,IF(K2290="Check",L2290,IF(K2290="Credit Card - NOW",L2290,0)))</f>
        <v>0</v>
      </c>
    </row>
    <row r="2291" s="231" customFormat="1" ht="13.65" customHeight="1">
      <c r="A2291" t="s" s="30">
        <f>IF(B2291&lt;&gt;"","*****","")</f>
      </c>
      <c r="G2291" s="241"/>
      <c r="M2291" s="242">
        <f>IF(K2291="Cash",L2291,IF(K2291="Check",L2291,IF(K2291="Credit Card - NOW",L2291,0)))</f>
        <v>0</v>
      </c>
    </row>
    <row r="2292" s="231" customFormat="1" ht="13.65" customHeight="1">
      <c r="A2292" t="s" s="30">
        <f>IF(B2292&lt;&gt;"","*****","")</f>
      </c>
      <c r="G2292" s="241"/>
      <c r="M2292" s="242">
        <f>IF(K2292="Cash",L2292,IF(K2292="Check",L2292,IF(K2292="Credit Card - NOW",L2292,0)))</f>
        <v>0</v>
      </c>
    </row>
    <row r="2293" s="231" customFormat="1" ht="13.65" customHeight="1">
      <c r="A2293" t="s" s="30">
        <f>IF(B2293&lt;&gt;"","*****","")</f>
      </c>
      <c r="G2293" s="241"/>
      <c r="M2293" s="242">
        <f>IF(K2293="Cash",L2293,IF(K2293="Check",L2293,IF(K2293="Credit Card - NOW",L2293,0)))</f>
        <v>0</v>
      </c>
    </row>
    <row r="2294" s="231" customFormat="1" ht="13.65" customHeight="1">
      <c r="A2294" t="s" s="30">
        <f>IF(B2294&lt;&gt;"","*****","")</f>
      </c>
      <c r="G2294" s="241"/>
      <c r="M2294" s="242">
        <f>IF(K2294="Cash",L2294,IF(K2294="Check",L2294,IF(K2294="Credit Card - NOW",L2294,0)))</f>
        <v>0</v>
      </c>
    </row>
    <row r="2295" s="231" customFormat="1" ht="13.65" customHeight="1">
      <c r="A2295" t="s" s="30">
        <f>IF(B2295&lt;&gt;"","*****","")</f>
      </c>
      <c r="G2295" s="241"/>
      <c r="M2295" s="242">
        <f>IF(K2295="Cash",L2295,IF(K2295="Check",L2295,IF(K2295="Credit Card - NOW",L2295,0)))</f>
        <v>0</v>
      </c>
    </row>
    <row r="2296" s="231" customFormat="1" ht="13.65" customHeight="1">
      <c r="A2296" t="s" s="30">
        <f>IF(B2296&lt;&gt;"","*****","")</f>
      </c>
      <c r="G2296" s="241"/>
      <c r="M2296" s="242">
        <f>IF(K2296="Cash",L2296,IF(K2296="Check",L2296,IF(K2296="Credit Card - NOW",L2296,0)))</f>
        <v>0</v>
      </c>
    </row>
    <row r="2297" s="231" customFormat="1" ht="13.65" customHeight="1">
      <c r="A2297" t="s" s="30">
        <f>IF(B2297&lt;&gt;"","*****","")</f>
      </c>
      <c r="G2297" s="241"/>
      <c r="M2297" s="242">
        <f>IF(K2297="Cash",L2297,IF(K2297="Check",L2297,IF(K2297="Credit Card - NOW",L2297,0)))</f>
        <v>0</v>
      </c>
    </row>
    <row r="2298" s="231" customFormat="1" ht="13.65" customHeight="1">
      <c r="A2298" t="s" s="30">
        <f>IF(B2298&lt;&gt;"","*****","")</f>
      </c>
      <c r="G2298" s="241"/>
      <c r="M2298" s="242">
        <f>IF(K2298="Cash",L2298,IF(K2298="Check",L2298,IF(K2298="Credit Card - NOW",L2298,0)))</f>
        <v>0</v>
      </c>
    </row>
    <row r="2299" s="231" customFormat="1" ht="13.65" customHeight="1">
      <c r="A2299" t="s" s="30">
        <f>IF(B2299&lt;&gt;"","*****","")</f>
      </c>
      <c r="G2299" s="241"/>
      <c r="M2299" s="242">
        <f>IF(K2299="Cash",L2299,IF(K2299="Check",L2299,IF(K2299="Credit Card - NOW",L2299,0)))</f>
        <v>0</v>
      </c>
    </row>
    <row r="2300" s="231" customFormat="1" ht="13.65" customHeight="1">
      <c r="A2300" t="s" s="30">
        <f>IF(B2300&lt;&gt;"","*****","")</f>
      </c>
      <c r="G2300" s="241"/>
      <c r="M2300" s="242">
        <f>IF(K2300="Cash",L2300,IF(K2300="Check",L2300,IF(K2300="Credit Card - NOW",L2300,0)))</f>
        <v>0</v>
      </c>
    </row>
    <row r="2301" s="231" customFormat="1" ht="13.65" customHeight="1">
      <c r="A2301" t="s" s="30">
        <f>IF(B2301&lt;&gt;"","*****","")</f>
      </c>
      <c r="G2301" s="241"/>
      <c r="M2301" s="242">
        <f>IF(K2301="Cash",L2301,IF(K2301="Check",L2301,IF(K2301="Credit Card - NOW",L2301,0)))</f>
        <v>0</v>
      </c>
    </row>
    <row r="2302" s="231" customFormat="1" ht="13.65" customHeight="1">
      <c r="A2302" t="s" s="30">
        <f>IF(B2302&lt;&gt;"","*****","")</f>
      </c>
      <c r="G2302" s="241"/>
      <c r="M2302" s="242">
        <f>IF(K2302="Cash",L2302,IF(K2302="Check",L2302,IF(K2302="Credit Card - NOW",L2302,0)))</f>
        <v>0</v>
      </c>
    </row>
    <row r="2303" s="231" customFormat="1" ht="13.65" customHeight="1">
      <c r="A2303" t="s" s="30">
        <f>IF(B2303&lt;&gt;"","*****","")</f>
      </c>
      <c r="G2303" s="241"/>
      <c r="M2303" s="242">
        <f>IF(K2303="Cash",L2303,IF(K2303="Check",L2303,IF(K2303="Credit Card - NOW",L2303,0)))</f>
        <v>0</v>
      </c>
    </row>
    <row r="2304" s="231" customFormat="1" ht="13.65" customHeight="1">
      <c r="A2304" t="s" s="30">
        <f>IF(B2304&lt;&gt;"","*****","")</f>
      </c>
      <c r="G2304" s="241"/>
      <c r="M2304" s="242">
        <f>IF(K2304="Cash",L2304,IF(K2304="Check",L2304,IF(K2304="Credit Card - NOW",L2304,0)))</f>
        <v>0</v>
      </c>
    </row>
    <row r="2305" s="231" customFormat="1" ht="13.65" customHeight="1">
      <c r="A2305" t="s" s="30">
        <f>IF(B2305&lt;&gt;"","*****","")</f>
      </c>
      <c r="G2305" s="241"/>
      <c r="M2305" s="242">
        <f>IF(K2305="Cash",L2305,IF(K2305="Check",L2305,IF(K2305="Credit Card - NOW",L2305,0)))</f>
        <v>0</v>
      </c>
    </row>
    <row r="2306" s="231" customFormat="1" ht="13.65" customHeight="1">
      <c r="A2306" t="s" s="30">
        <f>IF(B2306&lt;&gt;"","*****","")</f>
      </c>
      <c r="G2306" s="241"/>
      <c r="M2306" s="242">
        <f>IF(K2306="Cash",L2306,IF(K2306="Check",L2306,IF(K2306="Credit Card - NOW",L2306,0)))</f>
        <v>0</v>
      </c>
    </row>
    <row r="2307" s="231" customFormat="1" ht="13.65" customHeight="1">
      <c r="A2307" t="s" s="30">
        <f>IF(B2307&lt;&gt;"","*****","")</f>
      </c>
      <c r="G2307" s="241"/>
      <c r="M2307" s="242">
        <f>IF(K2307="Cash",L2307,IF(K2307="Check",L2307,IF(K2307="Credit Card - NOW",L2307,0)))</f>
        <v>0</v>
      </c>
    </row>
    <row r="2308" s="231" customFormat="1" ht="13.65" customHeight="1">
      <c r="A2308" t="s" s="30">
        <f>IF(B2308&lt;&gt;"","*****","")</f>
      </c>
      <c r="G2308" s="241"/>
      <c r="M2308" s="242">
        <f>IF(K2308="Cash",L2308,IF(K2308="Check",L2308,IF(K2308="Credit Card - NOW",L2308,0)))</f>
        <v>0</v>
      </c>
    </row>
    <row r="2309" s="231" customFormat="1" ht="13.65" customHeight="1">
      <c r="A2309" t="s" s="30">
        <f>IF(B2309&lt;&gt;"","*****","")</f>
      </c>
      <c r="G2309" s="241"/>
      <c r="M2309" s="242">
        <f>IF(K2309="Cash",L2309,IF(K2309="Check",L2309,IF(K2309="Credit Card - NOW",L2309,0)))</f>
        <v>0</v>
      </c>
    </row>
    <row r="2310" s="231" customFormat="1" ht="13.65" customHeight="1">
      <c r="A2310" t="s" s="30">
        <f>IF(B2310&lt;&gt;"","*****","")</f>
      </c>
      <c r="G2310" s="241"/>
      <c r="M2310" s="242">
        <f>IF(K2310="Cash",L2310,IF(K2310="Check",L2310,IF(K2310="Credit Card - NOW",L2310,0)))</f>
        <v>0</v>
      </c>
    </row>
    <row r="2311" s="231" customFormat="1" ht="13.65" customHeight="1">
      <c r="A2311" t="s" s="30">
        <f>IF(B2311&lt;&gt;"","*****","")</f>
      </c>
      <c r="G2311" s="241"/>
      <c r="M2311" s="242">
        <f>IF(K2311="Cash",L2311,IF(K2311="Check",L2311,IF(K2311="Credit Card - NOW",L2311,0)))</f>
        <v>0</v>
      </c>
    </row>
    <row r="2312" s="231" customFormat="1" ht="13.65" customHeight="1">
      <c r="A2312" t="s" s="30">
        <f>IF(B2312&lt;&gt;"","*****","")</f>
      </c>
      <c r="G2312" s="241"/>
      <c r="M2312" s="242">
        <f>IF(K2312="Cash",L2312,IF(K2312="Check",L2312,IF(K2312="Credit Card - NOW",L2312,0)))</f>
        <v>0</v>
      </c>
    </row>
    <row r="2313" s="231" customFormat="1" ht="13.65" customHeight="1">
      <c r="A2313" t="s" s="30">
        <f>IF(B2313&lt;&gt;"","*****","")</f>
      </c>
      <c r="G2313" s="241"/>
      <c r="M2313" s="242">
        <f>IF(K2313="Cash",L2313,IF(K2313="Check",L2313,IF(K2313="Credit Card - NOW",L2313,0)))</f>
        <v>0</v>
      </c>
    </row>
    <row r="2314" s="231" customFormat="1" ht="13.65" customHeight="1">
      <c r="A2314" t="s" s="30">
        <f>IF(B2314&lt;&gt;"","*****","")</f>
      </c>
      <c r="G2314" s="241"/>
      <c r="M2314" s="242">
        <f>IF(K2314="Cash",L2314,IF(K2314="Check",L2314,IF(K2314="Credit Card - NOW",L2314,0)))</f>
        <v>0</v>
      </c>
    </row>
    <row r="2315" s="231" customFormat="1" ht="13.65" customHeight="1">
      <c r="A2315" t="s" s="30">
        <f>IF(B2315&lt;&gt;"","*****","")</f>
      </c>
      <c r="G2315" s="241"/>
      <c r="M2315" s="242">
        <f>IF(K2315="Cash",L2315,IF(K2315="Check",L2315,IF(K2315="Credit Card - NOW",L2315,0)))</f>
        <v>0</v>
      </c>
    </row>
    <row r="2316" s="231" customFormat="1" ht="13.65" customHeight="1">
      <c r="A2316" t="s" s="30">
        <f>IF(B2316&lt;&gt;"","*****","")</f>
      </c>
      <c r="G2316" s="241"/>
      <c r="M2316" s="242">
        <f>IF(K2316="Cash",L2316,IF(K2316="Check",L2316,IF(K2316="Credit Card - NOW",L2316,0)))</f>
        <v>0</v>
      </c>
    </row>
    <row r="2317" s="231" customFormat="1" ht="13.65" customHeight="1">
      <c r="A2317" t="s" s="30">
        <f>IF(B2317&lt;&gt;"","*****","")</f>
      </c>
      <c r="G2317" s="241"/>
      <c r="M2317" s="242">
        <f>IF(K2317="Cash",L2317,IF(K2317="Check",L2317,IF(K2317="Credit Card - NOW",L2317,0)))</f>
        <v>0</v>
      </c>
    </row>
    <row r="2318" s="231" customFormat="1" ht="13.65" customHeight="1">
      <c r="A2318" t="s" s="30">
        <f>IF(B2318&lt;&gt;"","*****","")</f>
      </c>
      <c r="G2318" s="241"/>
      <c r="M2318" s="242">
        <f>IF(K2318="Cash",L2318,IF(K2318="Check",L2318,IF(K2318="Credit Card - NOW",L2318,0)))</f>
        <v>0</v>
      </c>
    </row>
    <row r="2319" s="231" customFormat="1" ht="13.65" customHeight="1">
      <c r="A2319" t="s" s="30">
        <f>IF(B2319&lt;&gt;"","*****","")</f>
      </c>
      <c r="G2319" s="241"/>
      <c r="M2319" s="242">
        <f>IF(K2319="Cash",L2319,IF(K2319="Check",L2319,IF(K2319="Credit Card - NOW",L2319,0)))</f>
        <v>0</v>
      </c>
    </row>
    <row r="2320" s="231" customFormat="1" ht="13.65" customHeight="1">
      <c r="A2320" t="s" s="30">
        <f>IF(B2320&lt;&gt;"","*****","")</f>
      </c>
      <c r="G2320" s="241"/>
      <c r="M2320" s="242">
        <f>IF(K2320="Cash",L2320,IF(K2320="Check",L2320,IF(K2320="Credit Card - NOW",L2320,0)))</f>
        <v>0</v>
      </c>
    </row>
    <row r="2321" s="231" customFormat="1" ht="13.65" customHeight="1">
      <c r="A2321" t="s" s="30">
        <f>IF(B2321&lt;&gt;"","*****","")</f>
      </c>
      <c r="G2321" s="241"/>
      <c r="M2321" s="242">
        <f>IF(K2321="Cash",L2321,IF(K2321="Check",L2321,IF(K2321="Credit Card - NOW",L2321,0)))</f>
        <v>0</v>
      </c>
    </row>
    <row r="2322" s="231" customFormat="1" ht="13.65" customHeight="1">
      <c r="A2322" t="s" s="30">
        <f>IF(B2322&lt;&gt;"","*****","")</f>
      </c>
      <c r="G2322" s="241"/>
      <c r="M2322" s="242">
        <f>IF(K2322="Cash",L2322,IF(K2322="Check",L2322,IF(K2322="Credit Card - NOW",L2322,0)))</f>
        <v>0</v>
      </c>
    </row>
    <row r="2323" s="231" customFormat="1" ht="13.65" customHeight="1">
      <c r="A2323" t="s" s="30">
        <f>IF(B2323&lt;&gt;"","*****","")</f>
      </c>
      <c r="G2323" s="241"/>
      <c r="M2323" s="242">
        <f>IF(K2323="Cash",L2323,IF(K2323="Check",L2323,IF(K2323="Credit Card - NOW",L2323,0)))</f>
        <v>0</v>
      </c>
    </row>
    <row r="2324" s="231" customFormat="1" ht="13.65" customHeight="1">
      <c r="A2324" t="s" s="30">
        <f>IF(B2324&lt;&gt;"","*****","")</f>
      </c>
      <c r="G2324" s="241"/>
      <c r="M2324" s="242">
        <f>IF(K2324="Cash",L2324,IF(K2324="Check",L2324,IF(K2324="Credit Card - NOW",L2324,0)))</f>
        <v>0</v>
      </c>
    </row>
    <row r="2325" s="231" customFormat="1" ht="13.65" customHeight="1">
      <c r="A2325" t="s" s="30">
        <f>IF(B2325&lt;&gt;"","*****","")</f>
      </c>
      <c r="G2325" s="241"/>
      <c r="M2325" s="242">
        <f>IF(K2325="Cash",L2325,IF(K2325="Check",L2325,IF(K2325="Credit Card - NOW",L2325,0)))</f>
        <v>0</v>
      </c>
    </row>
    <row r="2326" s="231" customFormat="1" ht="13.65" customHeight="1">
      <c r="A2326" t="s" s="30">
        <f>IF(B2326&lt;&gt;"","*****","")</f>
      </c>
      <c r="G2326" s="241"/>
      <c r="M2326" s="242">
        <f>IF(K2326="Cash",L2326,IF(K2326="Check",L2326,IF(K2326="Credit Card - NOW",L2326,0)))</f>
        <v>0</v>
      </c>
    </row>
    <row r="2327" s="231" customFormat="1" ht="13.65" customHeight="1">
      <c r="A2327" t="s" s="30">
        <f>IF(B2327&lt;&gt;"","*****","")</f>
      </c>
      <c r="G2327" s="241"/>
      <c r="M2327" s="242">
        <f>IF(K2327="Cash",L2327,IF(K2327="Check",L2327,IF(K2327="Credit Card - NOW",L2327,0)))</f>
        <v>0</v>
      </c>
    </row>
    <row r="2328" s="231" customFormat="1" ht="13.65" customHeight="1">
      <c r="A2328" t="s" s="30">
        <f>IF(B2328&lt;&gt;"","*****","")</f>
      </c>
      <c r="G2328" s="241"/>
      <c r="M2328" s="242">
        <f>IF(K2328="Cash",L2328,IF(K2328="Check",L2328,IF(K2328="Credit Card - NOW",L2328,0)))</f>
        <v>0</v>
      </c>
    </row>
    <row r="2329" s="231" customFormat="1" ht="13.65" customHeight="1">
      <c r="A2329" t="s" s="30">
        <f>IF(B2329&lt;&gt;"","*****","")</f>
      </c>
      <c r="G2329" s="241"/>
      <c r="M2329" s="242">
        <f>IF(K2329="Cash",L2329,IF(K2329="Check",L2329,IF(K2329="Credit Card - NOW",L2329,0)))</f>
        <v>0</v>
      </c>
    </row>
    <row r="2330" s="231" customFormat="1" ht="13.65" customHeight="1">
      <c r="A2330" t="s" s="30">
        <f>IF(B2330&lt;&gt;"","*****","")</f>
      </c>
      <c r="G2330" s="241"/>
      <c r="M2330" s="242">
        <f>IF(K2330="Cash",L2330,IF(K2330="Check",L2330,IF(K2330="Credit Card - NOW",L2330,0)))</f>
        <v>0</v>
      </c>
    </row>
    <row r="2331" s="231" customFormat="1" ht="13.65" customHeight="1">
      <c r="A2331" t="s" s="30">
        <f>IF(B2331&lt;&gt;"","*****","")</f>
      </c>
      <c r="G2331" s="241"/>
      <c r="M2331" s="242">
        <f>IF(K2331="Cash",L2331,IF(K2331="Check",L2331,IF(K2331="Credit Card - NOW",L2331,0)))</f>
        <v>0</v>
      </c>
    </row>
    <row r="2332" s="231" customFormat="1" ht="13.65" customHeight="1">
      <c r="A2332" t="s" s="30">
        <f>IF(B2332&lt;&gt;"","*****","")</f>
      </c>
      <c r="G2332" s="241"/>
      <c r="M2332" s="242">
        <f>IF(K2332="Cash",L2332,IF(K2332="Check",L2332,IF(K2332="Credit Card - NOW",L2332,0)))</f>
        <v>0</v>
      </c>
    </row>
    <row r="2333" s="231" customFormat="1" ht="13.65" customHeight="1">
      <c r="A2333" t="s" s="30">
        <f>IF(B2333&lt;&gt;"","*****","")</f>
      </c>
      <c r="G2333" s="241"/>
      <c r="M2333" s="242">
        <f>IF(K2333="Cash",L2333,IF(K2333="Check",L2333,IF(K2333="Credit Card - NOW",L2333,0)))</f>
        <v>0</v>
      </c>
    </row>
    <row r="2334" s="231" customFormat="1" ht="13.65" customHeight="1">
      <c r="A2334" t="s" s="30">
        <f>IF(B2334&lt;&gt;"","*****","")</f>
      </c>
      <c r="G2334" s="241"/>
      <c r="M2334" s="242">
        <f>IF(K2334="Cash",L2334,IF(K2334="Check",L2334,IF(K2334="Credit Card - NOW",L2334,0)))</f>
        <v>0</v>
      </c>
    </row>
    <row r="2335" s="231" customFormat="1" ht="13.65" customHeight="1">
      <c r="A2335" t="s" s="30">
        <f>IF(B2335&lt;&gt;"","*****","")</f>
      </c>
      <c r="G2335" s="241"/>
      <c r="M2335" s="242">
        <f>IF(K2335="Cash",L2335,IF(K2335="Check",L2335,IF(K2335="Credit Card - NOW",L2335,0)))</f>
        <v>0</v>
      </c>
    </row>
    <row r="2336" s="231" customFormat="1" ht="13.65" customHeight="1">
      <c r="A2336" t="s" s="30">
        <f>IF(B2336&lt;&gt;"","*****","")</f>
      </c>
      <c r="G2336" s="241"/>
      <c r="M2336" s="242">
        <f>IF(K2336="Cash",L2336,IF(K2336="Check",L2336,IF(K2336="Credit Card - NOW",L2336,0)))</f>
        <v>0</v>
      </c>
    </row>
    <row r="2337" s="231" customFormat="1" ht="13.65" customHeight="1">
      <c r="A2337" t="s" s="30">
        <f>IF(B2337&lt;&gt;"","*****","")</f>
      </c>
      <c r="G2337" s="241"/>
      <c r="M2337" s="242">
        <f>IF(K2337="Cash",L2337,IF(K2337="Check",L2337,IF(K2337="Credit Card - NOW",L2337,0)))</f>
        <v>0</v>
      </c>
    </row>
    <row r="2338" s="231" customFormat="1" ht="13.65" customHeight="1">
      <c r="A2338" t="s" s="30">
        <f>IF(B2338&lt;&gt;"","*****","")</f>
      </c>
      <c r="G2338" s="241"/>
      <c r="M2338" s="242">
        <f>IF(K2338="Cash",L2338,IF(K2338="Check",L2338,IF(K2338="Credit Card - NOW",L2338,0)))</f>
        <v>0</v>
      </c>
    </row>
    <row r="2339" s="231" customFormat="1" ht="13.65" customHeight="1">
      <c r="A2339" t="s" s="30">
        <f>IF(B2339&lt;&gt;"","*****","")</f>
      </c>
      <c r="G2339" s="241"/>
      <c r="M2339" s="242">
        <f>IF(K2339="Cash",L2339,IF(K2339="Check",L2339,IF(K2339="Credit Card - NOW",L2339,0)))</f>
        <v>0</v>
      </c>
    </row>
    <row r="2340" s="231" customFormat="1" ht="13.65" customHeight="1">
      <c r="A2340" t="s" s="30">
        <f>IF(B2340&lt;&gt;"","*****","")</f>
      </c>
      <c r="G2340" s="241"/>
      <c r="M2340" s="242">
        <f>IF(K2340="Cash",L2340,IF(K2340="Check",L2340,IF(K2340="Credit Card - NOW",L2340,0)))</f>
        <v>0</v>
      </c>
    </row>
    <row r="2341" s="231" customFormat="1" ht="13.65" customHeight="1">
      <c r="A2341" t="s" s="30">
        <f>IF(B2341&lt;&gt;"","*****","")</f>
      </c>
      <c r="G2341" s="241"/>
      <c r="M2341" s="242">
        <f>IF(K2341="Cash",L2341,IF(K2341="Check",L2341,IF(K2341="Credit Card - NOW",L2341,0)))</f>
        <v>0</v>
      </c>
    </row>
    <row r="2342" s="231" customFormat="1" ht="13.65" customHeight="1">
      <c r="A2342" t="s" s="30">
        <f>IF(B2342&lt;&gt;"","*****","")</f>
      </c>
      <c r="G2342" s="241"/>
      <c r="M2342" s="242">
        <f>IF(K2342="Cash",L2342,IF(K2342="Check",L2342,IF(K2342="Credit Card - NOW",L2342,0)))</f>
        <v>0</v>
      </c>
    </row>
    <row r="2343" s="231" customFormat="1" ht="13.65" customHeight="1">
      <c r="A2343" t="s" s="30">
        <f>IF(B2343&lt;&gt;"","*****","")</f>
      </c>
      <c r="G2343" s="241"/>
      <c r="M2343" s="242">
        <f>IF(K2343="Cash",L2343,IF(K2343="Check",L2343,IF(K2343="Credit Card - NOW",L2343,0)))</f>
        <v>0</v>
      </c>
    </row>
    <row r="2344" s="231" customFormat="1" ht="13.65" customHeight="1">
      <c r="A2344" t="s" s="30">
        <f>IF(B2344&lt;&gt;"","*****","")</f>
      </c>
      <c r="G2344" s="241"/>
      <c r="M2344" s="242">
        <f>IF(K2344="Cash",L2344,IF(K2344="Check",L2344,IF(K2344="Credit Card - NOW",L2344,0)))</f>
        <v>0</v>
      </c>
    </row>
    <row r="2345" s="231" customFormat="1" ht="13.65" customHeight="1">
      <c r="A2345" t="s" s="30">
        <f>IF(B2345&lt;&gt;"","*****","")</f>
      </c>
      <c r="G2345" s="241"/>
      <c r="M2345" s="242">
        <f>IF(K2345="Cash",L2345,IF(K2345="Check",L2345,IF(K2345="Credit Card - NOW",L2345,0)))</f>
        <v>0</v>
      </c>
    </row>
    <row r="2346" s="231" customFormat="1" ht="13.65" customHeight="1">
      <c r="A2346" t="s" s="30">
        <f>IF(B2346&lt;&gt;"","*****","")</f>
      </c>
      <c r="G2346" s="241"/>
      <c r="M2346" s="242">
        <f>IF(K2346="Cash",L2346,IF(K2346="Check",L2346,IF(K2346="Credit Card - NOW",L2346,0)))</f>
        <v>0</v>
      </c>
    </row>
    <row r="2347" s="231" customFormat="1" ht="13.65" customHeight="1">
      <c r="A2347" t="s" s="30">
        <f>IF(B2347&lt;&gt;"","*****","")</f>
      </c>
      <c r="G2347" s="241"/>
      <c r="M2347" s="242">
        <f>IF(K2347="Cash",L2347,IF(K2347="Check",L2347,IF(K2347="Credit Card - NOW",L2347,0)))</f>
        <v>0</v>
      </c>
    </row>
    <row r="2348" s="231" customFormat="1" ht="13.65" customHeight="1">
      <c r="A2348" t="s" s="30">
        <f>IF(B2348&lt;&gt;"","*****","")</f>
      </c>
      <c r="G2348" s="241"/>
      <c r="M2348" s="242">
        <f>IF(K2348="Cash",L2348,IF(K2348="Check",L2348,IF(K2348="Credit Card - NOW",L2348,0)))</f>
        <v>0</v>
      </c>
    </row>
    <row r="2349" s="231" customFormat="1" ht="13.65" customHeight="1">
      <c r="A2349" t="s" s="30">
        <f>IF(B2349&lt;&gt;"","*****","")</f>
      </c>
      <c r="G2349" s="241"/>
      <c r="M2349" s="242">
        <f>IF(K2349="Cash",L2349,IF(K2349="Check",L2349,IF(K2349="Credit Card - NOW",L2349,0)))</f>
        <v>0</v>
      </c>
    </row>
    <row r="2350" s="231" customFormat="1" ht="13.65" customHeight="1">
      <c r="A2350" t="s" s="30">
        <f>IF(B2350&lt;&gt;"","*****","")</f>
      </c>
      <c r="G2350" s="241"/>
      <c r="M2350" s="242">
        <f>IF(K2350="Cash",L2350,IF(K2350="Check",L2350,IF(K2350="Credit Card - NOW",L2350,0)))</f>
        <v>0</v>
      </c>
    </row>
    <row r="2351" s="231" customFormat="1" ht="13.65" customHeight="1">
      <c r="A2351" t="s" s="30">
        <f>IF(B2351&lt;&gt;"","*****","")</f>
      </c>
      <c r="G2351" s="241"/>
      <c r="M2351" s="242">
        <f>IF(K2351="Cash",L2351,IF(K2351="Check",L2351,IF(K2351="Credit Card - NOW",L2351,0)))</f>
        <v>0</v>
      </c>
    </row>
    <row r="2352" s="231" customFormat="1" ht="13.65" customHeight="1">
      <c r="A2352" t="s" s="30">
        <f>IF(B2352&lt;&gt;"","*****","")</f>
      </c>
      <c r="G2352" s="241"/>
      <c r="M2352" s="242">
        <f>IF(K2352="Cash",L2352,IF(K2352="Check",L2352,IF(K2352="Credit Card - NOW",L2352,0)))</f>
        <v>0</v>
      </c>
    </row>
    <row r="2353" s="231" customFormat="1" ht="13.65" customHeight="1">
      <c r="A2353" t="s" s="30">
        <f>IF(B2353&lt;&gt;"","*****","")</f>
      </c>
      <c r="G2353" s="241"/>
      <c r="M2353" s="242">
        <f>IF(K2353="Cash",L2353,IF(K2353="Check",L2353,IF(K2353="Credit Card - NOW",L2353,0)))</f>
        <v>0</v>
      </c>
    </row>
    <row r="2354" s="231" customFormat="1" ht="13.65" customHeight="1">
      <c r="A2354" t="s" s="30">
        <f>IF(B2354&lt;&gt;"","*****","")</f>
      </c>
      <c r="G2354" s="241"/>
      <c r="M2354" s="242">
        <f>IF(K2354="Cash",L2354,IF(K2354="Check",L2354,IF(K2354="Credit Card - NOW",L2354,0)))</f>
        <v>0</v>
      </c>
    </row>
    <row r="2355" s="231" customFormat="1" ht="13.65" customHeight="1">
      <c r="A2355" t="s" s="30">
        <f>IF(B2355&lt;&gt;"","*****","")</f>
      </c>
      <c r="G2355" s="241"/>
      <c r="M2355" s="242">
        <f>IF(K2355="Cash",L2355,IF(K2355="Check",L2355,IF(K2355="Credit Card - NOW",L2355,0)))</f>
        <v>0</v>
      </c>
    </row>
    <row r="2356" s="231" customFormat="1" ht="13.65" customHeight="1">
      <c r="A2356" t="s" s="30">
        <f>IF(B2356&lt;&gt;"","*****","")</f>
      </c>
      <c r="G2356" s="241"/>
      <c r="M2356" s="242">
        <f>IF(K2356="Cash",L2356,IF(K2356="Check",L2356,IF(K2356="Credit Card - NOW",L2356,0)))</f>
        <v>0</v>
      </c>
    </row>
    <row r="2357" s="231" customFormat="1" ht="13.65" customHeight="1">
      <c r="A2357" t="s" s="30">
        <f>IF(B2357&lt;&gt;"","*****","")</f>
      </c>
      <c r="G2357" s="241"/>
      <c r="M2357" s="242">
        <f>IF(K2357="Cash",L2357,IF(K2357="Check",L2357,IF(K2357="Credit Card - NOW",L2357,0)))</f>
        <v>0</v>
      </c>
    </row>
    <row r="2358" s="231" customFormat="1" ht="13.65" customHeight="1">
      <c r="A2358" t="s" s="30">
        <f>IF(B2358&lt;&gt;"","*****","")</f>
      </c>
      <c r="G2358" s="241"/>
      <c r="M2358" s="242">
        <f>IF(K2358="Cash",L2358,IF(K2358="Check",L2358,IF(K2358="Credit Card - NOW",L2358,0)))</f>
        <v>0</v>
      </c>
    </row>
    <row r="2359" s="231" customFormat="1" ht="13.65" customHeight="1">
      <c r="A2359" t="s" s="30">
        <f>IF(B2359&lt;&gt;"","*****","")</f>
      </c>
      <c r="G2359" s="241"/>
      <c r="M2359" s="242">
        <f>IF(K2359="Cash",L2359,IF(K2359="Check",L2359,IF(K2359="Credit Card - NOW",L2359,0)))</f>
        <v>0</v>
      </c>
    </row>
    <row r="2360" s="231" customFormat="1" ht="13.65" customHeight="1">
      <c r="A2360" t="s" s="30">
        <f>IF(B2360&lt;&gt;"","*****","")</f>
      </c>
      <c r="G2360" s="241"/>
      <c r="M2360" s="242">
        <f>IF(K2360="Cash",L2360,IF(K2360="Check",L2360,IF(K2360="Credit Card - NOW",L2360,0)))</f>
        <v>0</v>
      </c>
    </row>
    <row r="2361" s="231" customFormat="1" ht="13.65" customHeight="1">
      <c r="A2361" t="s" s="30">
        <f>IF(B2361&lt;&gt;"","*****","")</f>
      </c>
      <c r="G2361" s="241"/>
      <c r="M2361" s="242">
        <f>IF(K2361="Cash",L2361,IF(K2361="Check",L2361,IF(K2361="Credit Card - NOW",L2361,0)))</f>
        <v>0</v>
      </c>
    </row>
    <row r="2362" s="231" customFormat="1" ht="13.65" customHeight="1">
      <c r="A2362" t="s" s="30">
        <f>IF(B2362&lt;&gt;"","*****","")</f>
      </c>
      <c r="G2362" s="241"/>
      <c r="M2362" s="242">
        <f>IF(K2362="Cash",L2362,IF(K2362="Check",L2362,IF(K2362="Credit Card - NOW",L2362,0)))</f>
        <v>0</v>
      </c>
    </row>
    <row r="2363" s="231" customFormat="1" ht="13.65" customHeight="1">
      <c r="A2363" t="s" s="30">
        <f>IF(B2363&lt;&gt;"","*****","")</f>
      </c>
      <c r="G2363" s="241"/>
      <c r="M2363" s="242">
        <f>IF(K2363="Cash",L2363,IF(K2363="Check",L2363,IF(K2363="Credit Card - NOW",L2363,0)))</f>
        <v>0</v>
      </c>
    </row>
    <row r="2364" s="231" customFormat="1" ht="13.65" customHeight="1">
      <c r="A2364" t="s" s="30">
        <f>IF(B2364&lt;&gt;"","*****","")</f>
      </c>
      <c r="G2364" s="241"/>
      <c r="M2364" s="242">
        <f>IF(K2364="Cash",L2364,IF(K2364="Check",L2364,IF(K2364="Credit Card - NOW",L2364,0)))</f>
        <v>0</v>
      </c>
    </row>
    <row r="2365" s="231" customFormat="1" ht="13.65" customHeight="1">
      <c r="A2365" t="s" s="30">
        <f>IF(B2365&lt;&gt;"","*****","")</f>
      </c>
      <c r="G2365" s="241"/>
      <c r="M2365" s="242">
        <f>IF(K2365="Cash",L2365,IF(K2365="Check",L2365,IF(K2365="Credit Card - NOW",L2365,0)))</f>
        <v>0</v>
      </c>
    </row>
    <row r="2366" s="231" customFormat="1" ht="13.65" customHeight="1">
      <c r="A2366" t="s" s="30">
        <f>IF(B2366&lt;&gt;"","*****","")</f>
      </c>
      <c r="G2366" s="241"/>
      <c r="M2366" s="242">
        <f>IF(K2366="Cash",L2366,IF(K2366="Check",L2366,IF(K2366="Credit Card - NOW",L2366,0)))</f>
        <v>0</v>
      </c>
    </row>
    <row r="2367" s="231" customFormat="1" ht="13.65" customHeight="1">
      <c r="A2367" t="s" s="30">
        <f>IF(B2367&lt;&gt;"","*****","")</f>
      </c>
      <c r="G2367" s="241"/>
      <c r="M2367" s="242">
        <f>IF(K2367="Cash",L2367,IF(K2367="Check",L2367,IF(K2367="Credit Card - NOW",L2367,0)))</f>
        <v>0</v>
      </c>
    </row>
    <row r="2368" s="231" customFormat="1" ht="13.65" customHeight="1">
      <c r="A2368" t="s" s="30">
        <f>IF(B2368&lt;&gt;"","*****","")</f>
      </c>
      <c r="G2368" s="241"/>
      <c r="M2368" s="242">
        <f>IF(K2368="Cash",L2368,IF(K2368="Check",L2368,IF(K2368="Credit Card - NOW",L2368,0)))</f>
        <v>0</v>
      </c>
    </row>
    <row r="2369" s="231" customFormat="1" ht="13.65" customHeight="1">
      <c r="A2369" t="s" s="30">
        <f>IF(B2369&lt;&gt;"","*****","")</f>
      </c>
      <c r="G2369" s="241"/>
      <c r="M2369" s="242">
        <f>IF(K2369="Cash",L2369,IF(K2369="Check",L2369,IF(K2369="Credit Card - NOW",L2369,0)))</f>
        <v>0</v>
      </c>
    </row>
    <row r="2370" s="231" customFormat="1" ht="13.65" customHeight="1">
      <c r="A2370" t="s" s="30">
        <f>IF(B2370&lt;&gt;"","*****","")</f>
      </c>
      <c r="G2370" s="241"/>
      <c r="M2370" s="242">
        <f>IF(K2370="Cash",L2370,IF(K2370="Check",L2370,IF(K2370="Credit Card - NOW",L2370,0)))</f>
        <v>0</v>
      </c>
    </row>
    <row r="2371" s="231" customFormat="1" ht="13.65" customHeight="1">
      <c r="A2371" t="s" s="30">
        <f>IF(B2371&lt;&gt;"","*****","")</f>
      </c>
      <c r="G2371" s="241"/>
      <c r="M2371" s="242">
        <f>IF(K2371="Cash",L2371,IF(K2371="Check",L2371,IF(K2371="Credit Card - NOW",L2371,0)))</f>
        <v>0</v>
      </c>
    </row>
    <row r="2372" s="231" customFormat="1" ht="13.65" customHeight="1">
      <c r="A2372" t="s" s="30">
        <f>IF(B2372&lt;&gt;"","*****","")</f>
      </c>
      <c r="G2372" s="241"/>
      <c r="M2372" s="242">
        <f>IF(K2372="Cash",L2372,IF(K2372="Check",L2372,IF(K2372="Credit Card - NOW",L2372,0)))</f>
        <v>0</v>
      </c>
    </row>
    <row r="2373" s="231" customFormat="1" ht="13.65" customHeight="1">
      <c r="A2373" t="s" s="30">
        <f>IF(B2373&lt;&gt;"","*****","")</f>
      </c>
      <c r="G2373" s="241"/>
      <c r="M2373" s="242">
        <f>IF(K2373="Cash",L2373,IF(K2373="Check",L2373,IF(K2373="Credit Card - NOW",L2373,0)))</f>
        <v>0</v>
      </c>
    </row>
    <row r="2374" s="231" customFormat="1" ht="13.65" customHeight="1">
      <c r="A2374" t="s" s="30">
        <f>IF(B2374&lt;&gt;"","*****","")</f>
      </c>
      <c r="G2374" s="241"/>
      <c r="M2374" s="242">
        <f>IF(K2374="Cash",L2374,IF(K2374="Check",L2374,IF(K2374="Credit Card - NOW",L2374,0)))</f>
        <v>0</v>
      </c>
    </row>
    <row r="2375" s="231" customFormat="1" ht="13.65" customHeight="1">
      <c r="A2375" t="s" s="30">
        <f>IF(B2375&lt;&gt;"","*****","")</f>
      </c>
      <c r="G2375" s="241"/>
      <c r="M2375" s="242">
        <f>IF(K2375="Cash",L2375,IF(K2375="Check",L2375,IF(K2375="Credit Card - NOW",L2375,0)))</f>
        <v>0</v>
      </c>
    </row>
    <row r="2376" s="231" customFormat="1" ht="13.65" customHeight="1">
      <c r="A2376" t="s" s="30">
        <f>IF(B2376&lt;&gt;"","*****","")</f>
      </c>
      <c r="G2376" s="241"/>
      <c r="M2376" s="242">
        <f>IF(K2376="Cash",L2376,IF(K2376="Check",L2376,IF(K2376="Credit Card - NOW",L2376,0)))</f>
        <v>0</v>
      </c>
    </row>
    <row r="2377" s="231" customFormat="1" ht="13.65" customHeight="1">
      <c r="A2377" t="s" s="30">
        <f>IF(B2377&lt;&gt;"","*****","")</f>
      </c>
      <c r="G2377" s="241"/>
      <c r="M2377" s="242">
        <f>IF(K2377="Cash",L2377,IF(K2377="Check",L2377,IF(K2377="Credit Card - NOW",L2377,0)))</f>
        <v>0</v>
      </c>
    </row>
    <row r="2378" s="231" customFormat="1" ht="13.65" customHeight="1">
      <c r="A2378" t="s" s="30">
        <f>IF(B2378&lt;&gt;"","*****","")</f>
      </c>
      <c r="G2378" s="241"/>
      <c r="M2378" s="242">
        <f>IF(K2378="Cash",L2378,IF(K2378="Check",L2378,IF(K2378="Credit Card - NOW",L2378,0)))</f>
        <v>0</v>
      </c>
    </row>
    <row r="2379" s="231" customFormat="1" ht="13.65" customHeight="1">
      <c r="A2379" t="s" s="30">
        <f>IF(B2379&lt;&gt;"","*****","")</f>
      </c>
      <c r="G2379" s="241"/>
      <c r="M2379" s="242">
        <f>IF(K2379="Cash",L2379,IF(K2379="Check",L2379,IF(K2379="Credit Card - NOW",L2379,0)))</f>
        <v>0</v>
      </c>
    </row>
    <row r="2380" s="231" customFormat="1" ht="13.65" customHeight="1">
      <c r="A2380" t="s" s="30">
        <f>IF(B2380&lt;&gt;"","*****","")</f>
      </c>
      <c r="G2380" s="241"/>
      <c r="M2380" s="242">
        <f>IF(K2380="Cash",L2380,IF(K2380="Check",L2380,IF(K2380="Credit Card - NOW",L2380,0)))</f>
        <v>0</v>
      </c>
    </row>
    <row r="2381" s="231" customFormat="1" ht="13.65" customHeight="1">
      <c r="A2381" t="s" s="30">
        <f>IF(B2381&lt;&gt;"","*****","")</f>
      </c>
      <c r="G2381" s="241"/>
      <c r="M2381" s="242">
        <f>IF(K2381="Cash",L2381,IF(K2381="Check",L2381,IF(K2381="Credit Card - NOW",L2381,0)))</f>
        <v>0</v>
      </c>
    </row>
    <row r="2382" s="231" customFormat="1" ht="13.65" customHeight="1">
      <c r="A2382" t="s" s="30">
        <f>IF(B2382&lt;&gt;"","*****","")</f>
      </c>
      <c r="G2382" s="241"/>
      <c r="M2382" s="242">
        <f>IF(K2382="Cash",L2382,IF(K2382="Check",L2382,IF(K2382="Credit Card - NOW",L2382,0)))</f>
        <v>0</v>
      </c>
    </row>
    <row r="2383" s="231" customFormat="1" ht="13.65" customHeight="1">
      <c r="A2383" t="s" s="30">
        <f>IF(B2383&lt;&gt;"","*****","")</f>
      </c>
      <c r="G2383" s="241"/>
      <c r="M2383" s="242">
        <f>IF(K2383="Cash",L2383,IF(K2383="Check",L2383,IF(K2383="Credit Card - NOW",L2383,0)))</f>
        <v>0</v>
      </c>
    </row>
    <row r="2384" s="231" customFormat="1" ht="13.65" customHeight="1">
      <c r="A2384" t="s" s="30">
        <f>IF(B2384&lt;&gt;"","*****","")</f>
      </c>
      <c r="G2384" s="241"/>
      <c r="M2384" s="242">
        <f>IF(K2384="Cash",L2384,IF(K2384="Check",L2384,IF(K2384="Credit Card - NOW",L2384,0)))</f>
        <v>0</v>
      </c>
    </row>
    <row r="2385" s="231" customFormat="1" ht="13.65" customHeight="1">
      <c r="A2385" t="s" s="30">
        <f>IF(B2385&lt;&gt;"","*****","")</f>
      </c>
      <c r="G2385" s="241"/>
      <c r="M2385" s="242">
        <f>IF(K2385="Cash",L2385,IF(K2385="Check",L2385,IF(K2385="Credit Card - NOW",L2385,0)))</f>
        <v>0</v>
      </c>
    </row>
    <row r="2386" s="231" customFormat="1" ht="13.65" customHeight="1">
      <c r="A2386" t="s" s="30">
        <f>IF(B2386&lt;&gt;"","*****","")</f>
      </c>
      <c r="G2386" s="241"/>
      <c r="M2386" s="242">
        <f>IF(K2386="Cash",L2386,IF(K2386="Check",L2386,IF(K2386="Credit Card - NOW",L2386,0)))</f>
        <v>0</v>
      </c>
    </row>
    <row r="2387" s="231" customFormat="1" ht="13.65" customHeight="1">
      <c r="A2387" t="s" s="30">
        <f>IF(B2387&lt;&gt;"","*****","")</f>
      </c>
      <c r="G2387" s="241"/>
      <c r="M2387" s="242">
        <f>IF(K2387="Cash",L2387,IF(K2387="Check",L2387,IF(K2387="Credit Card - NOW",L2387,0)))</f>
        <v>0</v>
      </c>
    </row>
    <row r="2388" s="231" customFormat="1" ht="13.65" customHeight="1">
      <c r="A2388" t="s" s="30">
        <f>IF(B2388&lt;&gt;"","*****","")</f>
      </c>
      <c r="G2388" s="241"/>
      <c r="M2388" s="242">
        <f>IF(K2388="Cash",L2388,IF(K2388="Check",L2388,IF(K2388="Credit Card - NOW",L2388,0)))</f>
        <v>0</v>
      </c>
    </row>
    <row r="2389" s="231" customFormat="1" ht="13.65" customHeight="1">
      <c r="A2389" t="s" s="30">
        <f>IF(B2389&lt;&gt;"","*****","")</f>
      </c>
      <c r="G2389" s="241"/>
      <c r="M2389" s="242">
        <f>IF(K2389="Cash",L2389,IF(K2389="Check",L2389,IF(K2389="Credit Card - NOW",L2389,0)))</f>
        <v>0</v>
      </c>
    </row>
    <row r="2390" s="231" customFormat="1" ht="13.65" customHeight="1">
      <c r="A2390" t="s" s="30">
        <f>IF(B2390&lt;&gt;"","*****","")</f>
      </c>
      <c r="G2390" s="241"/>
      <c r="M2390" s="242">
        <f>IF(K2390="Cash",L2390,IF(K2390="Check",L2390,IF(K2390="Credit Card - NOW",L2390,0)))</f>
        <v>0</v>
      </c>
    </row>
    <row r="2391" s="231" customFormat="1" ht="13.65" customHeight="1">
      <c r="A2391" t="s" s="30">
        <f>IF(B2391&lt;&gt;"","*****","")</f>
      </c>
      <c r="G2391" s="241"/>
      <c r="M2391" s="242">
        <f>IF(K2391="Cash",L2391,IF(K2391="Check",L2391,IF(K2391="Credit Card - NOW",L2391,0)))</f>
        <v>0</v>
      </c>
    </row>
    <row r="2392" s="231" customFormat="1" ht="13.65" customHeight="1">
      <c r="A2392" t="s" s="30">
        <f>IF(B2392&lt;&gt;"","*****","")</f>
      </c>
      <c r="G2392" s="241"/>
      <c r="M2392" s="242">
        <f>IF(K2392="Cash",L2392,IF(K2392="Check",L2392,IF(K2392="Credit Card - NOW",L2392,0)))</f>
        <v>0</v>
      </c>
    </row>
    <row r="2393" s="231" customFormat="1" ht="13.65" customHeight="1">
      <c r="A2393" t="s" s="30">
        <f>IF(B2393&lt;&gt;"","*****","")</f>
      </c>
      <c r="G2393" s="241"/>
      <c r="M2393" s="242">
        <f>IF(K2393="Cash",L2393,IF(K2393="Check",L2393,IF(K2393="Credit Card - NOW",L2393,0)))</f>
        <v>0</v>
      </c>
    </row>
    <row r="2394" s="231" customFormat="1" ht="13.65" customHeight="1">
      <c r="A2394" t="s" s="30">
        <f>IF(B2394&lt;&gt;"","*****","")</f>
      </c>
      <c r="G2394" s="241"/>
      <c r="M2394" s="242">
        <f>IF(K2394="Cash",L2394,IF(K2394="Check",L2394,IF(K2394="Credit Card - NOW",L2394,0)))</f>
        <v>0</v>
      </c>
    </row>
    <row r="2395" s="231" customFormat="1" ht="13.65" customHeight="1">
      <c r="A2395" t="s" s="30">
        <f>IF(B2395&lt;&gt;"","*****","")</f>
      </c>
      <c r="G2395" s="241"/>
      <c r="M2395" s="242">
        <f>IF(K2395="Cash",L2395,IF(K2395="Check",L2395,IF(K2395="Credit Card - NOW",L2395,0)))</f>
        <v>0</v>
      </c>
    </row>
    <row r="2396" s="231" customFormat="1" ht="13.65" customHeight="1">
      <c r="A2396" t="s" s="30">
        <f>IF(B2396&lt;&gt;"","*****","")</f>
      </c>
      <c r="G2396" s="241"/>
      <c r="M2396" s="242">
        <f>IF(K2396="Cash",L2396,IF(K2396="Check",L2396,IF(K2396="Credit Card - NOW",L2396,0)))</f>
        <v>0</v>
      </c>
    </row>
    <row r="2397" s="231" customFormat="1" ht="13.65" customHeight="1">
      <c r="A2397" t="s" s="30">
        <f>IF(B2397&lt;&gt;"","*****","")</f>
      </c>
      <c r="G2397" s="241"/>
      <c r="M2397" s="242">
        <f>IF(K2397="Cash",L2397,IF(K2397="Check",L2397,IF(K2397="Credit Card - NOW",L2397,0)))</f>
        <v>0</v>
      </c>
    </row>
    <row r="2398" s="231" customFormat="1" ht="13.65" customHeight="1">
      <c r="A2398" t="s" s="30">
        <f>IF(B2398&lt;&gt;"","*****","")</f>
      </c>
      <c r="G2398" s="241"/>
      <c r="M2398" s="242">
        <f>IF(K2398="Cash",L2398,IF(K2398="Check",L2398,IF(K2398="Credit Card - NOW",L2398,0)))</f>
        <v>0</v>
      </c>
    </row>
    <row r="2399" s="231" customFormat="1" ht="13.65" customHeight="1">
      <c r="A2399" t="s" s="30">
        <f>IF(B2399&lt;&gt;"","*****","")</f>
      </c>
      <c r="G2399" s="241"/>
      <c r="M2399" s="242">
        <f>IF(K2399="Cash",L2399,IF(K2399="Check",L2399,IF(K2399="Credit Card - NOW",L2399,0)))</f>
        <v>0</v>
      </c>
    </row>
    <row r="2400" s="231" customFormat="1" ht="13.65" customHeight="1">
      <c r="A2400" t="s" s="30">
        <f>IF(B2400&lt;&gt;"","*****","")</f>
      </c>
      <c r="G2400" s="241"/>
      <c r="M2400" s="242">
        <f>IF(K2400="Cash",L2400,IF(K2400="Check",L2400,IF(K2400="Credit Card - NOW",L2400,0)))</f>
        <v>0</v>
      </c>
    </row>
    <row r="2401" s="231" customFormat="1" ht="13.65" customHeight="1">
      <c r="A2401" t="s" s="30">
        <f>IF(B2401&lt;&gt;"","*****","")</f>
      </c>
      <c r="G2401" s="241"/>
      <c r="M2401" s="242">
        <f>IF(K2401="Cash",L2401,IF(K2401="Check",L2401,IF(K2401="Credit Card - NOW",L2401,0)))</f>
        <v>0</v>
      </c>
    </row>
    <row r="2402" s="231" customFormat="1" ht="13.65" customHeight="1">
      <c r="A2402" t="s" s="30">
        <f>IF(B2402&lt;&gt;"","*****","")</f>
      </c>
      <c r="G2402" s="241"/>
      <c r="M2402" s="242">
        <f>IF(K2402="Cash",L2402,IF(K2402="Check",L2402,IF(K2402="Credit Card - NOW",L2402,0)))</f>
        <v>0</v>
      </c>
    </row>
    <row r="2403" s="231" customFormat="1" ht="13.65" customHeight="1">
      <c r="A2403" t="s" s="30">
        <f>IF(B2403&lt;&gt;"","*****","")</f>
      </c>
      <c r="G2403" s="241"/>
      <c r="M2403" s="242">
        <f>IF(K2403="Cash",L2403,IF(K2403="Check",L2403,IF(K2403="Credit Card - NOW",L2403,0)))</f>
        <v>0</v>
      </c>
    </row>
    <row r="2404" s="231" customFormat="1" ht="13.65" customHeight="1">
      <c r="A2404" t="s" s="30">
        <f>IF(B2404&lt;&gt;"","*****","")</f>
      </c>
      <c r="G2404" s="241"/>
      <c r="M2404" s="242">
        <f>IF(K2404="Cash",L2404,IF(K2404="Check",L2404,IF(K2404="Credit Card - NOW",L2404,0)))</f>
        <v>0</v>
      </c>
    </row>
    <row r="2405" s="231" customFormat="1" ht="13.65" customHeight="1">
      <c r="A2405" t="s" s="30">
        <f>IF(B2405&lt;&gt;"","*****","")</f>
      </c>
      <c r="G2405" s="241"/>
      <c r="M2405" s="242">
        <f>IF(K2405="Cash",L2405,IF(K2405="Check",L2405,IF(K2405="Credit Card - NOW",L2405,0)))</f>
        <v>0</v>
      </c>
    </row>
    <row r="2406" s="231" customFormat="1" ht="13.65" customHeight="1">
      <c r="A2406" t="s" s="30">
        <f>IF(B2406&lt;&gt;"","*****","")</f>
      </c>
      <c r="G2406" s="241"/>
      <c r="M2406" s="242">
        <f>IF(K2406="Cash",L2406,IF(K2406="Check",L2406,IF(K2406="Credit Card - NOW",L2406,0)))</f>
        <v>0</v>
      </c>
    </row>
    <row r="2407" s="231" customFormat="1" ht="13.65" customHeight="1">
      <c r="A2407" t="s" s="30">
        <f>IF(B2407&lt;&gt;"","*****","")</f>
      </c>
      <c r="G2407" s="241"/>
      <c r="M2407" s="242">
        <f>IF(K2407="Cash",L2407,IF(K2407="Check",L2407,IF(K2407="Credit Card - NOW",L2407,0)))</f>
        <v>0</v>
      </c>
    </row>
    <row r="2408" s="231" customFormat="1" ht="13.65" customHeight="1">
      <c r="A2408" t="s" s="30">
        <f>IF(B2408&lt;&gt;"","*****","")</f>
      </c>
      <c r="G2408" s="241"/>
      <c r="M2408" s="242">
        <f>IF(K2408="Cash",L2408,IF(K2408="Check",L2408,IF(K2408="Credit Card - NOW",L2408,0)))</f>
        <v>0</v>
      </c>
    </row>
    <row r="2409" s="231" customFormat="1" ht="13.65" customHeight="1">
      <c r="A2409" t="s" s="30">
        <f>IF(B2409&lt;&gt;"","*****","")</f>
      </c>
      <c r="G2409" s="241"/>
      <c r="M2409" s="242">
        <f>IF(K2409="Cash",L2409,IF(K2409="Check",L2409,IF(K2409="Credit Card - NOW",L2409,0)))</f>
        <v>0</v>
      </c>
    </row>
    <row r="2410" s="231" customFormat="1" ht="13.65" customHeight="1">
      <c r="A2410" t="s" s="30">
        <f>IF(B2410&lt;&gt;"","*****","")</f>
      </c>
      <c r="G2410" s="241"/>
      <c r="M2410" s="242">
        <f>IF(K2410="Cash",L2410,IF(K2410="Check",L2410,IF(K2410="Credit Card - NOW",L2410,0)))</f>
        <v>0</v>
      </c>
    </row>
    <row r="2411" s="231" customFormat="1" ht="13.65" customHeight="1">
      <c r="A2411" t="s" s="30">
        <f>IF(B2411&lt;&gt;"","*****","")</f>
      </c>
      <c r="G2411" s="241"/>
      <c r="M2411" s="242">
        <f>IF(K2411="Cash",L2411,IF(K2411="Check",L2411,IF(K2411="Credit Card - NOW",L2411,0)))</f>
        <v>0</v>
      </c>
    </row>
    <row r="2412" s="231" customFormat="1" ht="13.65" customHeight="1">
      <c r="A2412" t="s" s="30">
        <f>IF(B2412&lt;&gt;"","*****","")</f>
      </c>
      <c r="G2412" s="241"/>
      <c r="M2412" s="242">
        <f>IF(K2412="Cash",L2412,IF(K2412="Check",L2412,IF(K2412="Credit Card - NOW",L2412,0)))</f>
        <v>0</v>
      </c>
    </row>
    <row r="2413" s="231" customFormat="1" ht="13.65" customHeight="1">
      <c r="A2413" t="s" s="30">
        <f>IF(B2413&lt;&gt;"","*****","")</f>
      </c>
      <c r="G2413" s="241"/>
      <c r="M2413" s="242">
        <f>IF(K2413="Cash",L2413,IF(K2413="Check",L2413,IF(K2413="Credit Card - NOW",L2413,0)))</f>
        <v>0</v>
      </c>
    </row>
    <row r="2414" s="231" customFormat="1" ht="13.65" customHeight="1">
      <c r="A2414" t="s" s="30">
        <f>IF(B2414&lt;&gt;"","*****","")</f>
      </c>
      <c r="G2414" s="241"/>
      <c r="M2414" s="242">
        <f>IF(K2414="Cash",L2414,IF(K2414="Check",L2414,IF(K2414="Credit Card - NOW",L2414,0)))</f>
        <v>0</v>
      </c>
    </row>
    <row r="2415" s="231" customFormat="1" ht="13.65" customHeight="1">
      <c r="A2415" t="s" s="30">
        <f>IF(B2415&lt;&gt;"","*****","")</f>
      </c>
      <c r="G2415" s="241"/>
      <c r="M2415" s="242">
        <f>IF(K2415="Cash",L2415,IF(K2415="Check",L2415,IF(K2415="Credit Card - NOW",L2415,0)))</f>
        <v>0</v>
      </c>
    </row>
    <row r="2416" s="231" customFormat="1" ht="13.65" customHeight="1">
      <c r="A2416" t="s" s="30">
        <f>IF(B2416&lt;&gt;"","*****","")</f>
      </c>
      <c r="G2416" s="241"/>
      <c r="M2416" s="242">
        <f>IF(K2416="Cash",L2416,IF(K2416="Check",L2416,IF(K2416="Credit Card - NOW",L2416,0)))</f>
        <v>0</v>
      </c>
    </row>
    <row r="2417" s="231" customFormat="1" ht="13.65" customHeight="1">
      <c r="A2417" t="s" s="30">
        <f>IF(B2417&lt;&gt;"","*****","")</f>
      </c>
      <c r="G2417" s="241"/>
      <c r="M2417" s="242">
        <f>IF(K2417="Cash",L2417,IF(K2417="Check",L2417,IF(K2417="Credit Card - NOW",L2417,0)))</f>
        <v>0</v>
      </c>
    </row>
    <row r="2418" s="231" customFormat="1" ht="13.65" customHeight="1">
      <c r="A2418" t="s" s="30">
        <f>IF(B2418&lt;&gt;"","*****","")</f>
      </c>
      <c r="G2418" s="241"/>
      <c r="M2418" s="242">
        <f>IF(K2418="Cash",L2418,IF(K2418="Check",L2418,IF(K2418="Credit Card - NOW",L2418,0)))</f>
        <v>0</v>
      </c>
    </row>
    <row r="2419" s="231" customFormat="1" ht="13.65" customHeight="1">
      <c r="A2419" t="s" s="30">
        <f>IF(B2419&lt;&gt;"","*****","")</f>
      </c>
      <c r="G2419" s="241"/>
      <c r="M2419" s="242">
        <f>IF(K2419="Cash",L2419,IF(K2419="Check",L2419,IF(K2419="Credit Card - NOW",L2419,0)))</f>
        <v>0</v>
      </c>
    </row>
    <row r="2420" s="231" customFormat="1" ht="13.65" customHeight="1">
      <c r="A2420" t="s" s="30">
        <f>IF(B2420&lt;&gt;"","*****","")</f>
      </c>
      <c r="G2420" s="241"/>
      <c r="M2420" s="242">
        <f>IF(K2420="Cash",L2420,IF(K2420="Check",L2420,IF(K2420="Credit Card - NOW",L2420,0)))</f>
        <v>0</v>
      </c>
    </row>
    <row r="2421" s="231" customFormat="1" ht="13.65" customHeight="1">
      <c r="A2421" t="s" s="30">
        <f>IF(B2421&lt;&gt;"","*****","")</f>
      </c>
      <c r="G2421" s="241"/>
      <c r="M2421" s="242">
        <f>IF(K2421="Cash",L2421,IF(K2421="Check",L2421,IF(K2421="Credit Card - NOW",L2421,0)))</f>
        <v>0</v>
      </c>
    </row>
    <row r="2422" s="231" customFormat="1" ht="13.65" customHeight="1">
      <c r="A2422" t="s" s="30">
        <f>IF(B2422&lt;&gt;"","*****","")</f>
      </c>
      <c r="G2422" s="241"/>
      <c r="M2422" s="242">
        <f>IF(K2422="Cash",L2422,IF(K2422="Check",L2422,IF(K2422="Credit Card - NOW",L2422,0)))</f>
        <v>0</v>
      </c>
    </row>
    <row r="2423" s="231" customFormat="1" ht="13.65" customHeight="1">
      <c r="A2423" t="s" s="30">
        <f>IF(B2423&lt;&gt;"","*****","")</f>
      </c>
      <c r="G2423" s="241"/>
      <c r="M2423" s="242">
        <f>IF(K2423="Cash",L2423,IF(K2423="Check",L2423,IF(K2423="Credit Card - NOW",L2423,0)))</f>
        <v>0</v>
      </c>
    </row>
    <row r="2424" s="231" customFormat="1" ht="13.65" customHeight="1">
      <c r="A2424" t="s" s="30">
        <f>IF(B2424&lt;&gt;"","*****","")</f>
      </c>
      <c r="G2424" s="241"/>
      <c r="M2424" s="242">
        <f>IF(K2424="Cash",L2424,IF(K2424="Check",L2424,IF(K2424="Credit Card - NOW",L2424,0)))</f>
        <v>0</v>
      </c>
    </row>
    <row r="2425" s="231" customFormat="1" ht="13.65" customHeight="1">
      <c r="A2425" t="s" s="30">
        <f>IF(B2425&lt;&gt;"","*****","")</f>
      </c>
      <c r="G2425" s="241"/>
      <c r="M2425" s="242">
        <f>IF(K2425="Cash",L2425,IF(K2425="Check",L2425,IF(K2425="Credit Card - NOW",L2425,0)))</f>
        <v>0</v>
      </c>
    </row>
    <row r="2426" s="231" customFormat="1" ht="13.65" customHeight="1">
      <c r="A2426" t="s" s="30">
        <f>IF(B2426&lt;&gt;"","*****","")</f>
      </c>
      <c r="G2426" s="241"/>
      <c r="M2426" s="242">
        <f>IF(K2426="Cash",L2426,IF(K2426="Check",L2426,IF(K2426="Credit Card - NOW",L2426,0)))</f>
        <v>0</v>
      </c>
    </row>
    <row r="2427" s="231" customFormat="1" ht="13.65" customHeight="1">
      <c r="A2427" t="s" s="30">
        <f>IF(B2427&lt;&gt;"","*****","")</f>
      </c>
      <c r="G2427" s="241"/>
      <c r="M2427" s="242">
        <f>IF(K2427="Cash",L2427,IF(K2427="Check",L2427,IF(K2427="Credit Card - NOW",L2427,0)))</f>
        <v>0</v>
      </c>
    </row>
    <row r="2428" s="231" customFormat="1" ht="13.65" customHeight="1">
      <c r="A2428" t="s" s="30">
        <f>IF(B2428&lt;&gt;"","*****","")</f>
      </c>
      <c r="G2428" s="241"/>
      <c r="M2428" s="242">
        <f>IF(K2428="Cash",L2428,IF(K2428="Check",L2428,IF(K2428="Credit Card - NOW",L2428,0)))</f>
        <v>0</v>
      </c>
    </row>
    <row r="2429" s="231" customFormat="1" ht="13.65" customHeight="1">
      <c r="A2429" t="s" s="30">
        <f>IF(B2429&lt;&gt;"","*****","")</f>
      </c>
      <c r="G2429" s="241"/>
      <c r="M2429" s="242">
        <f>IF(K2429="Cash",L2429,IF(K2429="Check",L2429,IF(K2429="Credit Card - NOW",L2429,0)))</f>
        <v>0</v>
      </c>
    </row>
    <row r="2430" s="231" customFormat="1" ht="13.65" customHeight="1">
      <c r="A2430" t="s" s="30">
        <f>IF(B2430&lt;&gt;"","*****","")</f>
      </c>
      <c r="G2430" s="241"/>
      <c r="M2430" s="242">
        <f>IF(K2430="Cash",L2430,IF(K2430="Check",L2430,IF(K2430="Credit Card - NOW",L2430,0)))</f>
        <v>0</v>
      </c>
    </row>
    <row r="2431" s="231" customFormat="1" ht="13.65" customHeight="1">
      <c r="A2431" t="s" s="30">
        <f>IF(B2431&lt;&gt;"","*****","")</f>
      </c>
      <c r="G2431" s="241"/>
      <c r="M2431" s="242">
        <f>IF(K2431="Cash",L2431,IF(K2431="Check",L2431,IF(K2431="Credit Card - NOW",L2431,0)))</f>
        <v>0</v>
      </c>
    </row>
    <row r="2432" s="231" customFormat="1" ht="13.65" customHeight="1">
      <c r="A2432" t="s" s="30">
        <f>IF(B2432&lt;&gt;"","*****","")</f>
      </c>
      <c r="G2432" s="241"/>
      <c r="M2432" s="242">
        <f>IF(K2432="Cash",L2432,IF(K2432="Check",L2432,IF(K2432="Credit Card - NOW",L2432,0)))</f>
        <v>0</v>
      </c>
    </row>
    <row r="2433" s="231" customFormat="1" ht="13.65" customHeight="1">
      <c r="A2433" t="s" s="30">
        <f>IF(B2433&lt;&gt;"","*****","")</f>
      </c>
      <c r="G2433" s="241"/>
      <c r="M2433" s="242">
        <f>IF(K2433="Cash",L2433,IF(K2433="Check",L2433,IF(K2433="Credit Card - NOW",L2433,0)))</f>
        <v>0</v>
      </c>
    </row>
    <row r="2434" s="231" customFormat="1" ht="13.65" customHeight="1">
      <c r="A2434" t="s" s="30">
        <f>IF(B2434&lt;&gt;"","*****","")</f>
      </c>
      <c r="G2434" s="241"/>
      <c r="M2434" s="242">
        <f>IF(K2434="Cash",L2434,IF(K2434="Check",L2434,IF(K2434="Credit Card - NOW",L2434,0)))</f>
        <v>0</v>
      </c>
    </row>
    <row r="2435" s="231" customFormat="1" ht="13.65" customHeight="1">
      <c r="A2435" t="s" s="30">
        <f>IF(B2435&lt;&gt;"","*****","")</f>
      </c>
      <c r="G2435" s="241"/>
      <c r="M2435" s="242">
        <f>IF(K2435="Cash",L2435,IF(K2435="Check",L2435,IF(K2435="Credit Card - NOW",L2435,0)))</f>
        <v>0</v>
      </c>
    </row>
    <row r="2436" s="231" customFormat="1" ht="13.65" customHeight="1">
      <c r="A2436" t="s" s="30">
        <f>IF(B2436&lt;&gt;"","*****","")</f>
      </c>
      <c r="G2436" s="241"/>
      <c r="M2436" s="242">
        <f>IF(K2436="Cash",L2436,IF(K2436="Check",L2436,IF(K2436="Credit Card - NOW",L2436,0)))</f>
        <v>0</v>
      </c>
    </row>
    <row r="2437" s="231" customFormat="1" ht="13.65" customHeight="1">
      <c r="A2437" t="s" s="30">
        <f>IF(B2437&lt;&gt;"","*****","")</f>
      </c>
      <c r="G2437" s="241"/>
      <c r="M2437" s="242">
        <f>IF(K2437="Cash",L2437,IF(K2437="Check",L2437,IF(K2437="Credit Card - NOW",L2437,0)))</f>
        <v>0</v>
      </c>
    </row>
    <row r="2438" s="231" customFormat="1" ht="13.65" customHeight="1">
      <c r="A2438" t="s" s="30">
        <f>IF(B2438&lt;&gt;"","*****","")</f>
      </c>
      <c r="G2438" s="241"/>
      <c r="M2438" s="242">
        <f>IF(K2438="Cash",L2438,IF(K2438="Check",L2438,IF(K2438="Credit Card - NOW",L2438,0)))</f>
        <v>0</v>
      </c>
    </row>
    <row r="2439" s="231" customFormat="1" ht="13.65" customHeight="1">
      <c r="A2439" t="s" s="30">
        <f>IF(B2439&lt;&gt;"","*****","")</f>
      </c>
      <c r="G2439" s="241"/>
      <c r="M2439" s="242">
        <f>IF(K2439="Cash",L2439,IF(K2439="Check",L2439,IF(K2439="Credit Card - NOW",L2439,0)))</f>
        <v>0</v>
      </c>
    </row>
    <row r="2440" s="231" customFormat="1" ht="13.65" customHeight="1">
      <c r="A2440" t="s" s="30">
        <f>IF(B2440&lt;&gt;"","*****","")</f>
      </c>
      <c r="G2440" s="241"/>
      <c r="M2440" s="242">
        <f>IF(K2440="Cash",L2440,IF(K2440="Check",L2440,IF(K2440="Credit Card - NOW",L2440,0)))</f>
        <v>0</v>
      </c>
    </row>
    <row r="2441" s="231" customFormat="1" ht="13.65" customHeight="1">
      <c r="A2441" t="s" s="30">
        <f>IF(B2441&lt;&gt;"","*****","")</f>
      </c>
      <c r="G2441" s="241"/>
      <c r="M2441" s="242">
        <f>IF(K2441="Cash",L2441,IF(K2441="Check",L2441,IF(K2441="Credit Card - NOW",L2441,0)))</f>
        <v>0</v>
      </c>
    </row>
    <row r="2442" s="231" customFormat="1" ht="13.65" customHeight="1">
      <c r="A2442" t="s" s="30">
        <f>IF(B2442&lt;&gt;"","*****","")</f>
      </c>
      <c r="G2442" s="241"/>
      <c r="M2442" s="242">
        <f>IF(K2442="Cash",L2442,IF(K2442="Check",L2442,IF(K2442="Credit Card - NOW",L2442,0)))</f>
        <v>0</v>
      </c>
    </row>
    <row r="2443" s="231" customFormat="1" ht="13.65" customHeight="1">
      <c r="A2443" t="s" s="30">
        <f>IF(B2443&lt;&gt;"","*****","")</f>
      </c>
      <c r="G2443" s="241"/>
      <c r="M2443" s="242">
        <f>IF(K2443="Cash",L2443,IF(K2443="Check",L2443,IF(K2443="Credit Card - NOW",L2443,0)))</f>
        <v>0</v>
      </c>
    </row>
    <row r="2444" s="231" customFormat="1" ht="13.65" customHeight="1">
      <c r="A2444" t="s" s="30">
        <f>IF(B2444&lt;&gt;"","*****","")</f>
      </c>
      <c r="G2444" s="241"/>
      <c r="M2444" s="242">
        <f>IF(K2444="Cash",L2444,IF(K2444="Check",L2444,IF(K2444="Credit Card - NOW",L2444,0)))</f>
        <v>0</v>
      </c>
    </row>
    <row r="2445" s="231" customFormat="1" ht="13.65" customHeight="1">
      <c r="A2445" t="s" s="30">
        <f>IF(B2445&lt;&gt;"","*****","")</f>
      </c>
      <c r="G2445" s="241"/>
      <c r="M2445" s="242">
        <f>IF(K2445="Cash",L2445,IF(K2445="Check",L2445,IF(K2445="Credit Card - NOW",L2445,0)))</f>
        <v>0</v>
      </c>
    </row>
    <row r="2446" s="231" customFormat="1" ht="13.65" customHeight="1">
      <c r="A2446" t="s" s="30">
        <f>IF(B2446&lt;&gt;"","*****","")</f>
      </c>
      <c r="G2446" s="241"/>
      <c r="M2446" s="242">
        <f>IF(K2446="Cash",L2446,IF(K2446="Check",L2446,IF(K2446="Credit Card - NOW",L2446,0)))</f>
        <v>0</v>
      </c>
    </row>
    <row r="2447" s="231" customFormat="1" ht="13.65" customHeight="1">
      <c r="A2447" t="s" s="30">
        <f>IF(B2447&lt;&gt;"","*****","")</f>
      </c>
      <c r="G2447" s="241"/>
      <c r="M2447" s="242">
        <f>IF(K2447="Cash",L2447,IF(K2447="Check",L2447,IF(K2447="Credit Card - NOW",L2447,0)))</f>
        <v>0</v>
      </c>
    </row>
    <row r="2448" s="231" customFormat="1" ht="13.65" customHeight="1">
      <c r="A2448" t="s" s="30">
        <f>IF(B2448&lt;&gt;"","*****","")</f>
      </c>
      <c r="G2448" s="241"/>
      <c r="M2448" s="242">
        <f>IF(K2448="Cash",L2448,IF(K2448="Check",L2448,IF(K2448="Credit Card - NOW",L2448,0)))</f>
        <v>0</v>
      </c>
    </row>
    <row r="2449" s="231" customFormat="1" ht="13.65" customHeight="1">
      <c r="A2449" t="s" s="30">
        <f>IF(B2449&lt;&gt;"","*****","")</f>
      </c>
      <c r="G2449" s="241"/>
      <c r="M2449" s="242">
        <f>IF(K2449="Cash",L2449,IF(K2449="Check",L2449,IF(K2449="Credit Card - NOW",L2449,0)))</f>
        <v>0</v>
      </c>
    </row>
    <row r="2450" s="231" customFormat="1" ht="13.65" customHeight="1">
      <c r="A2450" t="s" s="30">
        <f>IF(B2450&lt;&gt;"","*****","")</f>
      </c>
      <c r="G2450" s="241"/>
      <c r="M2450" s="242">
        <f>IF(K2450="Cash",L2450,IF(K2450="Check",L2450,IF(K2450="Credit Card - NOW",L2450,0)))</f>
        <v>0</v>
      </c>
    </row>
    <row r="2451" s="231" customFormat="1" ht="13.65" customHeight="1">
      <c r="A2451" t="s" s="30">
        <f>IF(B2451&lt;&gt;"","*****","")</f>
      </c>
      <c r="G2451" s="241"/>
      <c r="M2451" s="242">
        <f>IF(K2451="Cash",L2451,IF(K2451="Check",L2451,IF(K2451="Credit Card - NOW",L2451,0)))</f>
        <v>0</v>
      </c>
    </row>
    <row r="2452" s="231" customFormat="1" ht="13.65" customHeight="1">
      <c r="A2452" t="s" s="30">
        <f>IF(B2452&lt;&gt;"","*****","")</f>
      </c>
      <c r="G2452" s="241"/>
      <c r="M2452" s="242">
        <f>IF(K2452="Cash",L2452,IF(K2452="Check",L2452,IF(K2452="Credit Card - NOW",L2452,0)))</f>
        <v>0</v>
      </c>
    </row>
    <row r="2453" s="231" customFormat="1" ht="13.65" customHeight="1">
      <c r="A2453" t="s" s="30">
        <f>IF(B2453&lt;&gt;"","*****","")</f>
      </c>
      <c r="G2453" s="241"/>
      <c r="M2453" s="242">
        <f>IF(K2453="Cash",L2453,IF(K2453="Check",L2453,IF(K2453="Credit Card - NOW",L2453,0)))</f>
        <v>0</v>
      </c>
    </row>
    <row r="2454" s="231" customFormat="1" ht="13.65" customHeight="1">
      <c r="A2454" t="s" s="30">
        <f>IF(B2454&lt;&gt;"","*****","")</f>
      </c>
      <c r="G2454" s="241"/>
      <c r="M2454" s="242">
        <f>IF(K2454="Cash",L2454,IF(K2454="Check",L2454,IF(K2454="Credit Card - NOW",L2454,0)))</f>
        <v>0</v>
      </c>
    </row>
    <row r="2455" s="231" customFormat="1" ht="13.65" customHeight="1">
      <c r="A2455" t="s" s="30">
        <f>IF(B2455&lt;&gt;"","*****","")</f>
      </c>
      <c r="G2455" s="241"/>
      <c r="M2455" s="242">
        <f>IF(K2455="Cash",L2455,IF(K2455="Check",L2455,IF(K2455="Credit Card - NOW",L2455,0)))</f>
        <v>0</v>
      </c>
    </row>
    <row r="2456" s="231" customFormat="1" ht="13.65" customHeight="1">
      <c r="A2456" t="s" s="30">
        <f>IF(B2456&lt;&gt;"","*****","")</f>
      </c>
      <c r="G2456" s="241"/>
      <c r="M2456" s="242">
        <f>IF(K2456="Cash",L2456,IF(K2456="Check",L2456,IF(K2456="Credit Card - NOW",L2456,0)))</f>
        <v>0</v>
      </c>
    </row>
    <row r="2457" s="231" customFormat="1" ht="13.65" customHeight="1">
      <c r="A2457" t="s" s="30">
        <f>IF(B2457&lt;&gt;"","*****","")</f>
      </c>
      <c r="G2457" s="241"/>
      <c r="M2457" s="242">
        <f>IF(K2457="Cash",L2457,IF(K2457="Check",L2457,IF(K2457="Credit Card - NOW",L2457,0)))</f>
        <v>0</v>
      </c>
    </row>
    <row r="2458" s="231" customFormat="1" ht="13.65" customHeight="1">
      <c r="A2458" t="s" s="30">
        <f>IF(B2458&lt;&gt;"","*****","")</f>
      </c>
      <c r="G2458" s="241"/>
      <c r="M2458" s="242">
        <f>IF(K2458="Cash",L2458,IF(K2458="Check",L2458,IF(K2458="Credit Card - NOW",L2458,0)))</f>
        <v>0</v>
      </c>
    </row>
    <row r="2459" s="231" customFormat="1" ht="13.65" customHeight="1">
      <c r="A2459" t="s" s="30">
        <f>IF(B2459&lt;&gt;"","*****","")</f>
      </c>
      <c r="G2459" s="241"/>
      <c r="M2459" s="242">
        <f>IF(K2459="Cash",L2459,IF(K2459="Check",L2459,IF(K2459="Credit Card - NOW",L2459,0)))</f>
        <v>0</v>
      </c>
    </row>
    <row r="2460" s="231" customFormat="1" ht="13.65" customHeight="1">
      <c r="A2460" t="s" s="30">
        <f>IF(B2460&lt;&gt;"","*****","")</f>
      </c>
      <c r="G2460" s="241"/>
      <c r="M2460" s="242">
        <f>IF(K2460="Cash",L2460,IF(K2460="Check",L2460,IF(K2460="Credit Card - NOW",L2460,0)))</f>
        <v>0</v>
      </c>
    </row>
    <row r="2461" s="231" customFormat="1" ht="13.65" customHeight="1">
      <c r="A2461" t="s" s="30">
        <f>IF(B2461&lt;&gt;"","*****","")</f>
      </c>
      <c r="G2461" s="241"/>
      <c r="M2461" s="242">
        <f>IF(K2461="Cash",L2461,IF(K2461="Check",L2461,IF(K2461="Credit Card - NOW",L2461,0)))</f>
        <v>0</v>
      </c>
    </row>
    <row r="2462" s="231" customFormat="1" ht="13.65" customHeight="1">
      <c r="A2462" t="s" s="30">
        <f>IF(B2462&lt;&gt;"","*****","")</f>
      </c>
      <c r="G2462" s="241"/>
      <c r="M2462" s="242">
        <f>IF(K2462="Cash",L2462,IF(K2462="Check",L2462,IF(K2462="Credit Card - NOW",L2462,0)))</f>
        <v>0</v>
      </c>
    </row>
    <row r="2463" s="231" customFormat="1" ht="13.65" customHeight="1">
      <c r="A2463" t="s" s="30">
        <f>IF(B2463&lt;&gt;"","*****","")</f>
      </c>
      <c r="G2463" s="241"/>
      <c r="M2463" s="242">
        <f>IF(K2463="Cash",L2463,IF(K2463="Check",L2463,IF(K2463="Credit Card - NOW",L2463,0)))</f>
        <v>0</v>
      </c>
    </row>
    <row r="2464" s="231" customFormat="1" ht="13.65" customHeight="1">
      <c r="A2464" t="s" s="30">
        <f>IF(B2464&lt;&gt;"","*****","")</f>
      </c>
      <c r="G2464" s="241"/>
      <c r="M2464" s="242">
        <f>IF(K2464="Cash",L2464,IF(K2464="Check",L2464,IF(K2464="Credit Card - NOW",L2464,0)))</f>
        <v>0</v>
      </c>
    </row>
    <row r="2465" s="231" customFormat="1" ht="13.65" customHeight="1">
      <c r="A2465" t="s" s="30">
        <f>IF(B2465&lt;&gt;"","*****","")</f>
      </c>
      <c r="G2465" s="241"/>
      <c r="M2465" s="242">
        <f>IF(K2465="Cash",L2465,IF(K2465="Check",L2465,IF(K2465="Credit Card - NOW",L2465,0)))</f>
        <v>0</v>
      </c>
    </row>
    <row r="2466" s="231" customFormat="1" ht="13.65" customHeight="1">
      <c r="A2466" t="s" s="30">
        <f>IF(B2466&lt;&gt;"","*****","")</f>
      </c>
      <c r="G2466" s="241"/>
      <c r="M2466" s="242">
        <f>IF(K2466="Cash",L2466,IF(K2466="Check",L2466,IF(K2466="Credit Card - NOW",L2466,0)))</f>
        <v>0</v>
      </c>
    </row>
    <row r="2467" s="231" customFormat="1" ht="13.65" customHeight="1">
      <c r="A2467" t="s" s="30">
        <f>IF(B2467&lt;&gt;"","*****","")</f>
      </c>
      <c r="G2467" s="241"/>
      <c r="M2467" s="242">
        <f>IF(K2467="Cash",L2467,IF(K2467="Check",L2467,IF(K2467="Credit Card - NOW",L2467,0)))</f>
        <v>0</v>
      </c>
    </row>
    <row r="2468" s="231" customFormat="1" ht="13.65" customHeight="1">
      <c r="A2468" t="s" s="30">
        <f>IF(B2468&lt;&gt;"","*****","")</f>
      </c>
      <c r="G2468" s="241"/>
      <c r="M2468" s="242">
        <f>IF(K2468="Cash",L2468,IF(K2468="Check",L2468,IF(K2468="Credit Card - NOW",L2468,0)))</f>
        <v>0</v>
      </c>
    </row>
    <row r="2469" s="231" customFormat="1" ht="13.65" customHeight="1">
      <c r="A2469" t="s" s="30">
        <f>IF(B2469&lt;&gt;"","*****","")</f>
      </c>
      <c r="G2469" s="241"/>
      <c r="M2469" s="242">
        <f>IF(K2469="Cash",L2469,IF(K2469="Check",L2469,IF(K2469="Credit Card - NOW",L2469,0)))</f>
        <v>0</v>
      </c>
    </row>
    <row r="2470" s="231" customFormat="1" ht="13.65" customHeight="1">
      <c r="A2470" t="s" s="30">
        <f>IF(B2470&lt;&gt;"","*****","")</f>
      </c>
      <c r="G2470" s="241"/>
      <c r="M2470" s="242">
        <f>IF(K2470="Cash",L2470,IF(K2470="Check",L2470,IF(K2470="Credit Card - NOW",L2470,0)))</f>
        <v>0</v>
      </c>
    </row>
    <row r="2471" s="231" customFormat="1" ht="13.65" customHeight="1">
      <c r="A2471" t="s" s="30">
        <f>IF(B2471&lt;&gt;"","*****","")</f>
      </c>
      <c r="G2471" s="241"/>
      <c r="M2471" s="242">
        <f>IF(K2471="Cash",L2471,IF(K2471="Check",L2471,IF(K2471="Credit Card - NOW",L2471,0)))</f>
        <v>0</v>
      </c>
    </row>
    <row r="2472" s="231" customFormat="1" ht="13.65" customHeight="1">
      <c r="A2472" t="s" s="30">
        <f>IF(B2472&lt;&gt;"","*****","")</f>
      </c>
      <c r="G2472" s="241"/>
      <c r="M2472" s="242">
        <f>IF(K2472="Cash",L2472,IF(K2472="Check",L2472,IF(K2472="Credit Card - NOW",L2472,0)))</f>
        <v>0</v>
      </c>
    </row>
    <row r="2473" s="231" customFormat="1" ht="13.65" customHeight="1">
      <c r="A2473" t="s" s="30">
        <f>IF(B2473&lt;&gt;"","*****","")</f>
      </c>
      <c r="G2473" s="241"/>
      <c r="M2473" s="242">
        <f>IF(K2473="Cash",L2473,IF(K2473="Check",L2473,IF(K2473="Credit Card - NOW",L2473,0)))</f>
        <v>0</v>
      </c>
    </row>
    <row r="2474" s="231" customFormat="1" ht="13.65" customHeight="1">
      <c r="A2474" t="s" s="30">
        <f>IF(B2474&lt;&gt;"","*****","")</f>
      </c>
      <c r="G2474" s="241"/>
      <c r="M2474" s="242">
        <f>IF(K2474="Cash",L2474,IF(K2474="Check",L2474,IF(K2474="Credit Card - NOW",L2474,0)))</f>
        <v>0</v>
      </c>
    </row>
    <row r="2475" s="231" customFormat="1" ht="13.65" customHeight="1">
      <c r="A2475" t="s" s="30">
        <f>IF(B2475&lt;&gt;"","*****","")</f>
      </c>
      <c r="G2475" s="241"/>
      <c r="M2475" s="242">
        <f>IF(K2475="Cash",L2475,IF(K2475="Check",L2475,IF(K2475="Credit Card - NOW",L2475,0)))</f>
        <v>0</v>
      </c>
    </row>
    <row r="2476" s="231" customFormat="1" ht="13.65" customHeight="1">
      <c r="A2476" t="s" s="30">
        <f>IF(B2476&lt;&gt;"","*****","")</f>
      </c>
      <c r="G2476" s="241"/>
      <c r="M2476" s="242">
        <f>IF(K2476="Cash",L2476,IF(K2476="Check",L2476,IF(K2476="Credit Card - NOW",L2476,0)))</f>
        <v>0</v>
      </c>
    </row>
    <row r="2477" s="231" customFormat="1" ht="13.65" customHeight="1">
      <c r="A2477" t="s" s="30">
        <f>IF(B2477&lt;&gt;"","*****","")</f>
      </c>
      <c r="G2477" s="241"/>
      <c r="M2477" s="242">
        <f>IF(K2477="Cash",L2477,IF(K2477="Check",L2477,IF(K2477="Credit Card - NOW",L2477,0)))</f>
        <v>0</v>
      </c>
    </row>
    <row r="2478" s="231" customFormat="1" ht="13.65" customHeight="1">
      <c r="A2478" t="s" s="30">
        <f>IF(B2478&lt;&gt;"","*****","")</f>
      </c>
      <c r="G2478" s="241"/>
      <c r="M2478" s="242">
        <f>IF(K2478="Cash",L2478,IF(K2478="Check",L2478,IF(K2478="Credit Card - NOW",L2478,0)))</f>
        <v>0</v>
      </c>
    </row>
    <row r="2479" s="231" customFormat="1" ht="13.65" customHeight="1">
      <c r="A2479" t="s" s="30">
        <f>IF(B2479&lt;&gt;"","*****","")</f>
      </c>
      <c r="G2479" s="241"/>
      <c r="M2479" s="242">
        <f>IF(K2479="Cash",L2479,IF(K2479="Check",L2479,IF(K2479="Credit Card - NOW",L2479,0)))</f>
        <v>0</v>
      </c>
    </row>
    <row r="2480" s="231" customFormat="1" ht="13.65" customHeight="1">
      <c r="A2480" t="s" s="30">
        <f>IF(B2480&lt;&gt;"","*****","")</f>
      </c>
      <c r="G2480" s="241"/>
      <c r="M2480" s="242">
        <f>IF(K2480="Cash",L2480,IF(K2480="Check",L2480,IF(K2480="Credit Card - NOW",L2480,0)))</f>
        <v>0</v>
      </c>
    </row>
    <row r="2481" s="231" customFormat="1" ht="13.65" customHeight="1">
      <c r="A2481" t="s" s="30">
        <f>IF(B2481&lt;&gt;"","*****","")</f>
      </c>
      <c r="G2481" s="241"/>
      <c r="M2481" s="242">
        <f>IF(K2481="Cash",L2481,IF(K2481="Check",L2481,IF(K2481="Credit Card - NOW",L2481,0)))</f>
        <v>0</v>
      </c>
    </row>
    <row r="2482" s="231" customFormat="1" ht="13.65" customHeight="1">
      <c r="A2482" t="s" s="30">
        <f>IF(B2482&lt;&gt;"","*****","")</f>
      </c>
      <c r="G2482" s="241"/>
      <c r="M2482" s="242">
        <f>IF(K2482="Cash",L2482,IF(K2482="Check",L2482,IF(K2482="Credit Card - NOW",L2482,0)))</f>
        <v>0</v>
      </c>
    </row>
    <row r="2483" s="231" customFormat="1" ht="13.65" customHeight="1">
      <c r="A2483" t="s" s="30">
        <f>IF(B2483&lt;&gt;"","*****","")</f>
      </c>
      <c r="G2483" s="241"/>
      <c r="M2483" s="242">
        <f>IF(K2483="Cash",L2483,IF(K2483="Check",L2483,IF(K2483="Credit Card - NOW",L2483,0)))</f>
        <v>0</v>
      </c>
    </row>
    <row r="2484" s="231" customFormat="1" ht="13.65" customHeight="1">
      <c r="A2484" t="s" s="30">
        <f>IF(B2484&lt;&gt;"","*****","")</f>
      </c>
      <c r="G2484" s="241"/>
      <c r="M2484" s="242">
        <f>IF(K2484="Cash",L2484,IF(K2484="Check",L2484,IF(K2484="Credit Card - NOW",L2484,0)))</f>
        <v>0</v>
      </c>
    </row>
    <row r="2485" s="231" customFormat="1" ht="13.65" customHeight="1">
      <c r="A2485" t="s" s="30">
        <f>IF(B2485&lt;&gt;"","*****","")</f>
      </c>
      <c r="G2485" s="241"/>
      <c r="M2485" s="242">
        <f>IF(K2485="Cash",L2485,IF(K2485="Check",L2485,IF(K2485="Credit Card - NOW",L2485,0)))</f>
        <v>0</v>
      </c>
    </row>
    <row r="2486" s="231" customFormat="1" ht="13.65" customHeight="1">
      <c r="A2486" t="s" s="30">
        <f>IF(B2486&lt;&gt;"","*****","")</f>
      </c>
      <c r="G2486" s="241"/>
      <c r="M2486" s="242">
        <f>IF(K2486="Cash",L2486,IF(K2486="Check",L2486,IF(K2486="Credit Card - NOW",L2486,0)))</f>
        <v>0</v>
      </c>
    </row>
    <row r="2487" s="231" customFormat="1" ht="13.65" customHeight="1">
      <c r="A2487" t="s" s="30">
        <f>IF(B2487&lt;&gt;"","*****","")</f>
      </c>
      <c r="G2487" s="241"/>
      <c r="M2487" s="242">
        <f>IF(K2487="Cash",L2487,IF(K2487="Check",L2487,IF(K2487="Credit Card - NOW",L2487,0)))</f>
        <v>0</v>
      </c>
    </row>
    <row r="2488" s="231" customFormat="1" ht="13.65" customHeight="1">
      <c r="A2488" t="s" s="30">
        <f>IF(B2488&lt;&gt;"","*****","")</f>
      </c>
      <c r="G2488" s="241"/>
      <c r="M2488" s="242">
        <f>IF(K2488="Cash",L2488,IF(K2488="Check",L2488,IF(K2488="Credit Card - NOW",L2488,0)))</f>
        <v>0</v>
      </c>
    </row>
    <row r="2489" s="231" customFormat="1" ht="13.65" customHeight="1">
      <c r="A2489" t="s" s="30">
        <f>IF(B2489&lt;&gt;"","*****","")</f>
      </c>
      <c r="G2489" s="241"/>
      <c r="M2489" s="242">
        <f>IF(K2489="Cash",L2489,IF(K2489="Check",L2489,IF(K2489="Credit Card - NOW",L2489,0)))</f>
        <v>0</v>
      </c>
    </row>
    <row r="2490" s="231" customFormat="1" ht="13.65" customHeight="1">
      <c r="A2490" t="s" s="30">
        <f>IF(B2490&lt;&gt;"","*****","")</f>
      </c>
      <c r="G2490" s="241"/>
      <c r="M2490" s="242">
        <f>IF(K2490="Cash",L2490,IF(K2490="Check",L2490,IF(K2490="Credit Card - NOW",L2490,0)))</f>
        <v>0</v>
      </c>
    </row>
    <row r="2491" s="231" customFormat="1" ht="13.65" customHeight="1">
      <c r="A2491" t="s" s="30">
        <f>IF(B2491&lt;&gt;"","*****","")</f>
      </c>
      <c r="G2491" s="241"/>
      <c r="M2491" s="242">
        <f>IF(K2491="Cash",L2491,IF(K2491="Check",L2491,IF(K2491="Credit Card - NOW",L2491,0)))</f>
        <v>0</v>
      </c>
    </row>
    <row r="2492" s="231" customFormat="1" ht="13.65" customHeight="1">
      <c r="A2492" t="s" s="30">
        <f>IF(B2492&lt;&gt;"","*****","")</f>
      </c>
      <c r="G2492" s="241"/>
      <c r="M2492" s="242">
        <f>IF(K2492="Cash",L2492,IF(K2492="Check",L2492,IF(K2492="Credit Card - NOW",L2492,0)))</f>
        <v>0</v>
      </c>
    </row>
    <row r="2493" s="231" customFormat="1" ht="13.65" customHeight="1">
      <c r="A2493" t="s" s="30">
        <f>IF(B2493&lt;&gt;"","*****","")</f>
      </c>
      <c r="G2493" s="241"/>
      <c r="M2493" s="242">
        <f>IF(K2493="Cash",L2493,IF(K2493="Check",L2493,IF(K2493="Credit Card - NOW",L2493,0)))</f>
        <v>0</v>
      </c>
    </row>
    <row r="2494" s="231" customFormat="1" ht="13.65" customHeight="1">
      <c r="A2494" t="s" s="30">
        <f>IF(B2494&lt;&gt;"","*****","")</f>
      </c>
      <c r="G2494" s="241"/>
      <c r="M2494" s="242">
        <f>IF(K2494="Cash",L2494,IF(K2494="Check",L2494,IF(K2494="Credit Card - NOW",L2494,0)))</f>
        <v>0</v>
      </c>
    </row>
    <row r="2495" s="231" customFormat="1" ht="13.65" customHeight="1">
      <c r="A2495" t="s" s="30">
        <f>IF(B2495&lt;&gt;"","*****","")</f>
      </c>
      <c r="G2495" s="241"/>
      <c r="M2495" s="242">
        <f>IF(K2495="Cash",L2495,IF(K2495="Check",L2495,IF(K2495="Credit Card - NOW",L2495,0)))</f>
        <v>0</v>
      </c>
    </row>
    <row r="2496" s="231" customFormat="1" ht="13.65" customHeight="1">
      <c r="A2496" t="s" s="30">
        <f>IF(B2496&lt;&gt;"","*****","")</f>
      </c>
      <c r="G2496" s="241"/>
      <c r="M2496" s="242">
        <f>IF(K2496="Cash",L2496,IF(K2496="Check",L2496,IF(K2496="Credit Card - NOW",L2496,0)))</f>
        <v>0</v>
      </c>
    </row>
    <row r="2497" s="231" customFormat="1" ht="13.65" customHeight="1">
      <c r="A2497" t="s" s="30">
        <f>IF(B2497&lt;&gt;"","*****","")</f>
      </c>
      <c r="G2497" s="241"/>
      <c r="M2497" s="242">
        <f>IF(K2497="Cash",L2497,IF(K2497="Check",L2497,IF(K2497="Credit Card - NOW",L2497,0)))</f>
        <v>0</v>
      </c>
    </row>
    <row r="2498" s="231" customFormat="1" ht="13.65" customHeight="1">
      <c r="A2498" t="s" s="30">
        <f>IF(B2498&lt;&gt;"","*****","")</f>
      </c>
      <c r="G2498" s="241"/>
      <c r="M2498" s="242">
        <f>IF(K2498="Cash",L2498,IF(K2498="Check",L2498,IF(K2498="Credit Card - NOW",L2498,0)))</f>
        <v>0</v>
      </c>
    </row>
    <row r="2499" s="231" customFormat="1" ht="13.65" customHeight="1">
      <c r="A2499" t="s" s="30">
        <f>IF(B2499&lt;&gt;"","*****","")</f>
      </c>
      <c r="G2499" s="241"/>
      <c r="M2499" s="242">
        <f>IF(K2499="Cash",L2499,IF(K2499="Check",L2499,IF(K2499="Credit Card - NOW",L2499,0)))</f>
        <v>0</v>
      </c>
    </row>
    <row r="2500" s="231" customFormat="1" ht="13.65" customHeight="1">
      <c r="A2500" t="s" s="30">
        <f>IF(B2500&lt;&gt;"","*****","")</f>
      </c>
      <c r="G2500" s="241"/>
      <c r="M2500" s="242">
        <f>IF(K2500="Cash",L2500,IF(K2500="Check",L2500,IF(K2500="Credit Card - NOW",L2500,0)))</f>
        <v>0</v>
      </c>
    </row>
    <row r="2501" s="231" customFormat="1" ht="13.65" customHeight="1">
      <c r="A2501" t="s" s="30">
        <f>IF(B2501&lt;&gt;"","*****","")</f>
      </c>
      <c r="G2501" s="241"/>
      <c r="M2501" s="242">
        <f>IF(K2501="Cash",L2501,IF(K2501="Check",L2501,IF(K2501="Credit Card - NOW",L2501,0)))</f>
        <v>0</v>
      </c>
    </row>
    <row r="2502" s="231" customFormat="1" ht="13.65" customHeight="1">
      <c r="A2502" t="s" s="30">
        <f>IF(B2502&lt;&gt;"","*****","")</f>
      </c>
      <c r="G2502" s="241"/>
      <c r="M2502" s="242">
        <f>IF(K2502="Cash",L2502,IF(K2502="Check",L2502,IF(K2502="Credit Card - NOW",L2502,0)))</f>
        <v>0</v>
      </c>
    </row>
    <row r="2503" s="231" customFormat="1" ht="13.65" customHeight="1">
      <c r="A2503" t="s" s="30">
        <f>IF(B2503&lt;&gt;"","*****","")</f>
      </c>
      <c r="G2503" s="241"/>
      <c r="M2503" s="242">
        <f>IF(K2503="Cash",L2503,IF(K2503="Check",L2503,IF(K2503="Credit Card - NOW",L2503,0)))</f>
        <v>0</v>
      </c>
    </row>
    <row r="2504" s="231" customFormat="1" ht="13.65" customHeight="1">
      <c r="A2504" t="s" s="30">
        <f>IF(B2504&lt;&gt;"","*****","")</f>
      </c>
      <c r="G2504" s="241"/>
      <c r="M2504" s="242">
        <f>IF(K2504="Cash",L2504,IF(K2504="Check",L2504,IF(K2504="Credit Card - NOW",L2504,0)))</f>
        <v>0</v>
      </c>
    </row>
    <row r="2505" s="231" customFormat="1" ht="13.65" customHeight="1">
      <c r="A2505" t="s" s="30">
        <f>IF(B2505&lt;&gt;"","*****","")</f>
      </c>
      <c r="G2505" s="241"/>
      <c r="M2505" s="242">
        <f>IF(K2505="Cash",L2505,IF(K2505="Check",L2505,IF(K2505="Credit Card - NOW",L2505,0)))</f>
        <v>0</v>
      </c>
    </row>
    <row r="2506" s="231" customFormat="1" ht="13.65" customHeight="1">
      <c r="A2506" t="s" s="30">
        <f>IF(B2506&lt;&gt;"","*****","")</f>
      </c>
      <c r="G2506" s="241"/>
      <c r="M2506" s="242">
        <f>IF(K2506="Cash",L2506,IF(K2506="Check",L2506,IF(K2506="Credit Card - NOW",L2506,0)))</f>
        <v>0</v>
      </c>
    </row>
    <row r="2507" s="231" customFormat="1" ht="13.65" customHeight="1">
      <c r="A2507" t="s" s="30">
        <f>IF(B2507&lt;&gt;"","*****","")</f>
      </c>
      <c r="G2507" s="241"/>
      <c r="M2507" s="242">
        <f>IF(K2507="Cash",L2507,IF(K2507="Check",L2507,IF(K2507="Credit Card - NOW",L2507,0)))</f>
        <v>0</v>
      </c>
    </row>
    <row r="2508" s="231" customFormat="1" ht="13.65" customHeight="1">
      <c r="A2508" t="s" s="30">
        <f>IF(B2508&lt;&gt;"","*****","")</f>
      </c>
      <c r="G2508" s="241"/>
      <c r="M2508" s="242">
        <f>IF(K2508="Cash",L2508,IF(K2508="Check",L2508,IF(K2508="Credit Card - NOW",L2508,0)))</f>
        <v>0</v>
      </c>
    </row>
    <row r="2509" s="231" customFormat="1" ht="13.65" customHeight="1">
      <c r="A2509" t="s" s="30">
        <f>IF(B2509&lt;&gt;"","*****","")</f>
      </c>
      <c r="G2509" s="241"/>
      <c r="M2509" s="242">
        <f>IF(K2509="Cash",L2509,IF(K2509="Check",L2509,IF(K2509="Credit Card - NOW",L2509,0)))</f>
        <v>0</v>
      </c>
    </row>
    <row r="2510" s="231" customFormat="1" ht="13.65" customHeight="1">
      <c r="A2510" t="s" s="30">
        <f>IF(B2510&lt;&gt;"","*****","")</f>
      </c>
      <c r="G2510" s="241"/>
      <c r="M2510" s="242">
        <f>IF(K2510="Cash",L2510,IF(K2510="Check",L2510,IF(K2510="Credit Card - NOW",L2510,0)))</f>
        <v>0</v>
      </c>
    </row>
    <row r="2511" s="231" customFormat="1" ht="13.65" customHeight="1">
      <c r="A2511" t="s" s="30">
        <f>IF(B2511&lt;&gt;"","*****","")</f>
      </c>
      <c r="G2511" s="241"/>
      <c r="M2511" s="242">
        <f>IF(K2511="Cash",L2511,IF(K2511="Check",L2511,IF(K2511="Credit Card - NOW",L2511,0)))</f>
        <v>0</v>
      </c>
    </row>
    <row r="2512" s="231" customFormat="1" ht="13.65" customHeight="1">
      <c r="A2512" t="s" s="30">
        <f>IF(B2512&lt;&gt;"","*****","")</f>
      </c>
      <c r="G2512" s="241"/>
      <c r="M2512" s="242">
        <f>IF(K2512="Cash",L2512,IF(K2512="Check",L2512,IF(K2512="Credit Card - NOW",L2512,0)))</f>
        <v>0</v>
      </c>
    </row>
    <row r="2513" s="231" customFormat="1" ht="13.65" customHeight="1">
      <c r="A2513" t="s" s="30">
        <f>IF(B2513&lt;&gt;"","*****","")</f>
      </c>
      <c r="G2513" s="241"/>
      <c r="M2513" s="242">
        <f>IF(K2513="Cash",L2513,IF(K2513="Check",L2513,IF(K2513="Credit Card - NOW",L2513,0)))</f>
        <v>0</v>
      </c>
    </row>
    <row r="2514" s="231" customFormat="1" ht="13.65" customHeight="1">
      <c r="A2514" t="s" s="30">
        <f>IF(B2514&lt;&gt;"","*****","")</f>
      </c>
      <c r="G2514" s="241"/>
      <c r="M2514" s="242">
        <f>IF(K2514="Cash",L2514,IF(K2514="Check",L2514,IF(K2514="Credit Card - NOW",L2514,0)))</f>
        <v>0</v>
      </c>
    </row>
    <row r="2515" s="231" customFormat="1" ht="13.65" customHeight="1">
      <c r="A2515" t="s" s="30">
        <f>IF(B2515&lt;&gt;"","*****","")</f>
      </c>
      <c r="G2515" s="241"/>
      <c r="M2515" s="242">
        <f>IF(K2515="Cash",L2515,IF(K2515="Check",L2515,IF(K2515="Credit Card - NOW",L2515,0)))</f>
        <v>0</v>
      </c>
    </row>
    <row r="2516" s="231" customFormat="1" ht="13.65" customHeight="1">
      <c r="A2516" t="s" s="30">
        <f>IF(B2516&lt;&gt;"","*****","")</f>
      </c>
      <c r="G2516" s="241"/>
      <c r="M2516" s="242">
        <f>IF(K2516="Cash",L2516,IF(K2516="Check",L2516,IF(K2516="Credit Card - NOW",L2516,0)))</f>
        <v>0</v>
      </c>
    </row>
    <row r="2517" s="231" customFormat="1" ht="13.65" customHeight="1">
      <c r="A2517" t="s" s="30">
        <f>IF(B2517&lt;&gt;"","*****","")</f>
      </c>
      <c r="G2517" s="241"/>
      <c r="M2517" s="242">
        <f>IF(K2517="Cash",L2517,IF(K2517="Check",L2517,IF(K2517="Credit Card - NOW",L2517,0)))</f>
        <v>0</v>
      </c>
    </row>
    <row r="2518" s="231" customFormat="1" ht="13.65" customHeight="1">
      <c r="A2518" t="s" s="30">
        <f>IF(B2518&lt;&gt;"","*****","")</f>
      </c>
      <c r="G2518" s="241"/>
      <c r="M2518" s="242">
        <f>IF(K2518="Cash",L2518,IF(K2518="Check",L2518,IF(K2518="Credit Card - NOW",L2518,0)))</f>
        <v>0</v>
      </c>
    </row>
    <row r="2519" s="231" customFormat="1" ht="13.65" customHeight="1">
      <c r="A2519" t="s" s="30">
        <f>IF(B2519&lt;&gt;"","*****","")</f>
      </c>
      <c r="G2519" s="241"/>
      <c r="M2519" s="242">
        <f>IF(K2519="Cash",L2519,IF(K2519="Check",L2519,IF(K2519="Credit Card - NOW",L2519,0)))</f>
        <v>0</v>
      </c>
    </row>
    <row r="2520" s="231" customFormat="1" ht="13.65" customHeight="1">
      <c r="A2520" t="s" s="30">
        <f>IF(B2520&lt;&gt;"","*****","")</f>
      </c>
      <c r="G2520" s="241"/>
      <c r="M2520" s="242">
        <f>IF(K2520="Cash",L2520,IF(K2520="Check",L2520,IF(K2520="Credit Card - NOW",L2520,0)))</f>
        <v>0</v>
      </c>
    </row>
    <row r="2521" s="231" customFormat="1" ht="13.65" customHeight="1">
      <c r="A2521" t="s" s="30">
        <f>IF(B2521&lt;&gt;"","*****","")</f>
      </c>
      <c r="G2521" s="241"/>
      <c r="M2521" s="242">
        <f>IF(K2521="Cash",L2521,IF(K2521="Check",L2521,IF(K2521="Credit Card - NOW",L2521,0)))</f>
        <v>0</v>
      </c>
    </row>
    <row r="2522" s="231" customFormat="1" ht="13.65" customHeight="1">
      <c r="A2522" t="s" s="30">
        <f>IF(B2522&lt;&gt;"","*****","")</f>
      </c>
      <c r="G2522" s="241"/>
      <c r="M2522" s="242">
        <f>IF(K2522="Cash",L2522,IF(K2522="Check",L2522,IF(K2522="Credit Card - NOW",L2522,0)))</f>
        <v>0</v>
      </c>
    </row>
    <row r="2523" s="231" customFormat="1" ht="13.65" customHeight="1">
      <c r="A2523" t="s" s="30">
        <f>IF(B2523&lt;&gt;"","*****","")</f>
      </c>
      <c r="G2523" s="241"/>
      <c r="M2523" s="242">
        <f>IF(K2523="Cash",L2523,IF(K2523="Check",L2523,IF(K2523="Credit Card - NOW",L2523,0)))</f>
        <v>0</v>
      </c>
    </row>
    <row r="2524" s="231" customFormat="1" ht="13.65" customHeight="1">
      <c r="A2524" t="s" s="30">
        <f>IF(B2524&lt;&gt;"","*****","")</f>
      </c>
      <c r="G2524" s="241"/>
      <c r="M2524" s="242">
        <f>IF(K2524="Cash",L2524,IF(K2524="Check",L2524,IF(K2524="Credit Card - NOW",L2524,0)))</f>
        <v>0</v>
      </c>
    </row>
    <row r="2525" s="231" customFormat="1" ht="13.65" customHeight="1">
      <c r="A2525" t="s" s="30">
        <f>IF(B2525&lt;&gt;"","*****","")</f>
      </c>
      <c r="G2525" s="241"/>
      <c r="M2525" s="242">
        <f>IF(K2525="Cash",L2525,IF(K2525="Check",L2525,IF(K2525="Credit Card - NOW",L2525,0)))</f>
        <v>0</v>
      </c>
    </row>
    <row r="2526" s="231" customFormat="1" ht="13.65" customHeight="1">
      <c r="A2526" t="s" s="30">
        <f>IF(B2526&lt;&gt;"","*****","")</f>
      </c>
      <c r="G2526" s="241"/>
      <c r="M2526" s="242">
        <f>IF(K2526="Cash",L2526,IF(K2526="Check",L2526,IF(K2526="Credit Card - NOW",L2526,0)))</f>
        <v>0</v>
      </c>
    </row>
    <row r="2527" s="231" customFormat="1" ht="13.65" customHeight="1">
      <c r="A2527" t="s" s="30">
        <f>IF(B2527&lt;&gt;"","*****","")</f>
      </c>
      <c r="G2527" s="241"/>
      <c r="M2527" s="242">
        <f>IF(K2527="Cash",L2527,IF(K2527="Check",L2527,IF(K2527="Credit Card - NOW",L2527,0)))</f>
        <v>0</v>
      </c>
    </row>
    <row r="2528" s="231" customFormat="1" ht="13.65" customHeight="1">
      <c r="A2528" t="s" s="30">
        <f>IF(B2528&lt;&gt;"","*****","")</f>
      </c>
      <c r="G2528" s="241"/>
      <c r="M2528" s="242">
        <f>IF(K2528="Cash",L2528,IF(K2528="Check",L2528,IF(K2528="Credit Card - NOW",L2528,0)))</f>
        <v>0</v>
      </c>
    </row>
    <row r="2529" s="231" customFormat="1" ht="13.65" customHeight="1">
      <c r="A2529" t="s" s="30">
        <f>IF(B2529&lt;&gt;"","*****","")</f>
      </c>
      <c r="G2529" s="241"/>
      <c r="M2529" s="242">
        <f>IF(K2529="Cash",L2529,IF(K2529="Check",L2529,IF(K2529="Credit Card - NOW",L2529,0)))</f>
        <v>0</v>
      </c>
    </row>
    <row r="2530" s="231" customFormat="1" ht="13.65" customHeight="1">
      <c r="A2530" t="s" s="30">
        <f>IF(B2530&lt;&gt;"","*****","")</f>
      </c>
      <c r="G2530" s="241"/>
      <c r="M2530" s="242">
        <f>IF(K2530="Cash",L2530,IF(K2530="Check",L2530,IF(K2530="Credit Card - NOW",L2530,0)))</f>
        <v>0</v>
      </c>
    </row>
    <row r="2531" s="231" customFormat="1" ht="13.65" customHeight="1">
      <c r="A2531" t="s" s="30">
        <f>IF(B2531&lt;&gt;"","*****","")</f>
      </c>
      <c r="G2531" s="241"/>
      <c r="M2531" s="242">
        <f>IF(K2531="Cash",L2531,IF(K2531="Check",L2531,IF(K2531="Credit Card - NOW",L2531,0)))</f>
        <v>0</v>
      </c>
    </row>
    <row r="2532" s="231" customFormat="1" ht="13.65" customHeight="1">
      <c r="A2532" t="s" s="30">
        <f>IF(B2532&lt;&gt;"","*****","")</f>
      </c>
      <c r="G2532" s="241"/>
      <c r="M2532" s="242">
        <f>IF(K2532="Cash",L2532,IF(K2532="Check",L2532,IF(K2532="Credit Card - NOW",L2532,0)))</f>
        <v>0</v>
      </c>
    </row>
    <row r="2533" s="231" customFormat="1" ht="13.65" customHeight="1">
      <c r="A2533" t="s" s="30">
        <f>IF(B2533&lt;&gt;"","*****","")</f>
      </c>
      <c r="G2533" s="241"/>
      <c r="M2533" s="242">
        <f>IF(K2533="Cash",L2533,IF(K2533="Check",L2533,IF(K2533="Credit Card - NOW",L2533,0)))</f>
        <v>0</v>
      </c>
    </row>
    <row r="2534" s="231" customFormat="1" ht="13.65" customHeight="1">
      <c r="A2534" t="s" s="30">
        <f>IF(B2534&lt;&gt;"","*****","")</f>
      </c>
      <c r="G2534" s="241"/>
      <c r="M2534" s="242">
        <f>IF(K2534="Cash",L2534,IF(K2534="Check",L2534,IF(K2534="Credit Card - NOW",L2534,0)))</f>
        <v>0</v>
      </c>
    </row>
    <row r="2535" s="231" customFormat="1" ht="13.65" customHeight="1">
      <c r="A2535" t="s" s="30">
        <f>IF(B2535&lt;&gt;"","*****","")</f>
      </c>
      <c r="G2535" s="241"/>
      <c r="M2535" s="242">
        <f>IF(K2535="Cash",L2535,IF(K2535="Check",L2535,IF(K2535="Credit Card - NOW",L2535,0)))</f>
        <v>0</v>
      </c>
    </row>
    <row r="2536" s="231" customFormat="1" ht="13.65" customHeight="1">
      <c r="A2536" t="s" s="30">
        <f>IF(B2536&lt;&gt;"","*****","")</f>
      </c>
      <c r="G2536" s="241"/>
      <c r="M2536" s="242">
        <f>IF(K2536="Cash",L2536,IF(K2536="Check",L2536,IF(K2536="Credit Card - NOW",L2536,0)))</f>
        <v>0</v>
      </c>
    </row>
    <row r="2537" s="231" customFormat="1" ht="13.65" customHeight="1">
      <c r="A2537" t="s" s="30">
        <f>IF(B2537&lt;&gt;"","*****","")</f>
      </c>
      <c r="G2537" s="241"/>
      <c r="M2537" s="242">
        <f>IF(K2537="Cash",L2537,IF(K2537="Check",L2537,IF(K2537="Credit Card - NOW",L2537,0)))</f>
        <v>0</v>
      </c>
    </row>
    <row r="2538" s="231" customFormat="1" ht="13.65" customHeight="1">
      <c r="A2538" t="s" s="30">
        <f>IF(B2538&lt;&gt;"","*****","")</f>
      </c>
      <c r="G2538" s="241"/>
      <c r="M2538" s="242">
        <f>IF(K2538="Cash",L2538,IF(K2538="Check",L2538,IF(K2538="Credit Card - NOW",L2538,0)))</f>
        <v>0</v>
      </c>
    </row>
    <row r="2539" s="231" customFormat="1" ht="13.65" customHeight="1">
      <c r="A2539" t="s" s="30">
        <f>IF(B2539&lt;&gt;"","*****","")</f>
      </c>
      <c r="G2539" s="241"/>
      <c r="M2539" s="242">
        <f>IF(K2539="Cash",L2539,IF(K2539="Check",L2539,IF(K2539="Credit Card - NOW",L2539,0)))</f>
        <v>0</v>
      </c>
    </row>
    <row r="2540" s="231" customFormat="1" ht="13.65" customHeight="1">
      <c r="A2540" t="s" s="30">
        <f>IF(B2540&lt;&gt;"","*****","")</f>
      </c>
      <c r="G2540" s="241"/>
      <c r="M2540" s="242">
        <f>IF(K2540="Cash",L2540,IF(K2540="Check",L2540,IF(K2540="Credit Card - NOW",L2540,0)))</f>
        <v>0</v>
      </c>
    </row>
    <row r="2541" s="231" customFormat="1" ht="13.65" customHeight="1">
      <c r="A2541" t="s" s="30">
        <f>IF(B2541&lt;&gt;"","*****","")</f>
      </c>
      <c r="G2541" s="241"/>
      <c r="M2541" s="242">
        <f>IF(K2541="Cash",L2541,IF(K2541="Check",L2541,IF(K2541="Credit Card - NOW",L2541,0)))</f>
        <v>0</v>
      </c>
    </row>
    <row r="2542" s="231" customFormat="1" ht="13.65" customHeight="1">
      <c r="A2542" t="s" s="30">
        <f>IF(B2542&lt;&gt;"","*****","")</f>
      </c>
      <c r="G2542" s="241"/>
      <c r="M2542" s="242">
        <f>IF(K2542="Cash",L2542,IF(K2542="Check",L2542,IF(K2542="Credit Card - NOW",L2542,0)))</f>
        <v>0</v>
      </c>
    </row>
    <row r="2543" s="231" customFormat="1" ht="13.65" customHeight="1">
      <c r="A2543" t="s" s="30">
        <f>IF(B2543&lt;&gt;"","*****","")</f>
      </c>
      <c r="G2543" s="241"/>
      <c r="M2543" s="242">
        <f>IF(K2543="Cash",L2543,IF(K2543="Check",L2543,IF(K2543="Credit Card - NOW",L2543,0)))</f>
        <v>0</v>
      </c>
    </row>
    <row r="2544" s="231" customFormat="1" ht="13.65" customHeight="1">
      <c r="A2544" t="s" s="30">
        <f>IF(B2544&lt;&gt;"","*****","")</f>
      </c>
      <c r="G2544" s="241"/>
      <c r="M2544" s="242">
        <f>IF(K2544="Cash",L2544,IF(K2544="Check",L2544,IF(K2544="Credit Card - NOW",L2544,0)))</f>
        <v>0</v>
      </c>
    </row>
    <row r="2545" s="231" customFormat="1" ht="13.65" customHeight="1">
      <c r="A2545" t="s" s="30">
        <f>IF(B2545&lt;&gt;"","*****","")</f>
      </c>
      <c r="G2545" s="241"/>
      <c r="M2545" s="242">
        <f>IF(K2545="Cash",L2545,IF(K2545="Check",L2545,IF(K2545="Credit Card - NOW",L2545,0)))</f>
        <v>0</v>
      </c>
    </row>
    <row r="2546" s="231" customFormat="1" ht="13.65" customHeight="1">
      <c r="A2546" t="s" s="30">
        <f>IF(B2546&lt;&gt;"","*****","")</f>
      </c>
      <c r="G2546" s="241"/>
      <c r="M2546" s="242">
        <f>IF(K2546="Cash",L2546,IF(K2546="Check",L2546,IF(K2546="Credit Card - NOW",L2546,0)))</f>
        <v>0</v>
      </c>
    </row>
    <row r="2547" s="231" customFormat="1" ht="13.65" customHeight="1">
      <c r="A2547" t="s" s="30">
        <f>IF(B2547&lt;&gt;"","*****","")</f>
      </c>
      <c r="G2547" s="241"/>
      <c r="M2547" s="242">
        <f>IF(K2547="Cash",L2547,IF(K2547="Check",L2547,IF(K2547="Credit Card - NOW",L2547,0)))</f>
        <v>0</v>
      </c>
    </row>
    <row r="2548" s="231" customFormat="1" ht="13.65" customHeight="1">
      <c r="A2548" t="s" s="30">
        <f>IF(B2548&lt;&gt;"","*****","")</f>
      </c>
      <c r="G2548" s="241"/>
      <c r="M2548" s="242">
        <f>IF(K2548="Cash",L2548,IF(K2548="Check",L2548,IF(K2548="Credit Card - NOW",L2548,0)))</f>
        <v>0</v>
      </c>
    </row>
    <row r="2549" s="231" customFormat="1" ht="13.65" customHeight="1">
      <c r="A2549" t="s" s="30">
        <f>IF(B2549&lt;&gt;"","*****","")</f>
      </c>
      <c r="G2549" s="241"/>
      <c r="M2549" s="242">
        <f>IF(K2549="Cash",L2549,IF(K2549="Check",L2549,IF(K2549="Credit Card - NOW",L2549,0)))</f>
        <v>0</v>
      </c>
    </row>
    <row r="2550" s="231" customFormat="1" ht="13.65" customHeight="1">
      <c r="A2550" t="s" s="30">
        <f>IF(B2550&lt;&gt;"","*****","")</f>
      </c>
      <c r="G2550" s="241"/>
      <c r="M2550" s="242">
        <f>IF(K2550="Cash",L2550,IF(K2550="Check",L2550,IF(K2550="Credit Card - NOW",L2550,0)))</f>
        <v>0</v>
      </c>
    </row>
    <row r="2551" s="231" customFormat="1" ht="13.65" customHeight="1">
      <c r="A2551" t="s" s="30">
        <f>IF(B2551&lt;&gt;"","*****","")</f>
      </c>
      <c r="G2551" s="241"/>
      <c r="M2551" s="242">
        <f>IF(K2551="Cash",L2551,IF(K2551="Check",L2551,IF(K2551="Credit Card - NOW",L2551,0)))</f>
        <v>0</v>
      </c>
    </row>
    <row r="2552" s="231" customFormat="1" ht="13.65" customHeight="1">
      <c r="A2552" t="s" s="30">
        <f>IF(B2552&lt;&gt;"","*****","")</f>
      </c>
      <c r="G2552" s="241"/>
      <c r="M2552" s="242">
        <f>IF(K2552="Cash",L2552,IF(K2552="Check",L2552,IF(K2552="Credit Card - NOW",L2552,0)))</f>
        <v>0</v>
      </c>
    </row>
    <row r="2553" s="231" customFormat="1" ht="13.65" customHeight="1">
      <c r="A2553" t="s" s="30">
        <f>IF(B2553&lt;&gt;"","*****","")</f>
      </c>
      <c r="G2553" s="241"/>
      <c r="M2553" s="242">
        <f>IF(K2553="Cash",L2553,IF(K2553="Check",L2553,IF(K2553="Credit Card - NOW",L2553,0)))</f>
        <v>0</v>
      </c>
    </row>
    <row r="2554" s="231" customFormat="1" ht="13.65" customHeight="1">
      <c r="A2554" t="s" s="30">
        <f>IF(B2554&lt;&gt;"","*****","")</f>
      </c>
      <c r="G2554" s="241"/>
      <c r="M2554" s="242">
        <f>IF(K2554="Cash",L2554,IF(K2554="Check",L2554,IF(K2554="Credit Card - NOW",L2554,0)))</f>
        <v>0</v>
      </c>
    </row>
    <row r="2555" s="231" customFormat="1" ht="13.65" customHeight="1">
      <c r="A2555" t="s" s="30">
        <f>IF(B2555&lt;&gt;"","*****","")</f>
      </c>
      <c r="G2555" s="241"/>
      <c r="M2555" s="242">
        <f>IF(K2555="Cash",L2555,IF(K2555="Check",L2555,IF(K2555="Credit Card - NOW",L2555,0)))</f>
        <v>0</v>
      </c>
    </row>
    <row r="2556" s="231" customFormat="1" ht="13.65" customHeight="1">
      <c r="A2556" t="s" s="30">
        <f>IF(B2556&lt;&gt;"","*****","")</f>
      </c>
      <c r="G2556" s="241"/>
      <c r="M2556" s="242">
        <f>IF(K2556="Cash",L2556,IF(K2556="Check",L2556,IF(K2556="Credit Card - NOW",L2556,0)))</f>
        <v>0</v>
      </c>
    </row>
    <row r="2557" s="231" customFormat="1" ht="13.65" customHeight="1">
      <c r="A2557" t="s" s="30">
        <f>IF(B2557&lt;&gt;"","*****","")</f>
      </c>
      <c r="G2557" s="241"/>
      <c r="M2557" s="242">
        <f>IF(K2557="Cash",L2557,IF(K2557="Check",L2557,IF(K2557="Credit Card - NOW",L2557,0)))</f>
        <v>0</v>
      </c>
    </row>
    <row r="2558" s="231" customFormat="1" ht="13.65" customHeight="1">
      <c r="A2558" t="s" s="30">
        <f>IF(B2558&lt;&gt;"","*****","")</f>
      </c>
      <c r="G2558" s="241"/>
      <c r="M2558" s="242">
        <f>IF(K2558="Cash",L2558,IF(K2558="Check",L2558,IF(K2558="Credit Card - NOW",L2558,0)))</f>
        <v>0</v>
      </c>
    </row>
    <row r="2559" s="231" customFormat="1" ht="13.65" customHeight="1">
      <c r="A2559" t="s" s="30">
        <f>IF(B2559&lt;&gt;"","*****","")</f>
      </c>
      <c r="G2559" s="241"/>
      <c r="M2559" s="242">
        <f>IF(K2559="Cash",L2559,IF(K2559="Check",L2559,IF(K2559="Credit Card - NOW",L2559,0)))</f>
        <v>0</v>
      </c>
    </row>
    <row r="2560" s="231" customFormat="1" ht="13.65" customHeight="1">
      <c r="A2560" t="s" s="30">
        <f>IF(B2560&lt;&gt;"","*****","")</f>
      </c>
      <c r="G2560" s="241"/>
      <c r="M2560" s="242">
        <f>IF(K2560="Cash",L2560,IF(K2560="Check",L2560,IF(K2560="Credit Card - NOW",L2560,0)))</f>
        <v>0</v>
      </c>
    </row>
    <row r="2561" s="231" customFormat="1" ht="13.65" customHeight="1">
      <c r="A2561" t="s" s="30">
        <f>IF(B2561&lt;&gt;"","*****","")</f>
      </c>
      <c r="G2561" s="241"/>
      <c r="M2561" s="242">
        <f>IF(K2561="Cash",L2561,IF(K2561="Check",L2561,IF(K2561="Credit Card - NOW",L2561,0)))</f>
        <v>0</v>
      </c>
    </row>
    <row r="2562" s="231" customFormat="1" ht="13.65" customHeight="1">
      <c r="A2562" t="s" s="30">
        <f>IF(B2562&lt;&gt;"","*****","")</f>
      </c>
      <c r="G2562" s="241"/>
      <c r="M2562" s="242">
        <f>IF(K2562="Cash",L2562,IF(K2562="Check",L2562,IF(K2562="Credit Card - NOW",L2562,0)))</f>
        <v>0</v>
      </c>
    </row>
    <row r="2563" s="231" customFormat="1" ht="13.65" customHeight="1">
      <c r="A2563" t="s" s="30">
        <f>IF(B2563&lt;&gt;"","*****","")</f>
      </c>
      <c r="G2563" s="241"/>
      <c r="M2563" s="242">
        <f>IF(K2563="Cash",L2563,IF(K2563="Check",L2563,IF(K2563="Credit Card - NOW",L2563,0)))</f>
        <v>0</v>
      </c>
    </row>
    <row r="2564" s="231" customFormat="1" ht="13.65" customHeight="1">
      <c r="A2564" t="s" s="30">
        <f>IF(B2564&lt;&gt;"","*****","")</f>
      </c>
      <c r="G2564" s="241"/>
      <c r="M2564" s="242">
        <f>IF(K2564="Cash",L2564,IF(K2564="Check",L2564,IF(K2564="Credit Card - NOW",L2564,0)))</f>
        <v>0</v>
      </c>
    </row>
    <row r="2565" s="231" customFormat="1" ht="13.65" customHeight="1">
      <c r="A2565" t="s" s="30">
        <f>IF(B2565&lt;&gt;"","*****","")</f>
      </c>
      <c r="G2565" s="241"/>
      <c r="M2565" s="242">
        <f>IF(K2565="Cash",L2565,IF(K2565="Check",L2565,IF(K2565="Credit Card - NOW",L2565,0)))</f>
        <v>0</v>
      </c>
    </row>
    <row r="2566" s="231" customFormat="1" ht="13.65" customHeight="1">
      <c r="A2566" t="s" s="30">
        <f>IF(B2566&lt;&gt;"","*****","")</f>
      </c>
      <c r="G2566" s="241"/>
      <c r="M2566" s="242">
        <f>IF(K2566="Cash",L2566,IF(K2566="Check",L2566,IF(K2566="Credit Card - NOW",L2566,0)))</f>
        <v>0</v>
      </c>
    </row>
    <row r="2567" s="231" customFormat="1" ht="13.65" customHeight="1">
      <c r="A2567" t="s" s="30">
        <f>IF(B2567&lt;&gt;"","*****","")</f>
      </c>
      <c r="G2567" s="241"/>
      <c r="M2567" s="242">
        <f>IF(K2567="Cash",L2567,IF(K2567="Check",L2567,IF(K2567="Credit Card - NOW",L2567,0)))</f>
        <v>0</v>
      </c>
    </row>
    <row r="2568" s="231" customFormat="1" ht="13.65" customHeight="1">
      <c r="A2568" t="s" s="30">
        <f>IF(B2568&lt;&gt;"","*****","")</f>
      </c>
      <c r="G2568" s="241"/>
      <c r="M2568" s="242">
        <f>IF(K2568="Cash",L2568,IF(K2568="Check",L2568,IF(K2568="Credit Card - NOW",L2568,0)))</f>
        <v>0</v>
      </c>
    </row>
    <row r="2569" s="231" customFormat="1" ht="13.65" customHeight="1">
      <c r="A2569" t="s" s="30">
        <f>IF(B2569&lt;&gt;"","*****","")</f>
      </c>
      <c r="G2569" s="241"/>
      <c r="M2569" s="242">
        <f>IF(K2569="Cash",L2569,IF(K2569="Check",L2569,IF(K2569="Credit Card - NOW",L2569,0)))</f>
        <v>0</v>
      </c>
    </row>
    <row r="2570" s="231" customFormat="1" ht="13.65" customHeight="1">
      <c r="A2570" t="s" s="30">
        <f>IF(B2570&lt;&gt;"","*****","")</f>
      </c>
      <c r="G2570" s="241"/>
      <c r="M2570" s="242">
        <f>IF(K2570="Cash",L2570,IF(K2570="Check",L2570,IF(K2570="Credit Card - NOW",L2570,0)))</f>
        <v>0</v>
      </c>
    </row>
    <row r="2571" s="231" customFormat="1" ht="13.65" customHeight="1">
      <c r="A2571" t="s" s="30">
        <f>IF(B2571&lt;&gt;"","*****","")</f>
      </c>
      <c r="G2571" s="241"/>
      <c r="M2571" s="242">
        <f>IF(K2571="Cash",L2571,IF(K2571="Check",L2571,IF(K2571="Credit Card - NOW",L2571,0)))</f>
        <v>0</v>
      </c>
    </row>
    <row r="2572" s="231" customFormat="1" ht="13.65" customHeight="1">
      <c r="A2572" t="s" s="30">
        <f>IF(B2572&lt;&gt;"","*****","")</f>
      </c>
      <c r="G2572" s="241"/>
      <c r="M2572" s="242">
        <f>IF(K2572="Cash",L2572,IF(K2572="Check",L2572,IF(K2572="Credit Card - NOW",L2572,0)))</f>
        <v>0</v>
      </c>
    </row>
    <row r="2573" s="231" customFormat="1" ht="13.65" customHeight="1">
      <c r="A2573" t="s" s="30">
        <f>IF(B2573&lt;&gt;"","*****","")</f>
      </c>
      <c r="G2573" s="241"/>
      <c r="M2573" s="242">
        <f>IF(K2573="Cash",L2573,IF(K2573="Check",L2573,IF(K2573="Credit Card - NOW",L2573,0)))</f>
        <v>0</v>
      </c>
    </row>
    <row r="2574" s="231" customFormat="1" ht="13.65" customHeight="1">
      <c r="A2574" t="s" s="30">
        <f>IF(B2574&lt;&gt;"","*****","")</f>
      </c>
      <c r="G2574" s="241"/>
      <c r="M2574" s="242">
        <f>IF(K2574="Cash",L2574,IF(K2574="Check",L2574,IF(K2574="Credit Card - NOW",L2574,0)))</f>
        <v>0</v>
      </c>
    </row>
    <row r="2575" s="231" customFormat="1" ht="13.65" customHeight="1">
      <c r="A2575" t="s" s="30">
        <f>IF(B2575&lt;&gt;"","*****","")</f>
      </c>
      <c r="G2575" s="241"/>
      <c r="M2575" s="242">
        <f>IF(K2575="Cash",L2575,IF(K2575="Check",L2575,IF(K2575="Credit Card - NOW",L2575,0)))</f>
        <v>0</v>
      </c>
    </row>
    <row r="2576" s="231" customFormat="1" ht="13.65" customHeight="1">
      <c r="A2576" t="s" s="30">
        <f>IF(B2576&lt;&gt;"","*****","")</f>
      </c>
      <c r="G2576" s="241"/>
      <c r="M2576" s="242">
        <f>IF(K2576="Cash",L2576,IF(K2576="Check",L2576,IF(K2576="Credit Card - NOW",L2576,0)))</f>
        <v>0</v>
      </c>
    </row>
    <row r="2577" s="231" customFormat="1" ht="13.65" customHeight="1">
      <c r="A2577" t="s" s="30">
        <f>IF(B2577&lt;&gt;"","*****","")</f>
      </c>
      <c r="G2577" s="241"/>
      <c r="M2577" s="242">
        <f>IF(K2577="Cash",L2577,IF(K2577="Check",L2577,IF(K2577="Credit Card - NOW",L2577,0)))</f>
        <v>0</v>
      </c>
    </row>
    <row r="2578" s="231" customFormat="1" ht="13.65" customHeight="1">
      <c r="A2578" t="s" s="30">
        <f>IF(B2578&lt;&gt;"","*****","")</f>
      </c>
      <c r="G2578" s="241"/>
      <c r="M2578" s="242">
        <f>IF(K2578="Cash",L2578,IF(K2578="Check",L2578,IF(K2578="Credit Card - NOW",L2578,0)))</f>
        <v>0</v>
      </c>
    </row>
    <row r="2579" s="231" customFormat="1" ht="13.65" customHeight="1">
      <c r="A2579" t="s" s="30">
        <f>IF(B2579&lt;&gt;"","*****","")</f>
      </c>
      <c r="G2579" s="241"/>
      <c r="M2579" s="242">
        <f>IF(K2579="Cash",L2579,IF(K2579="Check",L2579,IF(K2579="Credit Card - NOW",L2579,0)))</f>
        <v>0</v>
      </c>
    </row>
    <row r="2580" s="231" customFormat="1" ht="13.65" customHeight="1">
      <c r="A2580" t="s" s="30">
        <f>IF(B2580&lt;&gt;"","*****","")</f>
      </c>
      <c r="G2580" s="241"/>
      <c r="M2580" s="242">
        <f>IF(K2580="Cash",L2580,IF(K2580="Check",L2580,IF(K2580="Credit Card - NOW",L2580,0)))</f>
        <v>0</v>
      </c>
    </row>
    <row r="2581" s="231" customFormat="1" ht="13.65" customHeight="1">
      <c r="A2581" t="s" s="30">
        <f>IF(B2581&lt;&gt;"","*****","")</f>
      </c>
      <c r="G2581" s="241"/>
      <c r="M2581" s="242">
        <f>IF(K2581="Cash",L2581,IF(K2581="Check",L2581,IF(K2581="Credit Card - NOW",L2581,0)))</f>
        <v>0</v>
      </c>
    </row>
    <row r="2582" s="231" customFormat="1" ht="13.65" customHeight="1">
      <c r="A2582" t="s" s="30">
        <f>IF(B2582&lt;&gt;"","*****","")</f>
      </c>
      <c r="G2582" s="241"/>
      <c r="M2582" s="242">
        <f>IF(K2582="Cash",L2582,IF(K2582="Check",L2582,IF(K2582="Credit Card - NOW",L2582,0)))</f>
        <v>0</v>
      </c>
    </row>
    <row r="2583" s="231" customFormat="1" ht="13.65" customHeight="1">
      <c r="A2583" t="s" s="30">
        <f>IF(B2583&lt;&gt;"","*****","")</f>
      </c>
      <c r="G2583" s="241"/>
      <c r="M2583" s="242">
        <f>IF(K2583="Cash",L2583,IF(K2583="Check",L2583,IF(K2583="Credit Card - NOW",L2583,0)))</f>
        <v>0</v>
      </c>
    </row>
    <row r="2584" s="231" customFormat="1" ht="13.65" customHeight="1">
      <c r="A2584" t="s" s="30">
        <f>IF(B2584&lt;&gt;"","*****","")</f>
      </c>
      <c r="G2584" s="241"/>
      <c r="M2584" s="242">
        <f>IF(K2584="Cash",L2584,IF(K2584="Check",L2584,IF(K2584="Credit Card - NOW",L2584,0)))</f>
        <v>0</v>
      </c>
    </row>
    <row r="2585" s="231" customFormat="1" ht="13.65" customHeight="1">
      <c r="A2585" t="s" s="30">
        <f>IF(B2585&lt;&gt;"","*****","")</f>
      </c>
      <c r="G2585" s="241"/>
      <c r="M2585" s="242">
        <f>IF(K2585="Cash",L2585,IF(K2585="Check",L2585,IF(K2585="Credit Card - NOW",L2585,0)))</f>
        <v>0</v>
      </c>
    </row>
    <row r="2586" s="231" customFormat="1" ht="13.65" customHeight="1">
      <c r="A2586" t="s" s="30">
        <f>IF(B2586&lt;&gt;"","*****","")</f>
      </c>
      <c r="G2586" s="241"/>
      <c r="M2586" s="242">
        <f>IF(K2586="Cash",L2586,IF(K2586="Check",L2586,IF(K2586="Credit Card - NOW",L2586,0)))</f>
        <v>0</v>
      </c>
    </row>
    <row r="2587" s="231" customFormat="1" ht="13.65" customHeight="1">
      <c r="A2587" t="s" s="30">
        <f>IF(B2587&lt;&gt;"","*****","")</f>
      </c>
      <c r="G2587" s="241"/>
      <c r="M2587" s="242">
        <f>IF(K2587="Cash",L2587,IF(K2587="Check",L2587,IF(K2587="Credit Card - NOW",L2587,0)))</f>
        <v>0</v>
      </c>
    </row>
    <row r="2588" s="231" customFormat="1" ht="13.65" customHeight="1">
      <c r="A2588" t="s" s="30">
        <f>IF(B2588&lt;&gt;"","*****","")</f>
      </c>
      <c r="G2588" s="241"/>
      <c r="M2588" s="242">
        <f>IF(K2588="Cash",L2588,IF(K2588="Check",L2588,IF(K2588="Credit Card - NOW",L2588,0)))</f>
        <v>0</v>
      </c>
    </row>
    <row r="2589" s="231" customFormat="1" ht="13.65" customHeight="1">
      <c r="A2589" t="s" s="30">
        <f>IF(B2589&lt;&gt;"","*****","")</f>
      </c>
      <c r="G2589" s="241"/>
      <c r="M2589" s="242">
        <f>IF(K2589="Cash",L2589,IF(K2589="Check",L2589,IF(K2589="Credit Card - NOW",L2589,0)))</f>
        <v>0</v>
      </c>
    </row>
    <row r="2590" s="231" customFormat="1" ht="13.65" customHeight="1">
      <c r="A2590" t="s" s="30">
        <f>IF(B2590&lt;&gt;"","*****","")</f>
      </c>
      <c r="G2590" s="241"/>
      <c r="M2590" s="242">
        <f>IF(K2590="Cash",L2590,IF(K2590="Check",L2590,IF(K2590="Credit Card - NOW",L2590,0)))</f>
        <v>0</v>
      </c>
    </row>
    <row r="2591" s="231" customFormat="1" ht="13.65" customHeight="1">
      <c r="A2591" t="s" s="30">
        <f>IF(B2591&lt;&gt;"","*****","")</f>
      </c>
      <c r="G2591" s="241"/>
      <c r="M2591" s="242">
        <f>IF(K2591="Cash",L2591,IF(K2591="Check",L2591,IF(K2591="Credit Card - NOW",L2591,0)))</f>
        <v>0</v>
      </c>
    </row>
    <row r="2592" s="231" customFormat="1" ht="13.65" customHeight="1">
      <c r="A2592" t="s" s="30">
        <f>IF(B2592&lt;&gt;"","*****","")</f>
      </c>
      <c r="G2592" s="241"/>
      <c r="M2592" s="242">
        <f>IF(K2592="Cash",L2592,IF(K2592="Check",L2592,IF(K2592="Credit Card - NOW",L2592,0)))</f>
        <v>0</v>
      </c>
    </row>
    <row r="2593" s="231" customFormat="1" ht="13.65" customHeight="1">
      <c r="A2593" t="s" s="30">
        <f>IF(B2593&lt;&gt;"","*****","")</f>
      </c>
      <c r="G2593" s="241"/>
      <c r="M2593" s="242">
        <f>IF(K2593="Cash",L2593,IF(K2593="Check",L2593,IF(K2593="Credit Card - NOW",L2593,0)))</f>
        <v>0</v>
      </c>
    </row>
    <row r="2594" s="231" customFormat="1" ht="13.65" customHeight="1">
      <c r="A2594" t="s" s="30">
        <f>IF(B2594&lt;&gt;"","*****","")</f>
      </c>
      <c r="G2594" s="241"/>
      <c r="M2594" s="242">
        <f>IF(K2594="Cash",L2594,IF(K2594="Check",L2594,IF(K2594="Credit Card - NOW",L2594,0)))</f>
        <v>0</v>
      </c>
    </row>
    <row r="2595" s="231" customFormat="1" ht="13.65" customHeight="1">
      <c r="A2595" t="s" s="30">
        <f>IF(B2595&lt;&gt;"","*****","")</f>
      </c>
      <c r="G2595" s="241"/>
      <c r="M2595" s="242">
        <f>IF(K2595="Cash",L2595,IF(K2595="Check",L2595,IF(K2595="Credit Card - NOW",L2595,0)))</f>
        <v>0</v>
      </c>
    </row>
    <row r="2596" s="231" customFormat="1" ht="13.65" customHeight="1">
      <c r="A2596" t="s" s="30">
        <f>IF(B2596&lt;&gt;"","*****","")</f>
      </c>
      <c r="G2596" s="241"/>
      <c r="M2596" s="242">
        <f>IF(K2596="Cash",L2596,IF(K2596="Check",L2596,IF(K2596="Credit Card - NOW",L2596,0)))</f>
        <v>0</v>
      </c>
    </row>
    <row r="2597" s="231" customFormat="1" ht="13.65" customHeight="1">
      <c r="A2597" t="s" s="30">
        <f>IF(B2597&lt;&gt;"","*****","")</f>
      </c>
      <c r="G2597" s="241"/>
      <c r="M2597" s="242">
        <f>IF(K2597="Cash",L2597,IF(K2597="Check",L2597,IF(K2597="Credit Card - NOW",L2597,0)))</f>
        <v>0</v>
      </c>
    </row>
    <row r="2598" s="231" customFormat="1" ht="13.65" customHeight="1">
      <c r="A2598" t="s" s="30">
        <f>IF(B2598&lt;&gt;"","*****","")</f>
      </c>
      <c r="G2598" s="241"/>
      <c r="M2598" s="242">
        <f>IF(K2598="Cash",L2598,IF(K2598="Check",L2598,IF(K2598="Credit Card - NOW",L2598,0)))</f>
        <v>0</v>
      </c>
    </row>
    <row r="2599" s="231" customFormat="1" ht="13.65" customHeight="1">
      <c r="A2599" t="s" s="30">
        <f>IF(B2599&lt;&gt;"","*****","")</f>
      </c>
      <c r="G2599" s="241"/>
      <c r="M2599" s="242">
        <f>IF(K2599="Cash",L2599,IF(K2599="Check",L2599,IF(K2599="Credit Card - NOW",L2599,0)))</f>
        <v>0</v>
      </c>
    </row>
    <row r="2600" s="231" customFormat="1" ht="13.65" customHeight="1">
      <c r="A2600" t="s" s="30">
        <f>IF(B2600&lt;&gt;"","*****","")</f>
      </c>
      <c r="G2600" s="241"/>
      <c r="M2600" s="242">
        <f>IF(K2600="Cash",L2600,IF(K2600="Check",L2600,IF(K2600="Credit Card - NOW",L2600,0)))</f>
        <v>0</v>
      </c>
    </row>
    <row r="2601" s="231" customFormat="1" ht="13.65" customHeight="1">
      <c r="A2601" t="s" s="30">
        <f>IF(B2601&lt;&gt;"","*****","")</f>
      </c>
      <c r="G2601" s="241"/>
      <c r="M2601" s="242">
        <f>IF(K2601="Cash",L2601,IF(K2601="Check",L2601,IF(K2601="Credit Card - NOW",L2601,0)))</f>
        <v>0</v>
      </c>
    </row>
    <row r="2602" s="231" customFormat="1" ht="13.65" customHeight="1">
      <c r="A2602" t="s" s="30">
        <f>IF(B2602&lt;&gt;"","*****","")</f>
      </c>
      <c r="G2602" s="241"/>
      <c r="M2602" s="242">
        <f>IF(K2602="Cash",L2602,IF(K2602="Check",L2602,IF(K2602="Credit Card - NOW",L2602,0)))</f>
        <v>0</v>
      </c>
    </row>
    <row r="2603" s="231" customFormat="1" ht="13.65" customHeight="1">
      <c r="A2603" t="s" s="30">
        <f>IF(B2603&lt;&gt;"","*****","")</f>
      </c>
      <c r="G2603" s="241"/>
      <c r="M2603" s="242">
        <f>IF(K2603="Cash",L2603,IF(K2603="Check",L2603,IF(K2603="Credit Card - NOW",L2603,0)))</f>
        <v>0</v>
      </c>
    </row>
    <row r="2604" s="231" customFormat="1" ht="13.65" customHeight="1">
      <c r="A2604" t="s" s="30">
        <f>IF(B2604&lt;&gt;"","*****","")</f>
      </c>
      <c r="G2604" s="241"/>
      <c r="M2604" s="242">
        <f>IF(K2604="Cash",L2604,IF(K2604="Check",L2604,IF(K2604="Credit Card - NOW",L2604,0)))</f>
        <v>0</v>
      </c>
    </row>
    <row r="2605" s="231" customFormat="1" ht="13.65" customHeight="1">
      <c r="A2605" t="s" s="30">
        <f>IF(B2605&lt;&gt;"","*****","")</f>
      </c>
      <c r="G2605" s="241"/>
      <c r="M2605" s="242">
        <f>IF(K2605="Cash",L2605,IF(K2605="Check",L2605,IF(K2605="Credit Card - NOW",L2605,0)))</f>
        <v>0</v>
      </c>
    </row>
    <row r="2606" s="231" customFormat="1" ht="13.65" customHeight="1">
      <c r="A2606" t="s" s="30">
        <f>IF(B2606&lt;&gt;"","*****","")</f>
      </c>
      <c r="G2606" s="241"/>
      <c r="M2606" s="242">
        <f>IF(K2606="Cash",L2606,IF(K2606="Check",L2606,IF(K2606="Credit Card - NOW",L2606,0)))</f>
        <v>0</v>
      </c>
    </row>
    <row r="2607" s="231" customFormat="1" ht="13.65" customHeight="1">
      <c r="A2607" t="s" s="30">
        <f>IF(B2607&lt;&gt;"","*****","")</f>
      </c>
      <c r="G2607" s="241"/>
      <c r="M2607" s="242">
        <f>IF(K2607="Cash",L2607,IF(K2607="Check",L2607,IF(K2607="Credit Card - NOW",L2607,0)))</f>
        <v>0</v>
      </c>
    </row>
    <row r="2608" s="231" customFormat="1" ht="13.65" customHeight="1">
      <c r="A2608" t="s" s="30">
        <f>IF(B2608&lt;&gt;"","*****","")</f>
      </c>
      <c r="G2608" s="241"/>
      <c r="M2608" s="242">
        <f>IF(K2608="Cash",L2608,IF(K2608="Check",L2608,IF(K2608="Credit Card - NOW",L2608,0)))</f>
        <v>0</v>
      </c>
    </row>
    <row r="2609" s="231" customFormat="1" ht="13.65" customHeight="1">
      <c r="A2609" t="s" s="30">
        <f>IF(B2609&lt;&gt;"","*****","")</f>
      </c>
      <c r="G2609" s="241"/>
      <c r="M2609" s="242">
        <f>IF(K2609="Cash",L2609,IF(K2609="Check",L2609,IF(K2609="Credit Card - NOW",L2609,0)))</f>
        <v>0</v>
      </c>
    </row>
    <row r="2610" s="231" customFormat="1" ht="13.65" customHeight="1">
      <c r="A2610" t="s" s="30">
        <f>IF(B2610&lt;&gt;"","*****","")</f>
      </c>
      <c r="G2610" s="241"/>
      <c r="M2610" s="242">
        <f>IF(K2610="Cash",L2610,IF(K2610="Check",L2610,IF(K2610="Credit Card - NOW",L2610,0)))</f>
        <v>0</v>
      </c>
    </row>
    <row r="2611" s="231" customFormat="1" ht="13.65" customHeight="1">
      <c r="A2611" t="s" s="30">
        <f>IF(B2611&lt;&gt;"","*****","")</f>
      </c>
      <c r="G2611" s="241"/>
      <c r="M2611" s="242">
        <f>IF(K2611="Cash",L2611,IF(K2611="Check",L2611,IF(K2611="Credit Card - NOW",L2611,0)))</f>
        <v>0</v>
      </c>
    </row>
    <row r="2612" s="231" customFormat="1" ht="13.65" customHeight="1">
      <c r="A2612" t="s" s="30">
        <f>IF(B2612&lt;&gt;"","*****","")</f>
      </c>
      <c r="G2612" s="241"/>
      <c r="M2612" s="242">
        <f>IF(K2612="Cash",L2612,IF(K2612="Check",L2612,IF(K2612="Credit Card - NOW",L2612,0)))</f>
        <v>0</v>
      </c>
    </row>
    <row r="2613" s="231" customFormat="1" ht="13.65" customHeight="1">
      <c r="A2613" t="s" s="30">
        <f>IF(B2613&lt;&gt;"","*****","")</f>
      </c>
      <c r="G2613" s="241"/>
      <c r="M2613" s="242">
        <f>IF(K2613="Cash",L2613,IF(K2613="Check",L2613,IF(K2613="Credit Card - NOW",L2613,0)))</f>
        <v>0</v>
      </c>
    </row>
    <row r="2614" s="231" customFormat="1" ht="13.65" customHeight="1">
      <c r="A2614" t="s" s="30">
        <f>IF(B2614&lt;&gt;"","*****","")</f>
      </c>
      <c r="G2614" s="241"/>
      <c r="M2614" s="242">
        <f>IF(K2614="Cash",L2614,IF(K2614="Check",L2614,IF(K2614="Credit Card - NOW",L2614,0)))</f>
        <v>0</v>
      </c>
    </row>
    <row r="2615" s="231" customFormat="1" ht="13.65" customHeight="1">
      <c r="A2615" t="s" s="30">
        <f>IF(B2615&lt;&gt;"","*****","")</f>
      </c>
      <c r="G2615" s="241"/>
      <c r="M2615" s="242">
        <f>IF(K2615="Cash",L2615,IF(K2615="Check",L2615,IF(K2615="Credit Card - NOW",L2615,0)))</f>
        <v>0</v>
      </c>
    </row>
    <row r="2616" s="231" customFormat="1" ht="13.65" customHeight="1">
      <c r="A2616" t="s" s="30">
        <f>IF(B2616&lt;&gt;"","*****","")</f>
      </c>
      <c r="G2616" s="241"/>
      <c r="M2616" s="242">
        <f>IF(K2616="Cash",L2616,IF(K2616="Check",L2616,IF(K2616="Credit Card - NOW",L2616,0)))</f>
        <v>0</v>
      </c>
    </row>
    <row r="2617" s="231" customFormat="1" ht="13.65" customHeight="1">
      <c r="A2617" t="s" s="30">
        <f>IF(B2617&lt;&gt;"","*****","")</f>
      </c>
      <c r="G2617" s="241"/>
      <c r="M2617" s="242">
        <f>IF(K2617="Cash",L2617,IF(K2617="Check",L2617,IF(K2617="Credit Card - NOW",L2617,0)))</f>
        <v>0</v>
      </c>
    </row>
    <row r="2618" s="231" customFormat="1" ht="13.65" customHeight="1">
      <c r="A2618" t="s" s="30">
        <f>IF(B2618&lt;&gt;"","*****","")</f>
      </c>
      <c r="G2618" s="241"/>
      <c r="M2618" s="242">
        <f>IF(K2618="Cash",L2618,IF(K2618="Check",L2618,IF(K2618="Credit Card - NOW",L2618,0)))</f>
        <v>0</v>
      </c>
    </row>
    <row r="2619" s="231" customFormat="1" ht="13.65" customHeight="1">
      <c r="A2619" t="s" s="30">
        <f>IF(B2619&lt;&gt;"","*****","")</f>
      </c>
      <c r="G2619" s="241"/>
      <c r="M2619" s="242">
        <f>IF(K2619="Cash",L2619,IF(K2619="Check",L2619,IF(K2619="Credit Card - NOW",L2619,0)))</f>
        <v>0</v>
      </c>
    </row>
    <row r="2620" s="231" customFormat="1" ht="13.65" customHeight="1">
      <c r="A2620" t="s" s="30">
        <f>IF(B2620&lt;&gt;"","*****","")</f>
      </c>
      <c r="G2620" s="241"/>
      <c r="M2620" s="242">
        <f>IF(K2620="Cash",L2620,IF(K2620="Check",L2620,IF(K2620="Credit Card - NOW",L2620,0)))</f>
        <v>0</v>
      </c>
    </row>
    <row r="2621" s="231" customFormat="1" ht="13.65" customHeight="1">
      <c r="A2621" t="s" s="30">
        <f>IF(B2621&lt;&gt;"","*****","")</f>
      </c>
      <c r="G2621" s="241"/>
      <c r="M2621" s="242">
        <f>IF(K2621="Cash",L2621,IF(K2621="Check",L2621,IF(K2621="Credit Card - NOW",L2621,0)))</f>
        <v>0</v>
      </c>
    </row>
    <row r="2622" s="231" customFormat="1" ht="13.65" customHeight="1">
      <c r="A2622" t="s" s="30">
        <f>IF(B2622&lt;&gt;"","*****","")</f>
      </c>
      <c r="G2622" s="241"/>
      <c r="M2622" s="242">
        <f>IF(K2622="Cash",L2622,IF(K2622="Check",L2622,IF(K2622="Credit Card - NOW",L2622,0)))</f>
        <v>0</v>
      </c>
    </row>
    <row r="2623" s="231" customFormat="1" ht="13.65" customHeight="1">
      <c r="A2623" t="s" s="30">
        <f>IF(B2623&lt;&gt;"","*****","")</f>
      </c>
      <c r="G2623" s="241"/>
      <c r="M2623" s="242">
        <f>IF(K2623="Cash",L2623,IF(K2623="Check",L2623,IF(K2623="Credit Card - NOW",L2623,0)))</f>
        <v>0</v>
      </c>
    </row>
    <row r="2624" s="231" customFormat="1" ht="13.65" customHeight="1">
      <c r="A2624" t="s" s="30">
        <f>IF(B2624&lt;&gt;"","*****","")</f>
      </c>
      <c r="G2624" s="241"/>
      <c r="M2624" s="242">
        <f>IF(K2624="Cash",L2624,IF(K2624="Check",L2624,IF(K2624="Credit Card - NOW",L2624,0)))</f>
        <v>0</v>
      </c>
    </row>
    <row r="2625" s="231" customFormat="1" ht="13.65" customHeight="1">
      <c r="A2625" t="s" s="30">
        <f>IF(B2625&lt;&gt;"","*****","")</f>
      </c>
      <c r="G2625" s="241"/>
      <c r="M2625" s="242">
        <f>IF(K2625="Cash",L2625,IF(K2625="Check",L2625,IF(K2625="Credit Card - NOW",L2625,0)))</f>
        <v>0</v>
      </c>
    </row>
    <row r="2626" s="231" customFormat="1" ht="13.65" customHeight="1">
      <c r="A2626" t="s" s="30">
        <f>IF(B2626&lt;&gt;"","*****","")</f>
      </c>
      <c r="G2626" s="241"/>
      <c r="M2626" s="242">
        <f>IF(K2626="Cash",L2626,IF(K2626="Check",L2626,IF(K2626="Credit Card - NOW",L2626,0)))</f>
        <v>0</v>
      </c>
    </row>
    <row r="2627" s="231" customFormat="1" ht="13.65" customHeight="1">
      <c r="A2627" t="s" s="30">
        <f>IF(B2627&lt;&gt;"","*****","")</f>
      </c>
      <c r="G2627" s="241"/>
      <c r="M2627" s="242">
        <f>IF(K2627="Cash",L2627,IF(K2627="Check",L2627,IF(K2627="Credit Card - NOW",L2627,0)))</f>
        <v>0</v>
      </c>
    </row>
    <row r="2628" s="231" customFormat="1" ht="13.65" customHeight="1">
      <c r="A2628" t="s" s="30">
        <f>IF(B2628&lt;&gt;"","*****","")</f>
      </c>
      <c r="G2628" s="241"/>
      <c r="M2628" s="242">
        <f>IF(K2628="Cash",L2628,IF(K2628="Check",L2628,IF(K2628="Credit Card - NOW",L2628,0)))</f>
        <v>0</v>
      </c>
    </row>
    <row r="2629" s="231" customFormat="1" ht="13.65" customHeight="1">
      <c r="A2629" t="s" s="30">
        <f>IF(B2629&lt;&gt;"","*****","")</f>
      </c>
      <c r="G2629" s="241"/>
      <c r="M2629" s="242">
        <f>IF(K2629="Cash",L2629,IF(K2629="Check",L2629,IF(K2629="Credit Card - NOW",L2629,0)))</f>
        <v>0</v>
      </c>
    </row>
    <row r="2630" s="231" customFormat="1" ht="13.65" customHeight="1">
      <c r="A2630" t="s" s="30">
        <f>IF(B2630&lt;&gt;"","*****","")</f>
      </c>
      <c r="G2630" s="241"/>
      <c r="M2630" s="242">
        <f>IF(K2630="Cash",L2630,IF(K2630="Check",L2630,IF(K2630="Credit Card - NOW",L2630,0)))</f>
        <v>0</v>
      </c>
    </row>
    <row r="2631" s="231" customFormat="1" ht="13.65" customHeight="1">
      <c r="A2631" t="s" s="30">
        <f>IF(B2631&lt;&gt;"","*****","")</f>
      </c>
      <c r="G2631" s="241"/>
      <c r="M2631" s="242">
        <f>IF(K2631="Cash",L2631,IF(K2631="Check",L2631,IF(K2631="Credit Card - NOW",L2631,0)))</f>
        <v>0</v>
      </c>
    </row>
    <row r="2632" s="231" customFormat="1" ht="13.65" customHeight="1">
      <c r="A2632" t="s" s="30">
        <f>IF(B2632&lt;&gt;"","*****","")</f>
      </c>
      <c r="G2632" s="241"/>
      <c r="M2632" s="242">
        <f>IF(K2632="Cash",L2632,IF(K2632="Check",L2632,IF(K2632="Credit Card - NOW",L2632,0)))</f>
        <v>0</v>
      </c>
    </row>
    <row r="2633" s="231" customFormat="1" ht="13.65" customHeight="1">
      <c r="A2633" t="s" s="30">
        <f>IF(B2633&lt;&gt;"","*****","")</f>
      </c>
      <c r="G2633" s="241"/>
      <c r="M2633" s="242">
        <f>IF(K2633="Cash",L2633,IF(K2633="Check",L2633,IF(K2633="Credit Card - NOW",L2633,0)))</f>
        <v>0</v>
      </c>
    </row>
    <row r="2634" s="231" customFormat="1" ht="13.65" customHeight="1">
      <c r="A2634" t="s" s="30">
        <f>IF(B2634&lt;&gt;"","*****","")</f>
      </c>
      <c r="G2634" s="241"/>
      <c r="M2634" s="242">
        <f>IF(K2634="Cash",L2634,IF(K2634="Check",L2634,IF(K2634="Credit Card - NOW",L2634,0)))</f>
        <v>0</v>
      </c>
    </row>
    <row r="2635" s="231" customFormat="1" ht="13.65" customHeight="1">
      <c r="A2635" t="s" s="30">
        <f>IF(B2635&lt;&gt;"","*****","")</f>
      </c>
      <c r="G2635" s="241"/>
      <c r="M2635" s="242">
        <f>IF(K2635="Cash",L2635,IF(K2635="Check",L2635,IF(K2635="Credit Card - NOW",L2635,0)))</f>
        <v>0</v>
      </c>
    </row>
    <row r="2636" s="231" customFormat="1" ht="13.65" customHeight="1">
      <c r="A2636" t="s" s="30">
        <f>IF(B2636&lt;&gt;"","*****","")</f>
      </c>
      <c r="G2636" s="241"/>
      <c r="M2636" s="242">
        <f>IF(K2636="Cash",L2636,IF(K2636="Check",L2636,IF(K2636="Credit Card - NOW",L2636,0)))</f>
        <v>0</v>
      </c>
    </row>
    <row r="2637" s="231" customFormat="1" ht="13.65" customHeight="1">
      <c r="A2637" t="s" s="30">
        <f>IF(B2637&lt;&gt;"","*****","")</f>
      </c>
      <c r="G2637" s="241"/>
      <c r="M2637" s="242">
        <f>IF(K2637="Cash",L2637,IF(K2637="Check",L2637,IF(K2637="Credit Card - NOW",L2637,0)))</f>
        <v>0</v>
      </c>
    </row>
    <row r="2638" s="231" customFormat="1" ht="13.65" customHeight="1">
      <c r="A2638" t="s" s="30">
        <f>IF(B2638&lt;&gt;"","*****","")</f>
      </c>
      <c r="G2638" s="241"/>
      <c r="M2638" s="242">
        <f>IF(K2638="Cash",L2638,IF(K2638="Check",L2638,IF(K2638="Credit Card - NOW",L2638,0)))</f>
        <v>0</v>
      </c>
    </row>
    <row r="2639" s="231" customFormat="1" ht="13.65" customHeight="1">
      <c r="A2639" t="s" s="30">
        <f>IF(B2639&lt;&gt;"","*****","")</f>
      </c>
      <c r="G2639" s="241"/>
      <c r="M2639" s="242">
        <f>IF(K2639="Cash",L2639,IF(K2639="Check",L2639,IF(K2639="Credit Card - NOW",L2639,0)))</f>
        <v>0</v>
      </c>
    </row>
    <row r="2640" s="231" customFormat="1" ht="13.65" customHeight="1">
      <c r="A2640" t="s" s="30">
        <f>IF(B2640&lt;&gt;"","*****","")</f>
      </c>
      <c r="G2640" s="241"/>
      <c r="M2640" s="242">
        <f>IF(K2640="Cash",L2640,IF(K2640="Check",L2640,IF(K2640="Credit Card - NOW",L2640,0)))</f>
        <v>0</v>
      </c>
    </row>
    <row r="2641" s="231" customFormat="1" ht="13.65" customHeight="1">
      <c r="A2641" t="s" s="30">
        <f>IF(B2641&lt;&gt;"","*****","")</f>
      </c>
      <c r="G2641" s="241"/>
      <c r="M2641" s="242">
        <f>IF(K2641="Cash",L2641,IF(K2641="Check",L2641,IF(K2641="Credit Card - NOW",L2641,0)))</f>
        <v>0</v>
      </c>
    </row>
    <row r="2642" s="231" customFormat="1" ht="13.65" customHeight="1">
      <c r="A2642" t="s" s="30">
        <f>IF(B2642&lt;&gt;"","*****","")</f>
      </c>
      <c r="G2642" s="241"/>
      <c r="M2642" s="242">
        <f>IF(K2642="Cash",L2642,IF(K2642="Check",L2642,IF(K2642="Credit Card - NOW",L2642,0)))</f>
        <v>0</v>
      </c>
    </row>
    <row r="2643" s="231" customFormat="1" ht="13.65" customHeight="1">
      <c r="A2643" t="s" s="30">
        <f>IF(B2643&lt;&gt;"","*****","")</f>
      </c>
      <c r="G2643" s="241"/>
      <c r="M2643" s="242">
        <f>IF(K2643="Cash",L2643,IF(K2643="Check",L2643,IF(K2643="Credit Card - NOW",L2643,0)))</f>
        <v>0</v>
      </c>
    </row>
    <row r="2644" s="231" customFormat="1" ht="13.65" customHeight="1">
      <c r="A2644" t="s" s="30">
        <f>IF(B2644&lt;&gt;"","*****","")</f>
      </c>
      <c r="G2644" s="241"/>
      <c r="M2644" s="242">
        <f>IF(K2644="Cash",L2644,IF(K2644="Check",L2644,IF(K2644="Credit Card - NOW",L2644,0)))</f>
        <v>0</v>
      </c>
    </row>
    <row r="2645" s="231" customFormat="1" ht="13.65" customHeight="1">
      <c r="A2645" t="s" s="30">
        <f>IF(B2645&lt;&gt;"","*****","")</f>
      </c>
      <c r="G2645" s="241"/>
      <c r="M2645" s="242">
        <f>IF(K2645="Cash",L2645,IF(K2645="Check",L2645,IF(K2645="Credit Card - NOW",L2645,0)))</f>
        <v>0</v>
      </c>
    </row>
    <row r="2646" s="231" customFormat="1" ht="13.65" customHeight="1">
      <c r="A2646" t="s" s="30">
        <f>IF(B2646&lt;&gt;"","*****","")</f>
      </c>
      <c r="G2646" s="241"/>
      <c r="M2646" s="242">
        <f>IF(K2646="Cash",L2646,IF(K2646="Check",L2646,IF(K2646="Credit Card - NOW",L2646,0)))</f>
        <v>0</v>
      </c>
    </row>
    <row r="2647" s="231" customFormat="1" ht="13.65" customHeight="1">
      <c r="A2647" t="s" s="30">
        <f>IF(B2647&lt;&gt;"","*****","")</f>
      </c>
      <c r="G2647" s="241"/>
      <c r="M2647" s="242">
        <f>IF(K2647="Cash",L2647,IF(K2647="Check",L2647,IF(K2647="Credit Card - NOW",L2647,0)))</f>
        <v>0</v>
      </c>
    </row>
    <row r="2648" s="231" customFormat="1" ht="13.65" customHeight="1">
      <c r="A2648" t="s" s="30">
        <f>IF(B2648&lt;&gt;"","*****","")</f>
      </c>
      <c r="G2648" s="241"/>
      <c r="M2648" s="242">
        <f>IF(K2648="Cash",L2648,IF(K2648="Check",L2648,IF(K2648="Credit Card - NOW",L2648,0)))</f>
        <v>0</v>
      </c>
    </row>
    <row r="2649" s="231" customFormat="1" ht="13.65" customHeight="1">
      <c r="A2649" t="s" s="30">
        <f>IF(B2649&lt;&gt;"","*****","")</f>
      </c>
      <c r="G2649" s="241"/>
      <c r="M2649" s="242">
        <f>IF(K2649="Cash",L2649,IF(K2649="Check",L2649,IF(K2649="Credit Card - NOW",L2649,0)))</f>
        <v>0</v>
      </c>
    </row>
    <row r="2650" s="231" customFormat="1" ht="13.65" customHeight="1">
      <c r="A2650" t="s" s="30">
        <f>IF(B2650&lt;&gt;"","*****","")</f>
      </c>
      <c r="G2650" s="241"/>
      <c r="M2650" s="242">
        <f>IF(K2650="Cash",L2650,IF(K2650="Check",L2650,IF(K2650="Credit Card - NOW",L2650,0)))</f>
        <v>0</v>
      </c>
    </row>
    <row r="2651" s="231" customFormat="1" ht="13.65" customHeight="1">
      <c r="A2651" t="s" s="30">
        <f>IF(B2651&lt;&gt;"","*****","")</f>
      </c>
      <c r="G2651" s="241"/>
      <c r="M2651" s="242">
        <f>IF(K2651="Cash",L2651,IF(K2651="Check",L2651,IF(K2651="Credit Card - NOW",L2651,0)))</f>
        <v>0</v>
      </c>
    </row>
    <row r="2652" s="231" customFormat="1" ht="13.65" customHeight="1">
      <c r="A2652" t="s" s="30">
        <f>IF(B2652&lt;&gt;"","*****","")</f>
      </c>
      <c r="G2652" s="241"/>
      <c r="M2652" s="242">
        <f>IF(K2652="Cash",L2652,IF(K2652="Check",L2652,IF(K2652="Credit Card - NOW",L2652,0)))</f>
        <v>0</v>
      </c>
    </row>
    <row r="2653" s="231" customFormat="1" ht="13.65" customHeight="1">
      <c r="A2653" t="s" s="30">
        <f>IF(B2653&lt;&gt;"","*****","")</f>
      </c>
      <c r="G2653" s="241"/>
      <c r="M2653" s="242">
        <f>IF(K2653="Cash",L2653,IF(K2653="Check",L2653,IF(K2653="Credit Card - NOW",L2653,0)))</f>
        <v>0</v>
      </c>
    </row>
    <row r="2654" s="231" customFormat="1" ht="13.65" customHeight="1">
      <c r="A2654" t="s" s="30">
        <f>IF(B2654&lt;&gt;"","*****","")</f>
      </c>
      <c r="G2654" s="241"/>
      <c r="M2654" s="242">
        <f>IF(K2654="Cash",L2654,IF(K2654="Check",L2654,IF(K2654="Credit Card - NOW",L2654,0)))</f>
        <v>0</v>
      </c>
    </row>
    <row r="2655" s="231" customFormat="1" ht="13.65" customHeight="1">
      <c r="A2655" t="s" s="30">
        <f>IF(B2655&lt;&gt;"","*****","")</f>
      </c>
      <c r="G2655" s="241"/>
      <c r="M2655" s="242">
        <f>IF(K2655="Cash",L2655,IF(K2655="Check",L2655,IF(K2655="Credit Card - NOW",L2655,0)))</f>
        <v>0</v>
      </c>
    </row>
    <row r="2656" s="231" customFormat="1" ht="13.65" customHeight="1">
      <c r="A2656" t="s" s="30">
        <f>IF(B2656&lt;&gt;"","*****","")</f>
      </c>
      <c r="G2656" s="241"/>
      <c r="M2656" s="242">
        <f>IF(K2656="Cash",L2656,IF(K2656="Check",L2656,IF(K2656="Credit Card - NOW",L2656,0)))</f>
        <v>0</v>
      </c>
    </row>
    <row r="2657" s="231" customFormat="1" ht="13.65" customHeight="1">
      <c r="A2657" t="s" s="30">
        <f>IF(B2657&lt;&gt;"","*****","")</f>
      </c>
      <c r="G2657" s="241"/>
      <c r="M2657" s="242">
        <f>IF(K2657="Cash",L2657,IF(K2657="Check",L2657,IF(K2657="Credit Card - NOW",L2657,0)))</f>
        <v>0</v>
      </c>
    </row>
    <row r="2658" s="231" customFormat="1" ht="13.65" customHeight="1">
      <c r="A2658" t="s" s="30">
        <f>IF(B2658&lt;&gt;"","*****","")</f>
      </c>
      <c r="G2658" s="241"/>
      <c r="M2658" s="242">
        <f>IF(K2658="Cash",L2658,IF(K2658="Check",L2658,IF(K2658="Credit Card - NOW",L2658,0)))</f>
        <v>0</v>
      </c>
    </row>
    <row r="2659" s="231" customFormat="1" ht="13.65" customHeight="1">
      <c r="A2659" t="s" s="30">
        <f>IF(B2659&lt;&gt;"","*****","")</f>
      </c>
      <c r="G2659" s="241"/>
      <c r="M2659" s="242">
        <f>IF(K2659="Cash",L2659,IF(K2659="Check",L2659,IF(K2659="Credit Card - NOW",L2659,0)))</f>
        <v>0</v>
      </c>
    </row>
    <row r="2660" s="231" customFormat="1" ht="13.65" customHeight="1">
      <c r="A2660" t="s" s="30">
        <f>IF(B2660&lt;&gt;"","*****","")</f>
      </c>
      <c r="G2660" s="241"/>
      <c r="M2660" s="242">
        <f>IF(K2660="Cash",L2660,IF(K2660="Check",L2660,IF(K2660="Credit Card - NOW",L2660,0)))</f>
        <v>0</v>
      </c>
    </row>
    <row r="2661" s="231" customFormat="1" ht="13.65" customHeight="1">
      <c r="A2661" t="s" s="30">
        <f>IF(B2661&lt;&gt;"","*****","")</f>
      </c>
      <c r="G2661" s="241"/>
      <c r="M2661" s="242">
        <f>IF(K2661="Cash",L2661,IF(K2661="Check",L2661,IF(K2661="Credit Card - NOW",L2661,0)))</f>
        <v>0</v>
      </c>
    </row>
    <row r="2662" s="231" customFormat="1" ht="13.65" customHeight="1">
      <c r="A2662" t="s" s="30">
        <f>IF(B2662&lt;&gt;"","*****","")</f>
      </c>
      <c r="G2662" s="241"/>
      <c r="M2662" s="242">
        <f>IF(K2662="Cash",L2662,IF(K2662="Check",L2662,IF(K2662="Credit Card - NOW",L2662,0)))</f>
        <v>0</v>
      </c>
    </row>
    <row r="2663" s="231" customFormat="1" ht="13.65" customHeight="1">
      <c r="A2663" t="s" s="30">
        <f>IF(B2663&lt;&gt;"","*****","")</f>
      </c>
      <c r="G2663" s="241"/>
      <c r="M2663" s="242">
        <f>IF(K2663="Cash",L2663,IF(K2663="Check",L2663,IF(K2663="Credit Card - NOW",L2663,0)))</f>
        <v>0</v>
      </c>
    </row>
    <row r="2664" s="231" customFormat="1" ht="13.65" customHeight="1">
      <c r="A2664" t="s" s="30">
        <f>IF(B2664&lt;&gt;"","*****","")</f>
      </c>
      <c r="G2664" s="241"/>
      <c r="M2664" s="242">
        <f>IF(K2664="Cash",L2664,IF(K2664="Check",L2664,IF(K2664="Credit Card - NOW",L2664,0)))</f>
        <v>0</v>
      </c>
    </row>
    <row r="2665" s="231" customFormat="1" ht="13.65" customHeight="1">
      <c r="A2665" t="s" s="30">
        <f>IF(B2665&lt;&gt;"","*****","")</f>
      </c>
      <c r="G2665" s="241"/>
      <c r="M2665" s="242">
        <f>IF(K2665="Cash",L2665,IF(K2665="Check",L2665,IF(K2665="Credit Card - NOW",L2665,0)))</f>
        <v>0</v>
      </c>
    </row>
    <row r="2666" s="231" customFormat="1" ht="13.65" customHeight="1">
      <c r="A2666" t="s" s="30">
        <f>IF(B2666&lt;&gt;"","*****","")</f>
      </c>
      <c r="G2666" s="241"/>
      <c r="M2666" s="242">
        <f>IF(K2666="Cash",L2666,IF(K2666="Check",L2666,IF(K2666="Credit Card - NOW",L2666,0)))</f>
        <v>0</v>
      </c>
    </row>
    <row r="2667" s="231" customFormat="1" ht="13.65" customHeight="1">
      <c r="A2667" t="s" s="30">
        <f>IF(B2667&lt;&gt;"","*****","")</f>
      </c>
      <c r="G2667" s="241"/>
      <c r="M2667" s="242">
        <f>IF(K2667="Cash",L2667,IF(K2667="Check",L2667,IF(K2667="Credit Card - NOW",L2667,0)))</f>
        <v>0</v>
      </c>
    </row>
    <row r="2668" s="231" customFormat="1" ht="13.65" customHeight="1">
      <c r="A2668" t="s" s="30">
        <f>IF(B2668&lt;&gt;"","*****","")</f>
      </c>
      <c r="G2668" s="241"/>
      <c r="M2668" s="242">
        <f>IF(K2668="Cash",L2668,IF(K2668="Check",L2668,IF(K2668="Credit Card - NOW",L2668,0)))</f>
        <v>0</v>
      </c>
    </row>
    <row r="2669" s="231" customFormat="1" ht="13.65" customHeight="1">
      <c r="A2669" t="s" s="30">
        <f>IF(B2669&lt;&gt;"","*****","")</f>
      </c>
      <c r="G2669" s="241"/>
      <c r="M2669" s="242">
        <f>IF(K2669="Cash",L2669,IF(K2669="Check",L2669,IF(K2669="Credit Card - NOW",L2669,0)))</f>
        <v>0</v>
      </c>
    </row>
    <row r="2670" s="231" customFormat="1" ht="13.65" customHeight="1">
      <c r="A2670" t="s" s="30">
        <f>IF(B2670&lt;&gt;"","*****","")</f>
      </c>
      <c r="G2670" s="241"/>
      <c r="M2670" s="242">
        <f>IF(K2670="Cash",L2670,IF(K2670="Check",L2670,IF(K2670="Credit Card - NOW",L2670,0)))</f>
        <v>0</v>
      </c>
    </row>
    <row r="2671" s="231" customFormat="1" ht="13.65" customHeight="1">
      <c r="A2671" t="s" s="30">
        <f>IF(B2671&lt;&gt;"","*****","")</f>
      </c>
      <c r="G2671" s="241"/>
      <c r="M2671" s="242">
        <f>IF(K2671="Cash",L2671,IF(K2671="Check",L2671,IF(K2671="Credit Card - NOW",L2671,0)))</f>
        <v>0</v>
      </c>
    </row>
    <row r="2672" s="231" customFormat="1" ht="13.65" customHeight="1">
      <c r="A2672" t="s" s="30">
        <f>IF(B2672&lt;&gt;"","*****","")</f>
      </c>
      <c r="G2672" s="241"/>
      <c r="M2672" s="242">
        <f>IF(K2672="Cash",L2672,IF(K2672="Check",L2672,IF(K2672="Credit Card - NOW",L2672,0)))</f>
        <v>0</v>
      </c>
    </row>
    <row r="2673" s="231" customFormat="1" ht="13.65" customHeight="1">
      <c r="A2673" t="s" s="30">
        <f>IF(B2673&lt;&gt;"","*****","")</f>
      </c>
      <c r="G2673" s="241"/>
      <c r="M2673" s="242">
        <f>IF(K2673="Cash",L2673,IF(K2673="Check",L2673,IF(K2673="Credit Card - NOW",L2673,0)))</f>
        <v>0</v>
      </c>
    </row>
    <row r="2674" s="231" customFormat="1" ht="13.65" customHeight="1">
      <c r="A2674" t="s" s="30">
        <f>IF(B2674&lt;&gt;"","*****","")</f>
      </c>
      <c r="G2674" s="241"/>
      <c r="M2674" s="242">
        <f>IF(K2674="Cash",L2674,IF(K2674="Check",L2674,IF(K2674="Credit Card - NOW",L2674,0)))</f>
        <v>0</v>
      </c>
    </row>
    <row r="2675" s="231" customFormat="1" ht="13.65" customHeight="1">
      <c r="A2675" t="s" s="30">
        <f>IF(B2675&lt;&gt;"","*****","")</f>
      </c>
      <c r="G2675" s="241"/>
      <c r="M2675" s="242">
        <f>IF(K2675="Cash",L2675,IF(K2675="Check",L2675,IF(K2675="Credit Card - NOW",L2675,0)))</f>
        <v>0</v>
      </c>
    </row>
    <row r="2676" s="231" customFormat="1" ht="13.65" customHeight="1">
      <c r="A2676" t="s" s="30">
        <f>IF(B2676&lt;&gt;"","*****","")</f>
      </c>
      <c r="G2676" s="241"/>
      <c r="M2676" s="242">
        <f>IF(K2676="Cash",L2676,IF(K2676="Check",L2676,IF(K2676="Credit Card - NOW",L2676,0)))</f>
        <v>0</v>
      </c>
    </row>
    <row r="2677" s="231" customFormat="1" ht="13.65" customHeight="1">
      <c r="A2677" t="s" s="30">
        <f>IF(B2677&lt;&gt;"","*****","")</f>
      </c>
      <c r="G2677" s="241"/>
      <c r="M2677" s="242">
        <f>IF(K2677="Cash",L2677,IF(K2677="Check",L2677,IF(K2677="Credit Card - NOW",L2677,0)))</f>
        <v>0</v>
      </c>
    </row>
    <row r="2678" s="231" customFormat="1" ht="13.65" customHeight="1">
      <c r="A2678" t="s" s="30">
        <f>IF(B2678&lt;&gt;"","*****","")</f>
      </c>
      <c r="G2678" s="241"/>
      <c r="M2678" s="242">
        <f>IF(K2678="Cash",L2678,IF(K2678="Check",L2678,IF(K2678="Credit Card - NOW",L2678,0)))</f>
        <v>0</v>
      </c>
    </row>
    <row r="2679" s="231" customFormat="1" ht="13.65" customHeight="1">
      <c r="A2679" t="s" s="30">
        <f>IF(B2679&lt;&gt;"","*****","")</f>
      </c>
      <c r="G2679" s="241"/>
      <c r="M2679" s="242">
        <f>IF(K2679="Cash",L2679,IF(K2679="Check",L2679,IF(K2679="Credit Card - NOW",L2679,0)))</f>
        <v>0</v>
      </c>
    </row>
    <row r="2680" s="231" customFormat="1" ht="13.65" customHeight="1">
      <c r="A2680" t="s" s="30">
        <f>IF(B2680&lt;&gt;"","*****","")</f>
      </c>
      <c r="G2680" s="241"/>
      <c r="M2680" s="242">
        <f>IF(K2680="Cash",L2680,IF(K2680="Check",L2680,IF(K2680="Credit Card - NOW",L2680,0)))</f>
        <v>0</v>
      </c>
    </row>
    <row r="2681" s="231" customFormat="1" ht="13.65" customHeight="1">
      <c r="A2681" t="s" s="30">
        <f>IF(B2681&lt;&gt;"","*****","")</f>
      </c>
      <c r="G2681" s="241"/>
      <c r="M2681" s="242">
        <f>IF(K2681="Cash",L2681,IF(K2681="Check",L2681,IF(K2681="Credit Card - NOW",L2681,0)))</f>
        <v>0</v>
      </c>
    </row>
    <row r="2682" s="231" customFormat="1" ht="13.65" customHeight="1">
      <c r="A2682" t="s" s="30">
        <f>IF(B2682&lt;&gt;"","*****","")</f>
      </c>
      <c r="G2682" s="241"/>
      <c r="M2682" s="242">
        <f>IF(K2682="Cash",L2682,IF(K2682="Check",L2682,IF(K2682="Credit Card - NOW",L2682,0)))</f>
        <v>0</v>
      </c>
    </row>
    <row r="2683" s="231" customFormat="1" ht="13.65" customHeight="1">
      <c r="A2683" t="s" s="30">
        <f>IF(B2683&lt;&gt;"","*****","")</f>
      </c>
      <c r="G2683" s="241"/>
      <c r="M2683" s="242">
        <f>IF(K2683="Cash",L2683,IF(K2683="Check",L2683,IF(K2683="Credit Card - NOW",L2683,0)))</f>
        <v>0</v>
      </c>
    </row>
    <row r="2684" s="231" customFormat="1" ht="13.65" customHeight="1">
      <c r="A2684" t="s" s="30">
        <f>IF(B2684&lt;&gt;"","*****","")</f>
      </c>
      <c r="G2684" s="241"/>
      <c r="M2684" s="242">
        <f>IF(K2684="Cash",L2684,IF(K2684="Check",L2684,IF(K2684="Credit Card - NOW",L2684,0)))</f>
        <v>0</v>
      </c>
    </row>
    <row r="2685" s="231" customFormat="1" ht="13.65" customHeight="1">
      <c r="A2685" t="s" s="30">
        <f>IF(B2685&lt;&gt;"","*****","")</f>
      </c>
      <c r="G2685" s="241"/>
      <c r="M2685" s="242">
        <f>IF(K2685="Cash",L2685,IF(K2685="Check",L2685,IF(K2685="Credit Card - NOW",L2685,0)))</f>
        <v>0</v>
      </c>
    </row>
    <row r="2686" s="231" customFormat="1" ht="13.65" customHeight="1">
      <c r="A2686" t="s" s="30">
        <f>IF(B2686&lt;&gt;"","*****","")</f>
      </c>
      <c r="G2686" s="241"/>
      <c r="M2686" s="242">
        <f>IF(K2686="Cash",L2686,IF(K2686="Check",L2686,IF(K2686="Credit Card - NOW",L2686,0)))</f>
        <v>0</v>
      </c>
    </row>
    <row r="2687" s="231" customFormat="1" ht="13.65" customHeight="1">
      <c r="A2687" t="s" s="30">
        <f>IF(B2687&lt;&gt;"","*****","")</f>
      </c>
      <c r="G2687" s="241"/>
      <c r="M2687" s="242">
        <f>IF(K2687="Cash",L2687,IF(K2687="Check",L2687,IF(K2687="Credit Card - NOW",L2687,0)))</f>
        <v>0</v>
      </c>
    </row>
    <row r="2688" s="231" customFormat="1" ht="13.65" customHeight="1">
      <c r="A2688" t="s" s="30">
        <f>IF(B2688&lt;&gt;"","*****","")</f>
      </c>
      <c r="G2688" s="241"/>
      <c r="M2688" s="242">
        <f>IF(K2688="Cash",L2688,IF(K2688="Check",L2688,IF(K2688="Credit Card - NOW",L2688,0)))</f>
        <v>0</v>
      </c>
    </row>
    <row r="2689" s="231" customFormat="1" ht="13.65" customHeight="1">
      <c r="A2689" t="s" s="30">
        <f>IF(B2689&lt;&gt;"","*****","")</f>
      </c>
      <c r="G2689" s="241"/>
      <c r="M2689" s="242">
        <f>IF(K2689="Cash",L2689,IF(K2689="Check",L2689,IF(K2689="Credit Card - NOW",L2689,0)))</f>
        <v>0</v>
      </c>
    </row>
    <row r="2690" s="231" customFormat="1" ht="13.65" customHeight="1">
      <c r="A2690" t="s" s="30">
        <f>IF(B2690&lt;&gt;"","*****","")</f>
      </c>
      <c r="G2690" s="241"/>
      <c r="M2690" s="242">
        <f>IF(K2690="Cash",L2690,IF(K2690="Check",L2690,IF(K2690="Credit Card - NOW",L2690,0)))</f>
        <v>0</v>
      </c>
    </row>
    <row r="2691" s="231" customFormat="1" ht="13.65" customHeight="1">
      <c r="A2691" t="s" s="30">
        <f>IF(B2691&lt;&gt;"","*****","")</f>
      </c>
      <c r="G2691" s="241"/>
      <c r="M2691" s="242">
        <f>IF(K2691="Cash",L2691,IF(K2691="Check",L2691,IF(K2691="Credit Card - NOW",L2691,0)))</f>
        <v>0</v>
      </c>
    </row>
    <row r="2692" s="231" customFormat="1" ht="13.65" customHeight="1">
      <c r="A2692" t="s" s="30">
        <f>IF(B2692&lt;&gt;"","*****","")</f>
      </c>
      <c r="G2692" s="241"/>
      <c r="M2692" s="242">
        <f>IF(K2692="Cash",L2692,IF(K2692="Check",L2692,IF(K2692="Credit Card - NOW",L2692,0)))</f>
        <v>0</v>
      </c>
    </row>
    <row r="2693" s="231" customFormat="1" ht="13.65" customHeight="1">
      <c r="A2693" t="s" s="30">
        <f>IF(B2693&lt;&gt;"","*****","")</f>
      </c>
      <c r="G2693" s="241"/>
      <c r="M2693" s="242">
        <f>IF(K2693="Cash",L2693,IF(K2693="Check",L2693,IF(K2693="Credit Card - NOW",L2693,0)))</f>
        <v>0</v>
      </c>
    </row>
    <row r="2694" s="231" customFormat="1" ht="13.65" customHeight="1">
      <c r="A2694" t="s" s="30">
        <f>IF(B2694&lt;&gt;"","*****","")</f>
      </c>
      <c r="G2694" s="241"/>
      <c r="M2694" s="242">
        <f>IF(K2694="Cash",L2694,IF(K2694="Check",L2694,IF(K2694="Credit Card - NOW",L2694,0)))</f>
        <v>0</v>
      </c>
    </row>
    <row r="2695" s="231" customFormat="1" ht="13.65" customHeight="1">
      <c r="A2695" t="s" s="30">
        <f>IF(B2695&lt;&gt;"","*****","")</f>
      </c>
      <c r="G2695" s="241"/>
      <c r="M2695" s="242">
        <f>IF(K2695="Cash",L2695,IF(K2695="Check",L2695,IF(K2695="Credit Card - NOW",L2695,0)))</f>
        <v>0</v>
      </c>
    </row>
    <row r="2696" s="231" customFormat="1" ht="13.65" customHeight="1">
      <c r="A2696" t="s" s="30">
        <f>IF(B2696&lt;&gt;"","*****","")</f>
      </c>
      <c r="G2696" s="241"/>
      <c r="M2696" s="242">
        <f>IF(K2696="Cash",L2696,IF(K2696="Check",L2696,IF(K2696="Credit Card - NOW",L2696,0)))</f>
        <v>0</v>
      </c>
    </row>
    <row r="2697" s="231" customFormat="1" ht="13.65" customHeight="1">
      <c r="A2697" t="s" s="30">
        <f>IF(B2697&lt;&gt;"","*****","")</f>
      </c>
      <c r="G2697" s="241"/>
      <c r="M2697" s="242">
        <f>IF(K2697="Cash",L2697,IF(K2697="Check",L2697,IF(K2697="Credit Card - NOW",L2697,0)))</f>
        <v>0</v>
      </c>
    </row>
    <row r="2698" s="231" customFormat="1" ht="13.65" customHeight="1">
      <c r="A2698" t="s" s="30">
        <f>IF(B2698&lt;&gt;"","*****","")</f>
      </c>
      <c r="G2698" s="241"/>
      <c r="M2698" s="242">
        <f>IF(K2698="Cash",L2698,IF(K2698="Check",L2698,IF(K2698="Credit Card - NOW",L2698,0)))</f>
        <v>0</v>
      </c>
    </row>
    <row r="2699" s="231" customFormat="1" ht="13.65" customHeight="1">
      <c r="A2699" t="s" s="30">
        <f>IF(B2699&lt;&gt;"","*****","")</f>
      </c>
      <c r="G2699" s="241"/>
      <c r="M2699" s="242">
        <f>IF(K2699="Cash",L2699,IF(K2699="Check",L2699,IF(K2699="Credit Card - NOW",L2699,0)))</f>
        <v>0</v>
      </c>
    </row>
    <row r="2700" s="231" customFormat="1" ht="13.65" customHeight="1">
      <c r="A2700" t="s" s="30">
        <f>IF(B2700&lt;&gt;"","*****","")</f>
      </c>
      <c r="G2700" s="241"/>
      <c r="M2700" s="242">
        <f>IF(K2700="Cash",L2700,IF(K2700="Check",L2700,IF(K2700="Credit Card - NOW",L2700,0)))</f>
        <v>0</v>
      </c>
    </row>
    <row r="2701" s="231" customFormat="1" ht="13.65" customHeight="1">
      <c r="A2701" t="s" s="30">
        <f>IF(B2701&lt;&gt;"","*****","")</f>
      </c>
      <c r="G2701" s="241"/>
      <c r="M2701" s="242">
        <f>IF(K2701="Cash",L2701,IF(K2701="Check",L2701,IF(K2701="Credit Card - NOW",L2701,0)))</f>
        <v>0</v>
      </c>
    </row>
    <row r="2702" s="231" customFormat="1" ht="13.65" customHeight="1">
      <c r="A2702" t="s" s="30">
        <f>IF(B2702&lt;&gt;"","*****","")</f>
      </c>
      <c r="G2702" s="241"/>
      <c r="M2702" s="242">
        <f>IF(K2702="Cash",L2702,IF(K2702="Check",L2702,IF(K2702="Credit Card - NOW",L2702,0)))</f>
        <v>0</v>
      </c>
    </row>
    <row r="2703" s="231" customFormat="1" ht="13.65" customHeight="1">
      <c r="A2703" t="s" s="30">
        <f>IF(B2703&lt;&gt;"","*****","")</f>
      </c>
      <c r="G2703" s="241"/>
      <c r="M2703" s="242">
        <f>IF(K2703="Cash",L2703,IF(K2703="Check",L2703,IF(K2703="Credit Card - NOW",L2703,0)))</f>
        <v>0</v>
      </c>
    </row>
    <row r="2704" s="231" customFormat="1" ht="13.65" customHeight="1">
      <c r="A2704" t="s" s="30">
        <f>IF(B2704&lt;&gt;"","*****","")</f>
      </c>
      <c r="G2704" s="241"/>
      <c r="M2704" s="242">
        <f>IF(K2704="Cash",L2704,IF(K2704="Check",L2704,IF(K2704="Credit Card - NOW",L2704,0)))</f>
        <v>0</v>
      </c>
    </row>
    <row r="2705" s="231" customFormat="1" ht="13.65" customHeight="1">
      <c r="A2705" t="s" s="30">
        <f>IF(B2705&lt;&gt;"","*****","")</f>
      </c>
      <c r="G2705" s="241"/>
      <c r="M2705" s="242">
        <f>IF(K2705="Cash",L2705,IF(K2705="Check",L2705,IF(K2705="Credit Card - NOW",L2705,0)))</f>
        <v>0</v>
      </c>
    </row>
    <row r="2706" s="231" customFormat="1" ht="13.65" customHeight="1">
      <c r="A2706" t="s" s="30">
        <f>IF(B2706&lt;&gt;"","*****","")</f>
      </c>
      <c r="G2706" s="241"/>
      <c r="M2706" s="242">
        <f>IF(K2706="Cash",L2706,IF(K2706="Check",L2706,IF(K2706="Credit Card - NOW",L2706,0)))</f>
        <v>0</v>
      </c>
    </row>
    <row r="2707" s="231" customFormat="1" ht="13.65" customHeight="1">
      <c r="A2707" t="s" s="30">
        <f>IF(B2707&lt;&gt;"","*****","")</f>
      </c>
      <c r="G2707" s="241"/>
      <c r="M2707" s="242">
        <f>IF(K2707="Cash",L2707,IF(K2707="Check",L2707,IF(K2707="Credit Card - NOW",L2707,0)))</f>
        <v>0</v>
      </c>
    </row>
    <row r="2708" s="231" customFormat="1" ht="13.65" customHeight="1">
      <c r="A2708" t="s" s="30">
        <f>IF(B2708&lt;&gt;"","*****","")</f>
      </c>
      <c r="G2708" s="241"/>
      <c r="M2708" s="242">
        <f>IF(K2708="Cash",L2708,IF(K2708="Check",L2708,IF(K2708="Credit Card - NOW",L2708,0)))</f>
        <v>0</v>
      </c>
    </row>
    <row r="2709" s="231" customFormat="1" ht="13.65" customHeight="1">
      <c r="A2709" t="s" s="30">
        <f>IF(B2709&lt;&gt;"","*****","")</f>
      </c>
      <c r="G2709" s="241"/>
      <c r="M2709" s="242">
        <f>IF(K2709="Cash",L2709,IF(K2709="Check",L2709,IF(K2709="Credit Card - NOW",L2709,0)))</f>
        <v>0</v>
      </c>
    </row>
    <row r="2710" s="231" customFormat="1" ht="13.65" customHeight="1">
      <c r="A2710" t="s" s="30">
        <f>IF(B2710&lt;&gt;"","*****","")</f>
      </c>
      <c r="G2710" s="241"/>
      <c r="M2710" s="242">
        <f>IF(K2710="Cash",L2710,IF(K2710="Check",L2710,IF(K2710="Credit Card - NOW",L2710,0)))</f>
        <v>0</v>
      </c>
    </row>
    <row r="2711" s="231" customFormat="1" ht="13.65" customHeight="1">
      <c r="A2711" t="s" s="30">
        <f>IF(B2711&lt;&gt;"","*****","")</f>
      </c>
      <c r="G2711" s="241"/>
      <c r="M2711" s="242">
        <f>IF(K2711="Cash",L2711,IF(K2711="Check",L2711,IF(K2711="Credit Card - NOW",L2711,0)))</f>
        <v>0</v>
      </c>
    </row>
    <row r="2712" s="231" customFormat="1" ht="13.65" customHeight="1">
      <c r="A2712" t="s" s="30">
        <f>IF(B2712&lt;&gt;"","*****","")</f>
      </c>
      <c r="G2712" s="241"/>
      <c r="M2712" s="242">
        <f>IF(K2712="Cash",L2712,IF(K2712="Check",L2712,IF(K2712="Credit Card - NOW",L2712,0)))</f>
        <v>0</v>
      </c>
    </row>
    <row r="2713" s="231" customFormat="1" ht="13.65" customHeight="1">
      <c r="A2713" t="s" s="30">
        <f>IF(B2713&lt;&gt;"","*****","")</f>
      </c>
      <c r="G2713" s="241"/>
      <c r="M2713" s="242">
        <f>IF(K2713="Cash",L2713,IF(K2713="Check",L2713,IF(K2713="Credit Card - NOW",L2713,0)))</f>
        <v>0</v>
      </c>
    </row>
    <row r="2714" s="231" customFormat="1" ht="13.65" customHeight="1">
      <c r="A2714" t="s" s="30">
        <f>IF(B2714&lt;&gt;"","*****","")</f>
      </c>
      <c r="G2714" s="241"/>
      <c r="M2714" s="242">
        <f>IF(K2714="Cash",L2714,IF(K2714="Check",L2714,IF(K2714="Credit Card - NOW",L2714,0)))</f>
        <v>0</v>
      </c>
    </row>
    <row r="2715" s="231" customFormat="1" ht="13.65" customHeight="1">
      <c r="A2715" t="s" s="30">
        <f>IF(B2715&lt;&gt;"","*****","")</f>
      </c>
      <c r="G2715" s="241"/>
      <c r="M2715" s="242">
        <f>IF(K2715="Cash",L2715,IF(K2715="Check",L2715,IF(K2715="Credit Card - NOW",L2715,0)))</f>
        <v>0</v>
      </c>
    </row>
    <row r="2716" s="231" customFormat="1" ht="13.65" customHeight="1">
      <c r="A2716" t="s" s="30">
        <f>IF(B2716&lt;&gt;"","*****","")</f>
      </c>
      <c r="G2716" s="241"/>
      <c r="M2716" s="242">
        <f>IF(K2716="Cash",L2716,IF(K2716="Check",L2716,IF(K2716="Credit Card - NOW",L2716,0)))</f>
        <v>0</v>
      </c>
    </row>
    <row r="2717" s="231" customFormat="1" ht="13.65" customHeight="1">
      <c r="A2717" t="s" s="30">
        <f>IF(B2717&lt;&gt;"","*****","")</f>
      </c>
      <c r="G2717" s="241"/>
      <c r="M2717" s="242">
        <f>IF(K2717="Cash",L2717,IF(K2717="Check",L2717,IF(K2717="Credit Card - NOW",L2717,0)))</f>
        <v>0</v>
      </c>
    </row>
    <row r="2718" s="231" customFormat="1" ht="13.65" customHeight="1">
      <c r="A2718" t="s" s="30">
        <f>IF(B2718&lt;&gt;"","*****","")</f>
      </c>
      <c r="G2718" s="241"/>
      <c r="M2718" s="242">
        <f>IF(K2718="Cash",L2718,IF(K2718="Check",L2718,IF(K2718="Credit Card - NOW",L2718,0)))</f>
        <v>0</v>
      </c>
    </row>
    <row r="2719" s="231" customFormat="1" ht="13.65" customHeight="1">
      <c r="A2719" t="s" s="30">
        <f>IF(B2719&lt;&gt;"","*****","")</f>
      </c>
      <c r="G2719" s="241"/>
      <c r="M2719" s="242">
        <f>IF(K2719="Cash",L2719,IF(K2719="Check",L2719,IF(K2719="Credit Card - NOW",L2719,0)))</f>
        <v>0</v>
      </c>
    </row>
    <row r="2720" s="231" customFormat="1" ht="13.65" customHeight="1">
      <c r="A2720" t="s" s="30">
        <f>IF(B2720&lt;&gt;"","*****","")</f>
      </c>
      <c r="G2720" s="241"/>
      <c r="M2720" s="242">
        <f>IF(K2720="Cash",L2720,IF(K2720="Check",L2720,IF(K2720="Credit Card - NOW",L2720,0)))</f>
        <v>0</v>
      </c>
    </row>
    <row r="2721" s="231" customFormat="1" ht="13.65" customHeight="1">
      <c r="A2721" t="s" s="30">
        <f>IF(B2721&lt;&gt;"","*****","")</f>
      </c>
      <c r="G2721" s="241"/>
      <c r="M2721" s="242">
        <f>IF(K2721="Cash",L2721,IF(K2721="Check",L2721,IF(K2721="Credit Card - NOW",L2721,0)))</f>
        <v>0</v>
      </c>
    </row>
    <row r="2722" s="231" customFormat="1" ht="13.65" customHeight="1">
      <c r="A2722" t="s" s="30">
        <f>IF(B2722&lt;&gt;"","*****","")</f>
      </c>
      <c r="G2722" s="241"/>
      <c r="M2722" s="242">
        <f>IF(K2722="Cash",L2722,IF(K2722="Check",L2722,IF(K2722="Credit Card - NOW",L2722,0)))</f>
        <v>0</v>
      </c>
    </row>
    <row r="2723" s="231" customFormat="1" ht="13.65" customHeight="1">
      <c r="A2723" t="s" s="30">
        <f>IF(B2723&lt;&gt;"","*****","")</f>
      </c>
      <c r="G2723" s="241"/>
      <c r="M2723" s="242">
        <f>IF(K2723="Cash",L2723,IF(K2723="Check",L2723,IF(K2723="Credit Card - NOW",L2723,0)))</f>
        <v>0</v>
      </c>
    </row>
    <row r="2724" s="231" customFormat="1" ht="13.65" customHeight="1">
      <c r="A2724" t="s" s="30">
        <f>IF(B2724&lt;&gt;"","*****","")</f>
      </c>
      <c r="G2724" s="241"/>
      <c r="M2724" s="242">
        <f>IF(K2724="Cash",L2724,IF(K2724="Check",L2724,IF(K2724="Credit Card - NOW",L2724,0)))</f>
        <v>0</v>
      </c>
    </row>
    <row r="2725" s="231" customFormat="1" ht="13.65" customHeight="1">
      <c r="A2725" t="s" s="30">
        <f>IF(B2725&lt;&gt;"","*****","")</f>
      </c>
      <c r="G2725" s="241"/>
      <c r="M2725" s="242">
        <f>IF(K2725="Cash",L2725,IF(K2725="Check",L2725,IF(K2725="Credit Card - NOW",L2725,0)))</f>
        <v>0</v>
      </c>
    </row>
    <row r="2726" s="231" customFormat="1" ht="13.65" customHeight="1">
      <c r="A2726" t="s" s="30">
        <f>IF(B2726&lt;&gt;"","*****","")</f>
      </c>
      <c r="G2726" s="241"/>
      <c r="M2726" s="242">
        <f>IF(K2726="Cash",L2726,IF(K2726="Check",L2726,IF(K2726="Credit Card - NOW",L2726,0)))</f>
        <v>0</v>
      </c>
    </row>
    <row r="2727" s="231" customFormat="1" ht="13.65" customHeight="1">
      <c r="A2727" t="s" s="30">
        <f>IF(B2727&lt;&gt;"","*****","")</f>
      </c>
      <c r="G2727" s="241"/>
      <c r="M2727" s="242">
        <f>IF(K2727="Cash",L2727,IF(K2727="Check",L2727,IF(K2727="Credit Card - NOW",L2727,0)))</f>
        <v>0</v>
      </c>
    </row>
    <row r="2728" s="231" customFormat="1" ht="13.65" customHeight="1">
      <c r="A2728" t="s" s="30">
        <f>IF(B2728&lt;&gt;"","*****","")</f>
      </c>
      <c r="G2728" s="241"/>
      <c r="M2728" s="242">
        <f>IF(K2728="Cash",L2728,IF(K2728="Check",L2728,IF(K2728="Credit Card - NOW",L2728,0)))</f>
        <v>0</v>
      </c>
    </row>
    <row r="2729" s="231" customFormat="1" ht="13.65" customHeight="1">
      <c r="A2729" t="s" s="30">
        <f>IF(B2729&lt;&gt;"","*****","")</f>
      </c>
      <c r="G2729" s="241"/>
      <c r="M2729" s="242">
        <f>IF(K2729="Cash",L2729,IF(K2729="Check",L2729,IF(K2729="Credit Card - NOW",L2729,0)))</f>
        <v>0</v>
      </c>
    </row>
    <row r="2730" s="231" customFormat="1" ht="13.65" customHeight="1">
      <c r="A2730" t="s" s="30">
        <f>IF(B2730&lt;&gt;"","*****","")</f>
      </c>
      <c r="G2730" s="241"/>
      <c r="M2730" s="242">
        <f>IF(K2730="Cash",L2730,IF(K2730="Check",L2730,IF(K2730="Credit Card - NOW",L2730,0)))</f>
        <v>0</v>
      </c>
    </row>
    <row r="2731" s="231" customFormat="1" ht="13.65" customHeight="1">
      <c r="A2731" t="s" s="30">
        <f>IF(B2731&lt;&gt;"","*****","")</f>
      </c>
      <c r="G2731" s="241"/>
      <c r="M2731" s="242">
        <f>IF(K2731="Cash",L2731,IF(K2731="Check",L2731,IF(K2731="Credit Card - NOW",L2731,0)))</f>
        <v>0</v>
      </c>
    </row>
    <row r="2732" s="231" customFormat="1" ht="13.65" customHeight="1">
      <c r="A2732" t="s" s="30">
        <f>IF(B2732&lt;&gt;"","*****","")</f>
      </c>
      <c r="G2732" s="241"/>
      <c r="M2732" s="242">
        <f>IF(K2732="Cash",L2732,IF(K2732="Check",L2732,IF(K2732="Credit Card - NOW",L2732,0)))</f>
        <v>0</v>
      </c>
    </row>
    <row r="2733" s="231" customFormat="1" ht="13.65" customHeight="1">
      <c r="A2733" t="s" s="30">
        <f>IF(B2733&lt;&gt;"","*****","")</f>
      </c>
      <c r="G2733" s="241"/>
      <c r="M2733" s="242">
        <f>IF(K2733="Cash",L2733,IF(K2733="Check",L2733,IF(K2733="Credit Card - NOW",L2733,0)))</f>
        <v>0</v>
      </c>
    </row>
    <row r="2734" s="231" customFormat="1" ht="13.65" customHeight="1">
      <c r="A2734" t="s" s="30">
        <f>IF(B2734&lt;&gt;"","*****","")</f>
      </c>
      <c r="G2734" s="241"/>
      <c r="M2734" s="242">
        <f>IF(K2734="Cash",L2734,IF(K2734="Check",L2734,IF(K2734="Credit Card - NOW",L2734,0)))</f>
        <v>0</v>
      </c>
    </row>
    <row r="2735" s="231" customFormat="1" ht="13.65" customHeight="1">
      <c r="A2735" t="s" s="30">
        <f>IF(B2735&lt;&gt;"","*****","")</f>
      </c>
      <c r="G2735" s="241"/>
      <c r="M2735" s="242">
        <f>IF(K2735="Cash",L2735,IF(K2735="Check",L2735,IF(K2735="Credit Card - NOW",L2735,0)))</f>
        <v>0</v>
      </c>
    </row>
    <row r="2736" s="231" customFormat="1" ht="13.65" customHeight="1">
      <c r="A2736" t="s" s="30">
        <f>IF(B2736&lt;&gt;"","*****","")</f>
      </c>
      <c r="G2736" s="241"/>
      <c r="M2736" s="242">
        <f>IF(K2736="Cash",L2736,IF(K2736="Check",L2736,IF(K2736="Credit Card - NOW",L2736,0)))</f>
        <v>0</v>
      </c>
    </row>
    <row r="2737" s="231" customFormat="1" ht="13.65" customHeight="1">
      <c r="A2737" t="s" s="30">
        <f>IF(B2737&lt;&gt;"","*****","")</f>
      </c>
      <c r="G2737" s="241"/>
      <c r="M2737" s="242">
        <f>IF(K2737="Cash",L2737,IF(K2737="Check",L2737,IF(K2737="Credit Card - NOW",L2737,0)))</f>
        <v>0</v>
      </c>
    </row>
    <row r="2738" s="231" customFormat="1" ht="13.65" customHeight="1">
      <c r="A2738" t="s" s="30">
        <f>IF(B2738&lt;&gt;"","*****","")</f>
      </c>
      <c r="G2738" s="241"/>
      <c r="M2738" s="242">
        <f>IF(K2738="Cash",L2738,IF(K2738="Check",L2738,IF(K2738="Credit Card - NOW",L2738,0)))</f>
        <v>0</v>
      </c>
    </row>
    <row r="2739" s="231" customFormat="1" ht="13.65" customHeight="1">
      <c r="A2739" t="s" s="30">
        <f>IF(B2739&lt;&gt;"","*****","")</f>
      </c>
      <c r="G2739" s="241"/>
      <c r="M2739" s="242">
        <f>IF(K2739="Cash",L2739,IF(K2739="Check",L2739,IF(K2739="Credit Card - NOW",L2739,0)))</f>
        <v>0</v>
      </c>
    </row>
    <row r="2740" s="231" customFormat="1" ht="13.65" customHeight="1">
      <c r="A2740" t="s" s="30">
        <f>IF(B2740&lt;&gt;"","*****","")</f>
      </c>
      <c r="G2740" s="241"/>
      <c r="M2740" s="242">
        <f>IF(K2740="Cash",L2740,IF(K2740="Check",L2740,IF(K2740="Credit Card - NOW",L2740,0)))</f>
        <v>0</v>
      </c>
    </row>
    <row r="2741" s="231" customFormat="1" ht="13.65" customHeight="1">
      <c r="A2741" t="s" s="30">
        <f>IF(B2741&lt;&gt;"","*****","")</f>
      </c>
      <c r="G2741" s="241"/>
      <c r="M2741" s="242">
        <f>IF(K2741="Cash",L2741,IF(K2741="Check",L2741,IF(K2741="Credit Card - NOW",L2741,0)))</f>
        <v>0</v>
      </c>
    </row>
    <row r="2742" s="231" customFormat="1" ht="13.65" customHeight="1">
      <c r="A2742" t="s" s="30">
        <f>IF(B2742&lt;&gt;"","*****","")</f>
      </c>
      <c r="G2742" s="241"/>
      <c r="M2742" s="242">
        <f>IF(K2742="Cash",L2742,IF(K2742="Check",L2742,IF(K2742="Credit Card - NOW",L2742,0)))</f>
        <v>0</v>
      </c>
    </row>
    <row r="2743" s="231" customFormat="1" ht="13.65" customHeight="1">
      <c r="A2743" t="s" s="30">
        <f>IF(B2743&lt;&gt;"","*****","")</f>
      </c>
      <c r="G2743" s="241"/>
      <c r="M2743" s="242">
        <f>IF(K2743="Cash",L2743,IF(K2743="Check",L2743,IF(K2743="Credit Card - NOW",L2743,0)))</f>
        <v>0</v>
      </c>
    </row>
    <row r="2744" s="231" customFormat="1" ht="13.65" customHeight="1">
      <c r="A2744" t="s" s="30">
        <f>IF(B2744&lt;&gt;"","*****","")</f>
      </c>
      <c r="G2744" s="241"/>
      <c r="M2744" s="242">
        <f>IF(K2744="Cash",L2744,IF(K2744="Check",L2744,IF(K2744="Credit Card - NOW",L2744,0)))</f>
        <v>0</v>
      </c>
    </row>
    <row r="2745" s="231" customFormat="1" ht="13.65" customHeight="1">
      <c r="A2745" t="s" s="30">
        <f>IF(B2745&lt;&gt;"","*****","")</f>
      </c>
      <c r="G2745" s="241"/>
      <c r="M2745" s="242">
        <f>IF(K2745="Cash",L2745,IF(K2745="Check",L2745,IF(K2745="Credit Card - NOW",L2745,0)))</f>
        <v>0</v>
      </c>
    </row>
    <row r="2746" s="231" customFormat="1" ht="13.65" customHeight="1">
      <c r="A2746" t="s" s="30">
        <f>IF(B2746&lt;&gt;"","*****","")</f>
      </c>
      <c r="G2746" s="241"/>
      <c r="M2746" s="242">
        <f>IF(K2746="Cash",L2746,IF(K2746="Check",L2746,IF(K2746="Credit Card - NOW",L2746,0)))</f>
        <v>0</v>
      </c>
    </row>
    <row r="2747" s="231" customFormat="1" ht="13.65" customHeight="1">
      <c r="A2747" t="s" s="30">
        <f>IF(B2747&lt;&gt;"","*****","")</f>
      </c>
      <c r="G2747" s="241"/>
      <c r="M2747" s="242">
        <f>IF(K2747="Cash",L2747,IF(K2747="Check",L2747,IF(K2747="Credit Card - NOW",L2747,0)))</f>
        <v>0</v>
      </c>
    </row>
    <row r="2748" s="231" customFormat="1" ht="13.65" customHeight="1">
      <c r="A2748" t="s" s="30">
        <f>IF(B2748&lt;&gt;"","*****","")</f>
      </c>
      <c r="G2748" s="241"/>
      <c r="M2748" s="242">
        <f>IF(K2748="Cash",L2748,IF(K2748="Check",L2748,IF(K2748="Credit Card - NOW",L2748,0)))</f>
        <v>0</v>
      </c>
    </row>
    <row r="2749" s="231" customFormat="1" ht="13.65" customHeight="1">
      <c r="A2749" t="s" s="30">
        <f>IF(B2749&lt;&gt;"","*****","")</f>
      </c>
      <c r="G2749" s="241"/>
      <c r="M2749" s="242">
        <f>IF(K2749="Cash",L2749,IF(K2749="Check",L2749,IF(K2749="Credit Card - NOW",L2749,0)))</f>
        <v>0</v>
      </c>
    </row>
    <row r="2750" s="231" customFormat="1" ht="13.65" customHeight="1">
      <c r="A2750" t="s" s="30">
        <f>IF(B2750&lt;&gt;"","*****","")</f>
      </c>
      <c r="G2750" s="241"/>
      <c r="M2750" s="242">
        <f>IF(K2750="Cash",L2750,IF(K2750="Check",L2750,IF(K2750="Credit Card - NOW",L2750,0)))</f>
        <v>0</v>
      </c>
    </row>
    <row r="2751" s="231" customFormat="1" ht="13.65" customHeight="1">
      <c r="A2751" t="s" s="30">
        <f>IF(B2751&lt;&gt;"","*****","")</f>
      </c>
      <c r="G2751" s="241"/>
      <c r="M2751" s="242">
        <f>IF(K2751="Cash",L2751,IF(K2751="Check",L2751,IF(K2751="Credit Card - NOW",L2751,0)))</f>
        <v>0</v>
      </c>
    </row>
    <row r="2752" s="231" customFormat="1" ht="13.65" customHeight="1">
      <c r="A2752" t="s" s="30">
        <f>IF(B2752&lt;&gt;"","*****","")</f>
      </c>
      <c r="G2752" s="241"/>
      <c r="M2752" s="242">
        <f>IF(K2752="Cash",L2752,IF(K2752="Check",L2752,IF(K2752="Credit Card - NOW",L2752,0)))</f>
        <v>0</v>
      </c>
    </row>
    <row r="2753" s="231" customFormat="1" ht="13.65" customHeight="1">
      <c r="A2753" t="s" s="30">
        <f>IF(B2753&lt;&gt;"","*****","")</f>
      </c>
      <c r="G2753" s="241"/>
      <c r="M2753" s="242">
        <f>IF(K2753="Cash",L2753,IF(K2753="Check",L2753,IF(K2753="Credit Card - NOW",L2753,0)))</f>
        <v>0</v>
      </c>
    </row>
    <row r="2754" s="231" customFormat="1" ht="13.65" customHeight="1">
      <c r="A2754" t="s" s="30">
        <f>IF(B2754&lt;&gt;"","*****","")</f>
      </c>
      <c r="G2754" s="241"/>
      <c r="M2754" s="242">
        <f>IF(K2754="Cash",L2754,IF(K2754="Check",L2754,IF(K2754="Credit Card - NOW",L2754,0)))</f>
        <v>0</v>
      </c>
    </row>
    <row r="2755" s="231" customFormat="1" ht="13.65" customHeight="1">
      <c r="A2755" t="s" s="30">
        <f>IF(B2755&lt;&gt;"","*****","")</f>
      </c>
      <c r="G2755" s="241"/>
      <c r="M2755" s="242">
        <f>IF(K2755="Cash",L2755,IF(K2755="Check",L2755,IF(K2755="Credit Card - NOW",L2755,0)))</f>
        <v>0</v>
      </c>
    </row>
    <row r="2756" s="231" customFormat="1" ht="13.65" customHeight="1">
      <c r="A2756" t="s" s="30">
        <f>IF(B2756&lt;&gt;"","*****","")</f>
      </c>
      <c r="G2756" s="241"/>
      <c r="M2756" s="242">
        <f>IF(K2756="Cash",L2756,IF(K2756="Check",L2756,IF(K2756="Credit Card - NOW",L2756,0)))</f>
        <v>0</v>
      </c>
    </row>
    <row r="2757" s="231" customFormat="1" ht="13.65" customHeight="1">
      <c r="A2757" t="s" s="30">
        <f>IF(B2757&lt;&gt;"","*****","")</f>
      </c>
      <c r="G2757" s="241"/>
      <c r="M2757" s="242">
        <f>IF(K2757="Cash",L2757,IF(K2757="Check",L2757,IF(K2757="Credit Card - NOW",L2757,0)))</f>
        <v>0</v>
      </c>
    </row>
    <row r="2758" s="231" customFormat="1" ht="13.65" customHeight="1">
      <c r="A2758" t="s" s="30">
        <f>IF(B2758&lt;&gt;"","*****","")</f>
      </c>
      <c r="G2758" s="241"/>
      <c r="M2758" s="242">
        <f>IF(K2758="Cash",L2758,IF(K2758="Check",L2758,IF(K2758="Credit Card - NOW",L2758,0)))</f>
        <v>0</v>
      </c>
    </row>
    <row r="2759" s="231" customFormat="1" ht="13.65" customHeight="1">
      <c r="A2759" t="s" s="30">
        <f>IF(B2759&lt;&gt;"","*****","")</f>
      </c>
      <c r="G2759" s="241"/>
      <c r="M2759" s="242">
        <f>IF(K2759="Cash",L2759,IF(K2759="Check",L2759,IF(K2759="Credit Card - NOW",L2759,0)))</f>
        <v>0</v>
      </c>
    </row>
    <row r="2760" s="231" customFormat="1" ht="13.65" customHeight="1">
      <c r="A2760" t="s" s="30">
        <f>IF(B2760&lt;&gt;"","*****","")</f>
      </c>
      <c r="G2760" s="241"/>
      <c r="M2760" s="242">
        <f>IF(K2760="Cash",L2760,IF(K2760="Check",L2760,IF(K2760="Credit Card - NOW",L2760,0)))</f>
        <v>0</v>
      </c>
    </row>
    <row r="2761" s="231" customFormat="1" ht="13.65" customHeight="1">
      <c r="A2761" t="s" s="30">
        <f>IF(B2761&lt;&gt;"","*****","")</f>
      </c>
      <c r="G2761" s="241"/>
      <c r="M2761" s="242">
        <f>IF(K2761="Cash",L2761,IF(K2761="Check",L2761,IF(K2761="Credit Card - NOW",L2761,0)))</f>
        <v>0</v>
      </c>
    </row>
    <row r="2762" s="231" customFormat="1" ht="13.65" customHeight="1">
      <c r="A2762" t="s" s="30">
        <f>IF(B2762&lt;&gt;"","*****","")</f>
      </c>
      <c r="G2762" s="241"/>
      <c r="M2762" s="242">
        <f>IF(K2762="Cash",L2762,IF(K2762="Check",L2762,IF(K2762="Credit Card - NOW",L2762,0)))</f>
        <v>0</v>
      </c>
    </row>
    <row r="2763" s="231" customFormat="1" ht="13.65" customHeight="1">
      <c r="A2763" t="s" s="30">
        <f>IF(B2763&lt;&gt;"","*****","")</f>
      </c>
      <c r="G2763" s="241"/>
      <c r="M2763" s="242">
        <f>IF(K2763="Cash",L2763,IF(K2763="Check",L2763,IF(K2763="Credit Card - NOW",L2763,0)))</f>
        <v>0</v>
      </c>
    </row>
    <row r="2764" s="231" customFormat="1" ht="13.65" customHeight="1">
      <c r="A2764" t="s" s="30">
        <f>IF(B2764&lt;&gt;"","*****","")</f>
      </c>
      <c r="G2764" s="241"/>
      <c r="M2764" s="242">
        <f>IF(K2764="Cash",L2764,IF(K2764="Check",L2764,IF(K2764="Credit Card - NOW",L2764,0)))</f>
        <v>0</v>
      </c>
    </row>
    <row r="2765" s="231" customFormat="1" ht="13.65" customHeight="1">
      <c r="A2765" t="s" s="30">
        <f>IF(B2765&lt;&gt;"","*****","")</f>
      </c>
      <c r="G2765" s="241"/>
      <c r="M2765" s="242">
        <f>IF(K2765="Cash",L2765,IF(K2765="Check",L2765,IF(K2765="Credit Card - NOW",L2765,0)))</f>
        <v>0</v>
      </c>
    </row>
    <row r="2766" s="231" customFormat="1" ht="13.65" customHeight="1">
      <c r="A2766" t="s" s="30">
        <f>IF(B2766&lt;&gt;"","*****","")</f>
      </c>
      <c r="G2766" s="241"/>
      <c r="M2766" s="242">
        <f>IF(K2766="Cash",L2766,IF(K2766="Check",L2766,IF(K2766="Credit Card - NOW",L2766,0)))</f>
        <v>0</v>
      </c>
    </row>
    <row r="2767" s="231" customFormat="1" ht="13.65" customHeight="1">
      <c r="A2767" t="s" s="30">
        <f>IF(B2767&lt;&gt;"","*****","")</f>
      </c>
      <c r="G2767" s="241"/>
      <c r="M2767" s="242">
        <f>IF(K2767="Cash",L2767,IF(K2767="Check",L2767,IF(K2767="Credit Card - NOW",L2767,0)))</f>
        <v>0</v>
      </c>
    </row>
    <row r="2768" s="231" customFormat="1" ht="13.65" customHeight="1">
      <c r="A2768" t="s" s="30">
        <f>IF(B2768&lt;&gt;"","*****","")</f>
      </c>
      <c r="G2768" s="241"/>
      <c r="M2768" s="242">
        <f>IF(K2768="Cash",L2768,IF(K2768="Check",L2768,IF(K2768="Credit Card - NOW",L2768,0)))</f>
        <v>0</v>
      </c>
    </row>
    <row r="2769" s="231" customFormat="1" ht="13.65" customHeight="1">
      <c r="A2769" t="s" s="30">
        <f>IF(B2769&lt;&gt;"","*****","")</f>
      </c>
      <c r="G2769" s="241"/>
      <c r="M2769" s="242">
        <f>IF(K2769="Cash",L2769,IF(K2769="Check",L2769,IF(K2769="Credit Card - NOW",L2769,0)))</f>
        <v>0</v>
      </c>
    </row>
    <row r="2770" s="231" customFormat="1" ht="13.65" customHeight="1">
      <c r="A2770" t="s" s="30">
        <f>IF(B2770&lt;&gt;"","*****","")</f>
      </c>
      <c r="G2770" s="241"/>
      <c r="M2770" s="242">
        <f>IF(K2770="Cash",L2770,IF(K2770="Check",L2770,IF(K2770="Credit Card - NOW",L2770,0)))</f>
        <v>0</v>
      </c>
    </row>
    <row r="2771" s="231" customFormat="1" ht="13.65" customHeight="1">
      <c r="A2771" t="s" s="30">
        <f>IF(B2771&lt;&gt;"","*****","")</f>
      </c>
      <c r="G2771" s="241"/>
      <c r="M2771" s="242">
        <f>IF(K2771="Cash",L2771,IF(K2771="Check",L2771,IF(K2771="Credit Card - NOW",L2771,0)))</f>
        <v>0</v>
      </c>
    </row>
    <row r="2772" s="231" customFormat="1" ht="13.65" customHeight="1">
      <c r="A2772" t="s" s="30">
        <f>IF(B2772&lt;&gt;"","*****","")</f>
      </c>
      <c r="G2772" s="241"/>
      <c r="M2772" s="242">
        <f>IF(K2772="Cash",L2772,IF(K2772="Check",L2772,IF(K2772="Credit Card - NOW",L2772,0)))</f>
        <v>0</v>
      </c>
    </row>
    <row r="2773" s="231" customFormat="1" ht="13.65" customHeight="1">
      <c r="A2773" t="s" s="30">
        <f>IF(B2773&lt;&gt;"","*****","")</f>
      </c>
      <c r="G2773" s="241"/>
      <c r="M2773" s="242">
        <f>IF(K2773="Cash",L2773,IF(K2773="Check",L2773,IF(K2773="Credit Card - NOW",L2773,0)))</f>
        <v>0</v>
      </c>
    </row>
    <row r="2774" s="231" customFormat="1" ht="13.65" customHeight="1">
      <c r="A2774" t="s" s="30">
        <f>IF(B2774&lt;&gt;"","*****","")</f>
      </c>
      <c r="G2774" s="241"/>
      <c r="M2774" s="242">
        <f>IF(K2774="Cash",L2774,IF(K2774="Check",L2774,IF(K2774="Credit Card - NOW",L2774,0)))</f>
        <v>0</v>
      </c>
    </row>
    <row r="2775" s="231" customFormat="1" ht="13.65" customHeight="1">
      <c r="A2775" t="s" s="30">
        <f>IF(B2775&lt;&gt;"","*****","")</f>
      </c>
      <c r="G2775" s="241"/>
      <c r="M2775" s="242">
        <f>IF(K2775="Cash",L2775,IF(K2775="Check",L2775,IF(K2775="Credit Card - NOW",L2775,0)))</f>
        <v>0</v>
      </c>
    </row>
    <row r="2776" s="231" customFormat="1" ht="13.65" customHeight="1">
      <c r="A2776" t="s" s="30">
        <f>IF(B2776&lt;&gt;"","*****","")</f>
      </c>
      <c r="G2776" s="241"/>
      <c r="M2776" s="242">
        <f>IF(K2776="Cash",L2776,IF(K2776="Check",L2776,IF(K2776="Credit Card - NOW",L2776,0)))</f>
        <v>0</v>
      </c>
    </row>
    <row r="2777" s="231" customFormat="1" ht="13.65" customHeight="1">
      <c r="A2777" t="s" s="30">
        <f>IF(B2777&lt;&gt;"","*****","")</f>
      </c>
      <c r="G2777" s="241"/>
      <c r="M2777" s="242">
        <f>IF(K2777="Cash",L2777,IF(K2777="Check",L2777,IF(K2777="Credit Card - NOW",L2777,0)))</f>
        <v>0</v>
      </c>
    </row>
    <row r="2778" s="231" customFormat="1" ht="13.65" customHeight="1">
      <c r="A2778" t="s" s="30">
        <f>IF(B2778&lt;&gt;"","*****","")</f>
      </c>
      <c r="G2778" s="241"/>
      <c r="M2778" s="242">
        <f>IF(K2778="Cash",L2778,IF(K2778="Check",L2778,IF(K2778="Credit Card - NOW",L2778,0)))</f>
        <v>0</v>
      </c>
    </row>
    <row r="2779" s="231" customFormat="1" ht="13.65" customHeight="1">
      <c r="A2779" t="s" s="30">
        <f>IF(B2779&lt;&gt;"","*****","")</f>
      </c>
      <c r="G2779" s="241"/>
      <c r="M2779" s="242">
        <f>IF(K2779="Cash",L2779,IF(K2779="Check",L2779,IF(K2779="Credit Card - NOW",L2779,0)))</f>
        <v>0</v>
      </c>
    </row>
    <row r="2780" s="231" customFormat="1" ht="13.65" customHeight="1">
      <c r="A2780" t="s" s="30">
        <f>IF(B2780&lt;&gt;"","*****","")</f>
      </c>
      <c r="G2780" s="241"/>
      <c r="M2780" s="242">
        <f>IF(K2780="Cash",L2780,IF(K2780="Check",L2780,IF(K2780="Credit Card - NOW",L2780,0)))</f>
        <v>0</v>
      </c>
    </row>
    <row r="2781" s="231" customFormat="1" ht="13.65" customHeight="1">
      <c r="A2781" t="s" s="30">
        <f>IF(B2781&lt;&gt;"","*****","")</f>
      </c>
      <c r="G2781" s="241"/>
      <c r="M2781" s="242">
        <f>IF(K2781="Cash",L2781,IF(K2781="Check",L2781,IF(K2781="Credit Card - NOW",L2781,0)))</f>
        <v>0</v>
      </c>
    </row>
    <row r="2782" s="231" customFormat="1" ht="13.65" customHeight="1">
      <c r="A2782" t="s" s="30">
        <f>IF(B2782&lt;&gt;"","*****","")</f>
      </c>
      <c r="G2782" s="241"/>
      <c r="M2782" s="242">
        <f>IF(K2782="Cash",L2782,IF(K2782="Check",L2782,IF(K2782="Credit Card - NOW",L2782,0)))</f>
        <v>0</v>
      </c>
    </row>
    <row r="2783" s="231" customFormat="1" ht="13.65" customHeight="1">
      <c r="A2783" t="s" s="30">
        <f>IF(B2783&lt;&gt;"","*****","")</f>
      </c>
      <c r="G2783" s="241"/>
      <c r="M2783" s="242">
        <f>IF(K2783="Cash",L2783,IF(K2783="Check",L2783,IF(K2783="Credit Card - NOW",L2783,0)))</f>
        <v>0</v>
      </c>
    </row>
    <row r="2784" s="231" customFormat="1" ht="13.65" customHeight="1">
      <c r="A2784" t="s" s="30">
        <f>IF(B2784&lt;&gt;"","*****","")</f>
      </c>
      <c r="G2784" s="241"/>
      <c r="M2784" s="242">
        <f>IF(K2784="Cash",L2784,IF(K2784="Check",L2784,IF(K2784="Credit Card - NOW",L2784,0)))</f>
        <v>0</v>
      </c>
    </row>
    <row r="2785" s="231" customFormat="1" ht="13.65" customHeight="1">
      <c r="A2785" t="s" s="30">
        <f>IF(B2785&lt;&gt;"","*****","")</f>
      </c>
      <c r="G2785" s="241"/>
      <c r="M2785" s="242">
        <f>IF(K2785="Cash",L2785,IF(K2785="Check",L2785,IF(K2785="Credit Card - NOW",L2785,0)))</f>
        <v>0</v>
      </c>
    </row>
    <row r="2786" s="231" customFormat="1" ht="13.65" customHeight="1">
      <c r="A2786" t="s" s="30">
        <f>IF(B2786&lt;&gt;"","*****","")</f>
      </c>
      <c r="G2786" s="241"/>
      <c r="M2786" s="242">
        <f>IF(K2786="Cash",L2786,IF(K2786="Check",L2786,IF(K2786="Credit Card - NOW",L2786,0)))</f>
        <v>0</v>
      </c>
    </row>
    <row r="2787" s="231" customFormat="1" ht="13.65" customHeight="1">
      <c r="A2787" t="s" s="30">
        <f>IF(B2787&lt;&gt;"","*****","")</f>
      </c>
      <c r="G2787" s="241"/>
      <c r="M2787" s="242">
        <f>IF(K2787="Cash",L2787,IF(K2787="Check",L2787,IF(K2787="Credit Card - NOW",L2787,0)))</f>
        <v>0</v>
      </c>
    </row>
    <row r="2788" s="231" customFormat="1" ht="13.65" customHeight="1">
      <c r="A2788" t="s" s="30">
        <f>IF(B2788&lt;&gt;"","*****","")</f>
      </c>
      <c r="G2788" s="241"/>
      <c r="M2788" s="242">
        <f>IF(K2788="Cash",L2788,IF(K2788="Check",L2788,IF(K2788="Credit Card - NOW",L2788,0)))</f>
        <v>0</v>
      </c>
    </row>
    <row r="2789" s="231" customFormat="1" ht="13.65" customHeight="1">
      <c r="A2789" t="s" s="30">
        <f>IF(B2789&lt;&gt;"","*****","")</f>
      </c>
      <c r="G2789" s="241"/>
      <c r="M2789" s="242">
        <f>IF(K2789="Cash",L2789,IF(K2789="Check",L2789,IF(K2789="Credit Card - NOW",L2789,0)))</f>
        <v>0</v>
      </c>
    </row>
    <row r="2790" s="231" customFormat="1" ht="13.65" customHeight="1">
      <c r="A2790" t="s" s="30">
        <f>IF(B2790&lt;&gt;"","*****","")</f>
      </c>
      <c r="G2790" s="241"/>
      <c r="M2790" s="242">
        <f>IF(K2790="Cash",L2790,IF(K2790="Check",L2790,IF(K2790="Credit Card - NOW",L2790,0)))</f>
        <v>0</v>
      </c>
    </row>
    <row r="2791" s="231" customFormat="1" ht="13.65" customHeight="1">
      <c r="A2791" t="s" s="30">
        <f>IF(B2791&lt;&gt;"","*****","")</f>
      </c>
      <c r="G2791" s="241"/>
      <c r="M2791" s="242">
        <f>IF(K2791="Cash",L2791,IF(K2791="Check",L2791,IF(K2791="Credit Card - NOW",L2791,0)))</f>
        <v>0</v>
      </c>
    </row>
    <row r="2792" s="231" customFormat="1" ht="13.65" customHeight="1">
      <c r="A2792" t="s" s="30">
        <f>IF(B2792&lt;&gt;"","*****","")</f>
      </c>
      <c r="G2792" s="241"/>
      <c r="M2792" s="242">
        <f>IF(K2792="Cash",L2792,IF(K2792="Check",L2792,IF(K2792="Credit Card - NOW",L2792,0)))</f>
        <v>0</v>
      </c>
    </row>
    <row r="2793" s="231" customFormat="1" ht="13.65" customHeight="1">
      <c r="A2793" t="s" s="30">
        <f>IF(B2793&lt;&gt;"","*****","")</f>
      </c>
      <c r="G2793" s="241"/>
      <c r="M2793" s="242">
        <f>IF(K2793="Cash",L2793,IF(K2793="Check",L2793,IF(K2793="Credit Card - NOW",L2793,0)))</f>
        <v>0</v>
      </c>
    </row>
    <row r="2794" s="231" customFormat="1" ht="13.65" customHeight="1">
      <c r="A2794" t="s" s="30">
        <f>IF(B2794&lt;&gt;"","*****","")</f>
      </c>
      <c r="G2794" s="241"/>
      <c r="M2794" s="242">
        <f>IF(K2794="Cash",L2794,IF(K2794="Check",L2794,IF(K2794="Credit Card - NOW",L2794,0)))</f>
        <v>0</v>
      </c>
    </row>
    <row r="2795" s="231" customFormat="1" ht="13.65" customHeight="1">
      <c r="A2795" t="s" s="30">
        <f>IF(B2795&lt;&gt;"","*****","")</f>
      </c>
      <c r="G2795" s="241"/>
      <c r="M2795" s="242">
        <f>IF(K2795="Cash",L2795,IF(K2795="Check",L2795,IF(K2795="Credit Card - NOW",L2795,0)))</f>
        <v>0</v>
      </c>
    </row>
    <row r="2796" s="231" customFormat="1" ht="13.65" customHeight="1">
      <c r="A2796" t="s" s="30">
        <f>IF(B2796&lt;&gt;"","*****","")</f>
      </c>
      <c r="G2796" s="241"/>
      <c r="M2796" s="242">
        <f>IF(K2796="Cash",L2796,IF(K2796="Check",L2796,IF(K2796="Credit Card - NOW",L2796,0)))</f>
        <v>0</v>
      </c>
    </row>
    <row r="2797" s="231" customFormat="1" ht="13.65" customHeight="1">
      <c r="A2797" t="s" s="30">
        <f>IF(B2797&lt;&gt;"","*****","")</f>
      </c>
      <c r="G2797" s="241"/>
      <c r="M2797" s="242">
        <f>IF(K2797="Cash",L2797,IF(K2797="Check",L2797,IF(K2797="Credit Card - NOW",L2797,0)))</f>
        <v>0</v>
      </c>
    </row>
    <row r="2798" s="231" customFormat="1" ht="13.65" customHeight="1">
      <c r="A2798" t="s" s="30">
        <f>IF(B2798&lt;&gt;"","*****","")</f>
      </c>
      <c r="G2798" s="241"/>
      <c r="M2798" s="242">
        <f>IF(K2798="Cash",L2798,IF(K2798="Check",L2798,IF(K2798="Credit Card - NOW",L2798,0)))</f>
        <v>0</v>
      </c>
    </row>
    <row r="2799" s="231" customFormat="1" ht="13.65" customHeight="1">
      <c r="A2799" t="s" s="30">
        <f>IF(B2799&lt;&gt;"","*****","")</f>
      </c>
      <c r="G2799" s="241"/>
      <c r="M2799" s="242">
        <f>IF(K2799="Cash",L2799,IF(K2799="Check",L2799,IF(K2799="Credit Card - NOW",L2799,0)))</f>
        <v>0</v>
      </c>
    </row>
    <row r="2800" s="231" customFormat="1" ht="13.65" customHeight="1">
      <c r="A2800" t="s" s="30">
        <f>IF(B2800&lt;&gt;"","*****","")</f>
      </c>
      <c r="G2800" s="241"/>
      <c r="M2800" s="242">
        <f>IF(K2800="Cash",L2800,IF(K2800="Check",L2800,IF(K2800="Credit Card - NOW",L2800,0)))</f>
        <v>0</v>
      </c>
    </row>
    <row r="2801" s="231" customFormat="1" ht="13.65" customHeight="1">
      <c r="A2801" t="s" s="30">
        <f>IF(B2801&lt;&gt;"","*****","")</f>
      </c>
      <c r="G2801" s="241"/>
      <c r="M2801" s="242">
        <f>IF(K2801="Cash",L2801,IF(K2801="Check",L2801,IF(K2801="Credit Card - NOW",L2801,0)))</f>
        <v>0</v>
      </c>
    </row>
    <row r="2802" s="231" customFormat="1" ht="13.65" customHeight="1">
      <c r="A2802" t="s" s="30">
        <f>IF(B2802&lt;&gt;"","*****","")</f>
      </c>
      <c r="G2802" s="241"/>
      <c r="M2802" s="242">
        <f>IF(K2802="Cash",L2802,IF(K2802="Check",L2802,IF(K2802="Credit Card - NOW",L2802,0)))</f>
        <v>0</v>
      </c>
    </row>
    <row r="2803" s="231" customFormat="1" ht="13.65" customHeight="1">
      <c r="A2803" t="s" s="30">
        <f>IF(B2803&lt;&gt;"","*****","")</f>
      </c>
      <c r="G2803" s="241"/>
      <c r="M2803" s="242">
        <f>IF(K2803="Cash",L2803,IF(K2803="Check",L2803,IF(K2803="Credit Card - NOW",L2803,0)))</f>
        <v>0</v>
      </c>
    </row>
    <row r="2804" s="231" customFormat="1" ht="13.65" customHeight="1">
      <c r="A2804" t="s" s="30">
        <f>IF(B2804&lt;&gt;"","*****","")</f>
      </c>
      <c r="G2804" s="241"/>
      <c r="M2804" s="242">
        <f>IF(K2804="Cash",L2804,IF(K2804="Check",L2804,IF(K2804="Credit Card - NOW",L2804,0)))</f>
        <v>0</v>
      </c>
    </row>
    <row r="2805" s="231" customFormat="1" ht="13.65" customHeight="1">
      <c r="A2805" t="s" s="30">
        <f>IF(B2805&lt;&gt;"","*****","")</f>
      </c>
      <c r="G2805" s="241"/>
      <c r="M2805" s="242">
        <f>IF(K2805="Cash",L2805,IF(K2805="Check",L2805,IF(K2805="Credit Card - NOW",L2805,0)))</f>
        <v>0</v>
      </c>
    </row>
    <row r="2806" s="231" customFormat="1" ht="13.65" customHeight="1">
      <c r="A2806" t="s" s="30">
        <f>IF(B2806&lt;&gt;"","*****","")</f>
      </c>
      <c r="G2806" s="241"/>
      <c r="M2806" s="242">
        <f>IF(K2806="Cash",L2806,IF(K2806="Check",L2806,IF(K2806="Credit Card - NOW",L2806,0)))</f>
        <v>0</v>
      </c>
    </row>
    <row r="2807" s="231" customFormat="1" ht="13.65" customHeight="1">
      <c r="A2807" t="s" s="30">
        <f>IF(B2807&lt;&gt;"","*****","")</f>
      </c>
      <c r="G2807" s="241"/>
      <c r="M2807" s="242">
        <f>IF(K2807="Cash",L2807,IF(K2807="Check",L2807,IF(K2807="Credit Card - NOW",L2807,0)))</f>
        <v>0</v>
      </c>
    </row>
    <row r="2808" s="231" customFormat="1" ht="13.65" customHeight="1">
      <c r="A2808" t="s" s="30">
        <f>IF(B2808&lt;&gt;"","*****","")</f>
      </c>
      <c r="G2808" s="241"/>
      <c r="M2808" s="242">
        <f>IF(K2808="Cash",L2808,IF(K2808="Check",L2808,IF(K2808="Credit Card - NOW",L2808,0)))</f>
        <v>0</v>
      </c>
    </row>
    <row r="2809" s="231" customFormat="1" ht="13.65" customHeight="1">
      <c r="A2809" t="s" s="30">
        <f>IF(B2809&lt;&gt;"","*****","")</f>
      </c>
      <c r="G2809" s="241"/>
      <c r="M2809" s="242">
        <f>IF(K2809="Cash",L2809,IF(K2809="Check",L2809,IF(K2809="Credit Card - NOW",L2809,0)))</f>
        <v>0</v>
      </c>
    </row>
    <row r="2810" s="231" customFormat="1" ht="13.65" customHeight="1">
      <c r="A2810" t="s" s="30">
        <f>IF(B2810&lt;&gt;"","*****","")</f>
      </c>
      <c r="G2810" s="241"/>
      <c r="M2810" s="242">
        <f>IF(K2810="Cash",L2810,IF(K2810="Check",L2810,IF(K2810="Credit Card - NOW",L2810,0)))</f>
        <v>0</v>
      </c>
    </row>
    <row r="2811" s="231" customFormat="1" ht="13.65" customHeight="1">
      <c r="A2811" t="s" s="30">
        <f>IF(B2811&lt;&gt;"","*****","")</f>
      </c>
      <c r="G2811" s="241"/>
      <c r="M2811" s="242">
        <f>IF(K2811="Cash",L2811,IF(K2811="Check",L2811,IF(K2811="Credit Card - NOW",L2811,0)))</f>
        <v>0</v>
      </c>
    </row>
    <row r="2812" s="231" customFormat="1" ht="13.65" customHeight="1">
      <c r="A2812" t="s" s="30">
        <f>IF(B2812&lt;&gt;"","*****","")</f>
      </c>
      <c r="G2812" s="241"/>
      <c r="M2812" s="242">
        <f>IF(K2812="Cash",L2812,IF(K2812="Check",L2812,IF(K2812="Credit Card - NOW",L2812,0)))</f>
        <v>0</v>
      </c>
    </row>
    <row r="2813" s="231" customFormat="1" ht="13.65" customHeight="1">
      <c r="A2813" t="s" s="30">
        <f>IF(B2813&lt;&gt;"","*****","")</f>
      </c>
      <c r="G2813" s="241"/>
      <c r="M2813" s="242">
        <f>IF(K2813="Cash",L2813,IF(K2813="Check",L2813,IF(K2813="Credit Card - NOW",L2813,0)))</f>
        <v>0</v>
      </c>
    </row>
    <row r="2814" s="231" customFormat="1" ht="13.65" customHeight="1">
      <c r="A2814" t="s" s="30">
        <f>IF(B2814&lt;&gt;"","*****","")</f>
      </c>
      <c r="G2814" s="241"/>
      <c r="M2814" s="242">
        <f>IF(K2814="Cash",L2814,IF(K2814="Check",L2814,IF(K2814="Credit Card - NOW",L2814,0)))</f>
        <v>0</v>
      </c>
    </row>
    <row r="2815" s="231" customFormat="1" ht="13.65" customHeight="1">
      <c r="A2815" t="s" s="30">
        <f>IF(B2815&lt;&gt;"","*****","")</f>
      </c>
      <c r="G2815" s="241"/>
      <c r="M2815" s="242">
        <f>IF(K2815="Cash",L2815,IF(K2815="Check",L2815,IF(K2815="Credit Card - NOW",L2815,0)))</f>
        <v>0</v>
      </c>
    </row>
    <row r="2816" s="231" customFormat="1" ht="13.65" customHeight="1">
      <c r="A2816" t="s" s="30">
        <f>IF(B2816&lt;&gt;"","*****","")</f>
      </c>
      <c r="G2816" s="241"/>
      <c r="M2816" s="242">
        <f>IF(K2816="Cash",L2816,IF(K2816="Check",L2816,IF(K2816="Credit Card - NOW",L2816,0)))</f>
        <v>0</v>
      </c>
    </row>
    <row r="2817" s="231" customFormat="1" ht="13.65" customHeight="1">
      <c r="A2817" t="s" s="30">
        <f>IF(B2817&lt;&gt;"","*****","")</f>
      </c>
      <c r="G2817" s="241"/>
      <c r="M2817" s="242">
        <f>IF(K2817="Cash",L2817,IF(K2817="Check",L2817,IF(K2817="Credit Card - NOW",L2817,0)))</f>
        <v>0</v>
      </c>
    </row>
    <row r="2818" s="231" customFormat="1" ht="13.65" customHeight="1">
      <c r="A2818" t="s" s="30">
        <f>IF(B2818&lt;&gt;"","*****","")</f>
      </c>
      <c r="G2818" s="241"/>
      <c r="M2818" s="242">
        <f>IF(K2818="Cash",L2818,IF(K2818="Check",L2818,IF(K2818="Credit Card - NOW",L2818,0)))</f>
        <v>0</v>
      </c>
    </row>
    <row r="2819" s="231" customFormat="1" ht="13.65" customHeight="1">
      <c r="A2819" t="s" s="30">
        <f>IF(B2819&lt;&gt;"","*****","")</f>
      </c>
      <c r="G2819" s="241"/>
      <c r="M2819" s="242">
        <f>IF(K2819="Cash",L2819,IF(K2819="Check",L2819,IF(K2819="Credit Card - NOW",L2819,0)))</f>
        <v>0</v>
      </c>
    </row>
    <row r="2820" s="231" customFormat="1" ht="13.65" customHeight="1">
      <c r="A2820" t="s" s="30">
        <f>IF(B2820&lt;&gt;"","*****","")</f>
      </c>
      <c r="G2820" s="241"/>
      <c r="M2820" s="242">
        <f>IF(K2820="Cash",L2820,IF(K2820="Check",L2820,IF(K2820="Credit Card - NOW",L2820,0)))</f>
        <v>0</v>
      </c>
    </row>
    <row r="2821" s="231" customFormat="1" ht="13.65" customHeight="1">
      <c r="A2821" t="s" s="30">
        <f>IF(B2821&lt;&gt;"","*****","")</f>
      </c>
      <c r="G2821" s="241"/>
      <c r="M2821" s="242">
        <f>IF(K2821="Cash",L2821,IF(K2821="Check",L2821,IF(K2821="Credit Card - NOW",L2821,0)))</f>
        <v>0</v>
      </c>
    </row>
    <row r="2822" s="231" customFormat="1" ht="13.65" customHeight="1">
      <c r="A2822" t="s" s="30">
        <f>IF(B2822&lt;&gt;"","*****","")</f>
      </c>
      <c r="G2822" s="241"/>
      <c r="M2822" s="242">
        <f>IF(K2822="Cash",L2822,IF(K2822="Check",L2822,IF(K2822="Credit Card - NOW",L2822,0)))</f>
        <v>0</v>
      </c>
    </row>
    <row r="2823" s="231" customFormat="1" ht="13.65" customHeight="1">
      <c r="A2823" t="s" s="30">
        <f>IF(B2823&lt;&gt;"","*****","")</f>
      </c>
      <c r="G2823" s="241"/>
      <c r="M2823" s="242">
        <f>IF(K2823="Cash",L2823,IF(K2823="Check",L2823,IF(K2823="Credit Card - NOW",L2823,0)))</f>
        <v>0</v>
      </c>
    </row>
    <row r="2824" s="231" customFormat="1" ht="13.65" customHeight="1">
      <c r="A2824" t="s" s="30">
        <f>IF(B2824&lt;&gt;"","*****","")</f>
      </c>
      <c r="G2824" s="241"/>
      <c r="M2824" s="242">
        <f>IF(K2824="Cash",L2824,IF(K2824="Check",L2824,IF(K2824="Credit Card - NOW",L2824,0)))</f>
        <v>0</v>
      </c>
    </row>
    <row r="2825" s="231" customFormat="1" ht="13.65" customHeight="1">
      <c r="A2825" t="s" s="30">
        <f>IF(B2825&lt;&gt;"","*****","")</f>
      </c>
      <c r="G2825" s="241"/>
      <c r="M2825" s="242">
        <f>IF(K2825="Cash",L2825,IF(K2825="Check",L2825,IF(K2825="Credit Card - NOW",L2825,0)))</f>
        <v>0</v>
      </c>
    </row>
    <row r="2826" s="231" customFormat="1" ht="13.65" customHeight="1">
      <c r="A2826" t="s" s="30">
        <f>IF(B2826&lt;&gt;"","*****","")</f>
      </c>
      <c r="G2826" s="241"/>
      <c r="M2826" s="242">
        <f>IF(K2826="Cash",L2826,IF(K2826="Check",L2826,IF(K2826="Credit Card - NOW",L2826,0)))</f>
        <v>0</v>
      </c>
    </row>
    <row r="2827" s="231" customFormat="1" ht="13.65" customHeight="1">
      <c r="A2827" t="s" s="30">
        <f>IF(B2827&lt;&gt;"","*****","")</f>
      </c>
      <c r="G2827" s="241"/>
      <c r="M2827" s="242">
        <f>IF(K2827="Cash",L2827,IF(K2827="Check",L2827,IF(K2827="Credit Card - NOW",L2827,0)))</f>
        <v>0</v>
      </c>
    </row>
    <row r="2828" s="231" customFormat="1" ht="13.65" customHeight="1">
      <c r="A2828" t="s" s="30">
        <f>IF(B2828&lt;&gt;"","*****","")</f>
      </c>
      <c r="G2828" s="241"/>
      <c r="M2828" s="242">
        <f>IF(K2828="Cash",L2828,IF(K2828="Check",L2828,IF(K2828="Credit Card - NOW",L2828,0)))</f>
        <v>0</v>
      </c>
    </row>
    <row r="2829" s="231" customFormat="1" ht="13.65" customHeight="1">
      <c r="A2829" t="s" s="30">
        <f>IF(B2829&lt;&gt;"","*****","")</f>
      </c>
      <c r="G2829" s="241"/>
      <c r="M2829" s="242">
        <f>IF(K2829="Cash",L2829,IF(K2829="Check",L2829,IF(K2829="Credit Card - NOW",L2829,0)))</f>
        <v>0</v>
      </c>
    </row>
    <row r="2830" s="231" customFormat="1" ht="13.65" customHeight="1">
      <c r="A2830" t="s" s="30">
        <f>IF(B2830&lt;&gt;"","*****","")</f>
      </c>
      <c r="G2830" s="241"/>
      <c r="M2830" s="242">
        <f>IF(K2830="Cash",L2830,IF(K2830="Check",L2830,IF(K2830="Credit Card - NOW",L2830,0)))</f>
        <v>0</v>
      </c>
    </row>
    <row r="2831" s="231" customFormat="1" ht="13.65" customHeight="1">
      <c r="A2831" t="s" s="30">
        <f>IF(B2831&lt;&gt;"","*****","")</f>
      </c>
      <c r="G2831" s="241"/>
      <c r="M2831" s="242">
        <f>IF(K2831="Cash",L2831,IF(K2831="Check",L2831,IF(K2831="Credit Card - NOW",L2831,0)))</f>
        <v>0</v>
      </c>
    </row>
    <row r="2832" s="231" customFormat="1" ht="13.65" customHeight="1">
      <c r="A2832" t="s" s="30">
        <f>IF(B2832&lt;&gt;"","*****","")</f>
      </c>
      <c r="G2832" s="241"/>
      <c r="M2832" s="242">
        <f>IF(K2832="Cash",L2832,IF(K2832="Check",L2832,IF(K2832="Credit Card - NOW",L2832,0)))</f>
        <v>0</v>
      </c>
    </row>
    <row r="2833" s="231" customFormat="1" ht="13.65" customHeight="1">
      <c r="A2833" t="s" s="30">
        <f>IF(B2833&lt;&gt;"","*****","")</f>
      </c>
      <c r="G2833" s="241"/>
      <c r="M2833" s="242">
        <f>IF(K2833="Cash",L2833,IF(K2833="Check",L2833,IF(K2833="Credit Card - NOW",L2833,0)))</f>
        <v>0</v>
      </c>
    </row>
    <row r="2834" s="231" customFormat="1" ht="13.65" customHeight="1">
      <c r="A2834" t="s" s="30">
        <f>IF(B2834&lt;&gt;"","*****","")</f>
      </c>
      <c r="G2834" s="241"/>
      <c r="M2834" s="242">
        <f>IF(K2834="Cash",L2834,IF(K2834="Check",L2834,IF(K2834="Credit Card - NOW",L2834,0)))</f>
        <v>0</v>
      </c>
    </row>
    <row r="2835" s="231" customFormat="1" ht="13.65" customHeight="1">
      <c r="A2835" t="s" s="30">
        <f>IF(B2835&lt;&gt;"","*****","")</f>
      </c>
      <c r="G2835" s="241"/>
      <c r="M2835" s="242">
        <f>IF(K2835="Cash",L2835,IF(K2835="Check",L2835,IF(K2835="Credit Card - NOW",L2835,0)))</f>
        <v>0</v>
      </c>
    </row>
    <row r="2836" s="231" customFormat="1" ht="13.65" customHeight="1">
      <c r="A2836" t="s" s="30">
        <f>IF(B2836&lt;&gt;"","*****","")</f>
      </c>
      <c r="G2836" s="241"/>
      <c r="M2836" s="242">
        <f>IF(K2836="Cash",L2836,IF(K2836="Check",L2836,IF(K2836="Credit Card - NOW",L2836,0)))</f>
        <v>0</v>
      </c>
    </row>
    <row r="2837" s="231" customFormat="1" ht="13.65" customHeight="1">
      <c r="A2837" t="s" s="30">
        <f>IF(B2837&lt;&gt;"","*****","")</f>
      </c>
      <c r="G2837" s="241"/>
      <c r="M2837" s="242">
        <f>IF(K2837="Cash",L2837,IF(K2837="Check",L2837,IF(K2837="Credit Card - NOW",L2837,0)))</f>
        <v>0</v>
      </c>
    </row>
    <row r="2838" s="231" customFormat="1" ht="13.65" customHeight="1">
      <c r="A2838" t="s" s="30">
        <f>IF(B2838&lt;&gt;"","*****","")</f>
      </c>
      <c r="G2838" s="241"/>
      <c r="M2838" s="242">
        <f>IF(K2838="Cash",L2838,IF(K2838="Check",L2838,IF(K2838="Credit Card - NOW",L2838,0)))</f>
        <v>0</v>
      </c>
    </row>
    <row r="2839" s="231" customFormat="1" ht="13.65" customHeight="1">
      <c r="A2839" t="s" s="30">
        <f>IF(B2839&lt;&gt;"","*****","")</f>
      </c>
      <c r="G2839" s="241"/>
      <c r="M2839" s="242">
        <f>IF(K2839="Cash",L2839,IF(K2839="Check",L2839,IF(K2839="Credit Card - NOW",L2839,0)))</f>
        <v>0</v>
      </c>
    </row>
    <row r="2840" s="231" customFormat="1" ht="13.65" customHeight="1">
      <c r="A2840" t="s" s="30">
        <f>IF(B2840&lt;&gt;"","*****","")</f>
      </c>
      <c r="G2840" s="241"/>
      <c r="M2840" s="242">
        <f>IF(K2840="Cash",L2840,IF(K2840="Check",L2840,IF(K2840="Credit Card - NOW",L2840,0)))</f>
        <v>0</v>
      </c>
    </row>
    <row r="2841" s="231" customFormat="1" ht="13.65" customHeight="1">
      <c r="A2841" t="s" s="30">
        <f>IF(B2841&lt;&gt;"","*****","")</f>
      </c>
      <c r="G2841" s="241"/>
      <c r="M2841" s="242">
        <f>IF(K2841="Cash",L2841,IF(K2841="Check",L2841,IF(K2841="Credit Card - NOW",L2841,0)))</f>
        <v>0</v>
      </c>
    </row>
    <row r="2842" s="231" customFormat="1" ht="13.65" customHeight="1">
      <c r="A2842" t="s" s="30">
        <f>IF(B2842&lt;&gt;"","*****","")</f>
      </c>
      <c r="G2842" s="241"/>
      <c r="M2842" s="242">
        <f>IF(K2842="Cash",L2842,IF(K2842="Check",L2842,IF(K2842="Credit Card - NOW",L2842,0)))</f>
        <v>0</v>
      </c>
    </row>
    <row r="2843" s="231" customFormat="1" ht="13.65" customHeight="1">
      <c r="A2843" t="s" s="30">
        <f>IF(B2843&lt;&gt;"","*****","")</f>
      </c>
      <c r="G2843" s="241"/>
      <c r="M2843" s="242">
        <f>IF(K2843="Cash",L2843,IF(K2843="Check",L2843,IF(K2843="Credit Card - NOW",L2843,0)))</f>
        <v>0</v>
      </c>
    </row>
    <row r="2844" s="231" customFormat="1" ht="13.65" customHeight="1">
      <c r="A2844" t="s" s="30">
        <f>IF(B2844&lt;&gt;"","*****","")</f>
      </c>
      <c r="G2844" s="241"/>
      <c r="M2844" s="242">
        <f>IF(K2844="Cash",L2844,IF(K2844="Check",L2844,IF(K2844="Credit Card - NOW",L2844,0)))</f>
        <v>0</v>
      </c>
    </row>
    <row r="2845" s="231" customFormat="1" ht="13.65" customHeight="1">
      <c r="A2845" t="s" s="30">
        <f>IF(B2845&lt;&gt;"","*****","")</f>
      </c>
      <c r="G2845" s="241"/>
      <c r="M2845" s="242">
        <f>IF(K2845="Cash",L2845,IF(K2845="Check",L2845,IF(K2845="Credit Card - NOW",L2845,0)))</f>
        <v>0</v>
      </c>
    </row>
    <row r="2846" s="231" customFormat="1" ht="13.65" customHeight="1">
      <c r="A2846" t="s" s="30">
        <f>IF(B2846&lt;&gt;"","*****","")</f>
      </c>
      <c r="G2846" s="241"/>
      <c r="M2846" s="242">
        <f>IF(K2846="Cash",L2846,IF(K2846="Check",L2846,IF(K2846="Credit Card - NOW",L2846,0)))</f>
        <v>0</v>
      </c>
    </row>
    <row r="2847" s="231" customFormat="1" ht="13.65" customHeight="1">
      <c r="A2847" t="s" s="30">
        <f>IF(B2847&lt;&gt;"","*****","")</f>
      </c>
      <c r="G2847" s="241"/>
      <c r="M2847" s="242">
        <f>IF(K2847="Cash",L2847,IF(K2847="Check",L2847,IF(K2847="Credit Card - NOW",L2847,0)))</f>
        <v>0</v>
      </c>
    </row>
    <row r="2848" s="231" customFormat="1" ht="13.65" customHeight="1">
      <c r="A2848" t="s" s="30">
        <f>IF(B2848&lt;&gt;"","*****","")</f>
      </c>
      <c r="G2848" s="241"/>
      <c r="M2848" s="242">
        <f>IF(K2848="Cash",L2848,IF(K2848="Check",L2848,IF(K2848="Credit Card - NOW",L2848,0)))</f>
        <v>0</v>
      </c>
    </row>
    <row r="2849" s="231" customFormat="1" ht="13.65" customHeight="1">
      <c r="A2849" t="s" s="30">
        <f>IF(B2849&lt;&gt;"","*****","")</f>
      </c>
      <c r="G2849" s="241"/>
      <c r="M2849" s="242">
        <f>IF(K2849="Cash",L2849,IF(K2849="Check",L2849,IF(K2849="Credit Card - NOW",L2849,0)))</f>
        <v>0</v>
      </c>
    </row>
    <row r="2850" s="231" customFormat="1" ht="13.65" customHeight="1">
      <c r="A2850" t="s" s="30">
        <f>IF(B2850&lt;&gt;"","*****","")</f>
      </c>
      <c r="G2850" s="241"/>
      <c r="M2850" s="242">
        <f>IF(K2850="Cash",L2850,IF(K2850="Check",L2850,IF(K2850="Credit Card - NOW",L2850,0)))</f>
        <v>0</v>
      </c>
    </row>
    <row r="2851" s="231" customFormat="1" ht="13.65" customHeight="1">
      <c r="A2851" t="s" s="30">
        <f>IF(B2851&lt;&gt;"","*****","")</f>
      </c>
      <c r="G2851" s="241"/>
      <c r="M2851" s="242">
        <f>IF(K2851="Cash",L2851,IF(K2851="Check",L2851,IF(K2851="Credit Card - NOW",L2851,0)))</f>
        <v>0</v>
      </c>
    </row>
    <row r="2852" s="231" customFormat="1" ht="13.65" customHeight="1">
      <c r="A2852" t="s" s="30">
        <f>IF(B2852&lt;&gt;"","*****","")</f>
      </c>
      <c r="G2852" s="241"/>
      <c r="M2852" s="242">
        <f>IF(K2852="Cash",L2852,IF(K2852="Check",L2852,IF(K2852="Credit Card - NOW",L2852,0)))</f>
        <v>0</v>
      </c>
    </row>
    <row r="2853" s="231" customFormat="1" ht="13.65" customHeight="1">
      <c r="A2853" t="s" s="30">
        <f>IF(B2853&lt;&gt;"","*****","")</f>
      </c>
      <c r="G2853" s="241"/>
      <c r="M2853" s="242">
        <f>IF(K2853="Cash",L2853,IF(K2853="Check",L2853,IF(K2853="Credit Card - NOW",L2853,0)))</f>
        <v>0</v>
      </c>
    </row>
    <row r="2854" s="231" customFormat="1" ht="13.65" customHeight="1">
      <c r="A2854" t="s" s="30">
        <f>IF(B2854&lt;&gt;"","*****","")</f>
      </c>
      <c r="G2854" s="241"/>
      <c r="M2854" s="242">
        <f>IF(K2854="Cash",L2854,IF(K2854="Check",L2854,IF(K2854="Credit Card - NOW",L2854,0)))</f>
        <v>0</v>
      </c>
    </row>
    <row r="2855" s="231" customFormat="1" ht="13.65" customHeight="1">
      <c r="A2855" t="s" s="30">
        <f>IF(B2855&lt;&gt;"","*****","")</f>
      </c>
      <c r="G2855" s="241"/>
      <c r="M2855" s="242">
        <f>IF(K2855="Cash",L2855,IF(K2855="Check",L2855,IF(K2855="Credit Card - NOW",L2855,0)))</f>
        <v>0</v>
      </c>
    </row>
    <row r="2856" s="231" customFormat="1" ht="13.65" customHeight="1">
      <c r="A2856" t="s" s="30">
        <f>IF(B2856&lt;&gt;"","*****","")</f>
      </c>
      <c r="G2856" s="241"/>
      <c r="M2856" s="242">
        <f>IF(K2856="Cash",L2856,IF(K2856="Check",L2856,IF(K2856="Credit Card - NOW",L2856,0)))</f>
        <v>0</v>
      </c>
    </row>
    <row r="2857" s="231" customFormat="1" ht="13.65" customHeight="1">
      <c r="A2857" t="s" s="30">
        <f>IF(B2857&lt;&gt;"","*****","")</f>
      </c>
      <c r="G2857" s="241"/>
      <c r="M2857" s="242">
        <f>IF(K2857="Cash",L2857,IF(K2857="Check",L2857,IF(K2857="Credit Card - NOW",L2857,0)))</f>
        <v>0</v>
      </c>
    </row>
    <row r="2858" s="231" customFormat="1" ht="13.65" customHeight="1">
      <c r="A2858" t="s" s="30">
        <f>IF(B2858&lt;&gt;"","*****","")</f>
      </c>
      <c r="G2858" s="241"/>
      <c r="M2858" s="242">
        <f>IF(K2858="Cash",L2858,IF(K2858="Check",L2858,IF(K2858="Credit Card - NOW",L2858,0)))</f>
        <v>0</v>
      </c>
    </row>
    <row r="2859" s="231" customFormat="1" ht="13.65" customHeight="1">
      <c r="A2859" t="s" s="30">
        <f>IF(B2859&lt;&gt;"","*****","")</f>
      </c>
      <c r="G2859" s="241"/>
      <c r="M2859" s="242">
        <f>IF(K2859="Cash",L2859,IF(K2859="Check",L2859,IF(K2859="Credit Card - NOW",L2859,0)))</f>
        <v>0</v>
      </c>
    </row>
    <row r="2860" s="231" customFormat="1" ht="13.65" customHeight="1">
      <c r="A2860" t="s" s="30">
        <f>IF(B2860&lt;&gt;"","*****","")</f>
      </c>
      <c r="G2860" s="241"/>
      <c r="M2860" s="242">
        <f>IF(K2860="Cash",L2860,IF(K2860="Check",L2860,IF(K2860="Credit Card - NOW",L2860,0)))</f>
        <v>0</v>
      </c>
    </row>
    <row r="2861" s="231" customFormat="1" ht="13.65" customHeight="1">
      <c r="A2861" t="s" s="30">
        <f>IF(B2861&lt;&gt;"","*****","")</f>
      </c>
      <c r="G2861" s="241"/>
      <c r="M2861" s="242">
        <f>IF(K2861="Cash",L2861,IF(K2861="Check",L2861,IF(K2861="Credit Card - NOW",L2861,0)))</f>
        <v>0</v>
      </c>
    </row>
    <row r="2862" s="231" customFormat="1" ht="13.65" customHeight="1">
      <c r="A2862" t="s" s="30">
        <f>IF(B2862&lt;&gt;"","*****","")</f>
      </c>
      <c r="G2862" s="241"/>
      <c r="M2862" s="242">
        <f>IF(K2862="Cash",L2862,IF(K2862="Check",L2862,IF(K2862="Credit Card - NOW",L2862,0)))</f>
        <v>0</v>
      </c>
    </row>
    <row r="2863" s="231" customFormat="1" ht="13.65" customHeight="1">
      <c r="A2863" t="s" s="30">
        <f>IF(B2863&lt;&gt;"","*****","")</f>
      </c>
      <c r="G2863" s="241"/>
      <c r="M2863" s="242">
        <f>IF(K2863="Cash",L2863,IF(K2863="Check",L2863,IF(K2863="Credit Card - NOW",L2863,0)))</f>
        <v>0</v>
      </c>
    </row>
    <row r="2864" s="231" customFormat="1" ht="13.65" customHeight="1">
      <c r="A2864" t="s" s="30">
        <f>IF(B2864&lt;&gt;"","*****","")</f>
      </c>
      <c r="G2864" s="241"/>
      <c r="M2864" s="242">
        <f>IF(K2864="Cash",L2864,IF(K2864="Check",L2864,IF(K2864="Credit Card - NOW",L2864,0)))</f>
        <v>0</v>
      </c>
    </row>
    <row r="2865" s="231" customFormat="1" ht="13.65" customHeight="1">
      <c r="A2865" t="s" s="30">
        <f>IF(B2865&lt;&gt;"","*****","")</f>
      </c>
      <c r="G2865" s="241"/>
      <c r="M2865" s="242">
        <f>IF(K2865="Cash",L2865,IF(K2865="Check",L2865,IF(K2865="Credit Card - NOW",L2865,0)))</f>
        <v>0</v>
      </c>
    </row>
    <row r="2866" s="231" customFormat="1" ht="13.65" customHeight="1">
      <c r="A2866" t="s" s="30">
        <f>IF(B2866&lt;&gt;"","*****","")</f>
      </c>
      <c r="G2866" s="241"/>
      <c r="M2866" s="242">
        <f>IF(K2866="Cash",L2866,IF(K2866="Check",L2866,IF(K2866="Credit Card - NOW",L2866,0)))</f>
        <v>0</v>
      </c>
    </row>
    <row r="2867" s="231" customFormat="1" ht="13.65" customHeight="1">
      <c r="A2867" t="s" s="30">
        <f>IF(B2867&lt;&gt;"","*****","")</f>
      </c>
      <c r="G2867" s="241"/>
      <c r="M2867" s="242">
        <f>IF(K2867="Cash",L2867,IF(K2867="Check",L2867,IF(K2867="Credit Card - NOW",L2867,0)))</f>
        <v>0</v>
      </c>
    </row>
    <row r="2868" s="231" customFormat="1" ht="13.65" customHeight="1">
      <c r="A2868" t="s" s="30">
        <f>IF(B2868&lt;&gt;"","*****","")</f>
      </c>
      <c r="G2868" s="241"/>
      <c r="M2868" s="242">
        <f>IF(K2868="Cash",L2868,IF(K2868="Check",L2868,IF(K2868="Credit Card - NOW",L2868,0)))</f>
        <v>0</v>
      </c>
    </row>
    <row r="2869" s="231" customFormat="1" ht="13.65" customHeight="1">
      <c r="A2869" t="s" s="30">
        <f>IF(B2869&lt;&gt;"","*****","")</f>
      </c>
      <c r="G2869" s="241"/>
      <c r="M2869" s="242">
        <f>IF(K2869="Cash",L2869,IF(K2869="Check",L2869,IF(K2869="Credit Card - NOW",L2869,0)))</f>
        <v>0</v>
      </c>
    </row>
    <row r="2870" s="231" customFormat="1" ht="13.65" customHeight="1">
      <c r="A2870" t="s" s="30">
        <f>IF(B2870&lt;&gt;"","*****","")</f>
      </c>
      <c r="G2870" s="241"/>
      <c r="M2870" s="242">
        <f>IF(K2870="Cash",L2870,IF(K2870="Check",L2870,IF(K2870="Credit Card - NOW",L2870,0)))</f>
        <v>0</v>
      </c>
    </row>
    <row r="2871" s="231" customFormat="1" ht="13.65" customHeight="1">
      <c r="A2871" t="s" s="30">
        <f>IF(B2871&lt;&gt;"","*****","")</f>
      </c>
      <c r="G2871" s="241"/>
      <c r="M2871" s="242">
        <f>IF(K2871="Cash",L2871,IF(K2871="Check",L2871,IF(K2871="Credit Card - NOW",L2871,0)))</f>
        <v>0</v>
      </c>
    </row>
    <row r="2872" s="231" customFormat="1" ht="13.65" customHeight="1">
      <c r="A2872" t="s" s="30">
        <f>IF(B2872&lt;&gt;"","*****","")</f>
      </c>
      <c r="G2872" s="241"/>
      <c r="M2872" s="242">
        <f>IF(K2872="Cash",L2872,IF(K2872="Check",L2872,IF(K2872="Credit Card - NOW",L2872,0)))</f>
        <v>0</v>
      </c>
    </row>
    <row r="2873" s="231" customFormat="1" ht="13.65" customHeight="1">
      <c r="A2873" t="s" s="30">
        <f>IF(B2873&lt;&gt;"","*****","")</f>
      </c>
      <c r="G2873" s="241"/>
      <c r="M2873" s="242">
        <f>IF(K2873="Cash",L2873,IF(K2873="Check",L2873,IF(K2873="Credit Card - NOW",L2873,0)))</f>
        <v>0</v>
      </c>
    </row>
    <row r="2874" s="231" customFormat="1" ht="13.65" customHeight="1">
      <c r="A2874" t="s" s="30">
        <f>IF(B2874&lt;&gt;"","*****","")</f>
      </c>
      <c r="G2874" s="241"/>
      <c r="M2874" s="242">
        <f>IF(K2874="Cash",L2874,IF(K2874="Check",L2874,IF(K2874="Credit Card - NOW",L2874,0)))</f>
        <v>0</v>
      </c>
    </row>
    <row r="2875" s="231" customFormat="1" ht="13.65" customHeight="1">
      <c r="A2875" t="s" s="30">
        <f>IF(B2875&lt;&gt;"","*****","")</f>
      </c>
      <c r="G2875" s="241"/>
      <c r="M2875" s="242">
        <f>IF(K2875="Cash",L2875,IF(K2875="Check",L2875,IF(K2875="Credit Card - NOW",L2875,0)))</f>
        <v>0</v>
      </c>
    </row>
    <row r="2876" s="231" customFormat="1" ht="13.65" customHeight="1">
      <c r="A2876" t="s" s="30">
        <f>IF(B2876&lt;&gt;"","*****","")</f>
      </c>
      <c r="G2876" s="241"/>
      <c r="M2876" s="242">
        <f>IF(K2876="Cash",L2876,IF(K2876="Check",L2876,IF(K2876="Credit Card - NOW",L2876,0)))</f>
        <v>0</v>
      </c>
    </row>
    <row r="2877" s="231" customFormat="1" ht="13.65" customHeight="1">
      <c r="A2877" t="s" s="30">
        <f>IF(B2877&lt;&gt;"","*****","")</f>
      </c>
      <c r="G2877" s="241"/>
      <c r="M2877" s="242">
        <f>IF(K2877="Cash",L2877,IF(K2877="Check",L2877,IF(K2877="Credit Card - NOW",L2877,0)))</f>
        <v>0</v>
      </c>
    </row>
    <row r="2878" s="231" customFormat="1" ht="13.65" customHeight="1">
      <c r="A2878" t="s" s="30">
        <f>IF(B2878&lt;&gt;"","*****","")</f>
      </c>
      <c r="G2878" s="241"/>
      <c r="M2878" s="242">
        <f>IF(K2878="Cash",L2878,IF(K2878="Check",L2878,IF(K2878="Credit Card - NOW",L2878,0)))</f>
        <v>0</v>
      </c>
    </row>
    <row r="2879" s="231" customFormat="1" ht="13.65" customHeight="1">
      <c r="A2879" t="s" s="30">
        <f>IF(B2879&lt;&gt;"","*****","")</f>
      </c>
      <c r="G2879" s="241"/>
      <c r="M2879" s="242">
        <f>IF(K2879="Cash",L2879,IF(K2879="Check",L2879,IF(K2879="Credit Card - NOW",L2879,0)))</f>
        <v>0</v>
      </c>
    </row>
    <row r="2880" s="231" customFormat="1" ht="13.65" customHeight="1">
      <c r="A2880" t="s" s="30">
        <f>IF(B2880&lt;&gt;"","*****","")</f>
      </c>
      <c r="G2880" s="241"/>
      <c r="M2880" s="242">
        <f>IF(K2880="Cash",L2880,IF(K2880="Check",L2880,IF(K2880="Credit Card - NOW",L2880,0)))</f>
        <v>0</v>
      </c>
    </row>
    <row r="2881" s="231" customFormat="1" ht="13.65" customHeight="1">
      <c r="A2881" t="s" s="30">
        <f>IF(B2881&lt;&gt;"","*****","")</f>
      </c>
      <c r="G2881" s="241"/>
      <c r="M2881" s="242">
        <f>IF(K2881="Cash",L2881,IF(K2881="Check",L2881,IF(K2881="Credit Card - NOW",L2881,0)))</f>
        <v>0</v>
      </c>
    </row>
    <row r="2882" s="231" customFormat="1" ht="13.65" customHeight="1">
      <c r="A2882" t="s" s="30">
        <f>IF(B2882&lt;&gt;"","*****","")</f>
      </c>
      <c r="G2882" s="241"/>
      <c r="M2882" s="242">
        <f>IF(K2882="Cash",L2882,IF(K2882="Check",L2882,IF(K2882="Credit Card - NOW",L2882,0)))</f>
        <v>0</v>
      </c>
    </row>
    <row r="2883" s="231" customFormat="1" ht="13.65" customHeight="1">
      <c r="A2883" t="s" s="30">
        <f>IF(B2883&lt;&gt;"","*****","")</f>
      </c>
      <c r="G2883" s="241"/>
      <c r="M2883" s="242">
        <f>IF(K2883="Cash",L2883,IF(K2883="Check",L2883,IF(K2883="Credit Card - NOW",L2883,0)))</f>
        <v>0</v>
      </c>
    </row>
    <row r="2884" s="231" customFormat="1" ht="13.65" customHeight="1">
      <c r="A2884" t="s" s="30">
        <f>IF(B2884&lt;&gt;"","*****","")</f>
      </c>
      <c r="G2884" s="241"/>
      <c r="M2884" s="242">
        <f>IF(K2884="Cash",L2884,IF(K2884="Check",L2884,IF(K2884="Credit Card - NOW",L2884,0)))</f>
        <v>0</v>
      </c>
    </row>
    <row r="2885" s="231" customFormat="1" ht="13.65" customHeight="1">
      <c r="A2885" t="s" s="30">
        <f>IF(B2885&lt;&gt;"","*****","")</f>
      </c>
      <c r="G2885" s="241"/>
      <c r="M2885" s="242">
        <f>IF(K2885="Cash",L2885,IF(K2885="Check",L2885,IF(K2885="Credit Card - NOW",L2885,0)))</f>
        <v>0</v>
      </c>
    </row>
    <row r="2886" s="231" customFormat="1" ht="13.65" customHeight="1">
      <c r="A2886" t="s" s="30">
        <f>IF(B2886&lt;&gt;"","*****","")</f>
      </c>
      <c r="G2886" s="241"/>
      <c r="M2886" s="242">
        <f>IF(K2886="Cash",L2886,IF(K2886="Check",L2886,IF(K2886="Credit Card - NOW",L2886,0)))</f>
        <v>0</v>
      </c>
    </row>
    <row r="2887" s="231" customFormat="1" ht="13.65" customHeight="1">
      <c r="A2887" t="s" s="30">
        <f>IF(B2887&lt;&gt;"","*****","")</f>
      </c>
      <c r="G2887" s="241"/>
      <c r="M2887" s="242">
        <f>IF(K2887="Cash",L2887,IF(K2887="Check",L2887,IF(K2887="Credit Card - NOW",L2887,0)))</f>
        <v>0</v>
      </c>
    </row>
    <row r="2888" s="231" customFormat="1" ht="13.65" customHeight="1">
      <c r="A2888" t="s" s="30">
        <f>IF(B2888&lt;&gt;"","*****","")</f>
      </c>
      <c r="G2888" s="241"/>
      <c r="M2888" s="242">
        <f>IF(K2888="Cash",L2888,IF(K2888="Check",L2888,IF(K2888="Credit Card - NOW",L2888,0)))</f>
        <v>0</v>
      </c>
    </row>
    <row r="2889" s="231" customFormat="1" ht="13.65" customHeight="1">
      <c r="A2889" t="s" s="30">
        <f>IF(B2889&lt;&gt;"","*****","")</f>
      </c>
      <c r="G2889" s="241"/>
      <c r="M2889" s="242">
        <f>IF(K2889="Cash",L2889,IF(K2889="Check",L2889,IF(K2889="Credit Card - NOW",L2889,0)))</f>
        <v>0</v>
      </c>
    </row>
    <row r="2890" s="231" customFormat="1" ht="13.65" customHeight="1">
      <c r="A2890" t="s" s="30">
        <f>IF(B2890&lt;&gt;"","*****","")</f>
      </c>
      <c r="G2890" s="241"/>
      <c r="M2890" s="242">
        <f>IF(K2890="Cash",L2890,IF(K2890="Check",L2890,IF(K2890="Credit Card - NOW",L2890,0)))</f>
        <v>0</v>
      </c>
    </row>
    <row r="2891" s="231" customFormat="1" ht="13.65" customHeight="1">
      <c r="A2891" t="s" s="30">
        <f>IF(B2891&lt;&gt;"","*****","")</f>
      </c>
      <c r="G2891" s="241"/>
      <c r="M2891" s="242">
        <f>IF(K2891="Cash",L2891,IF(K2891="Check",L2891,IF(K2891="Credit Card - NOW",L2891,0)))</f>
        <v>0</v>
      </c>
    </row>
    <row r="2892" s="231" customFormat="1" ht="13.65" customHeight="1">
      <c r="A2892" t="s" s="30">
        <f>IF(B2892&lt;&gt;"","*****","")</f>
      </c>
      <c r="G2892" s="241"/>
      <c r="M2892" s="242">
        <f>IF(K2892="Cash",L2892,IF(K2892="Check",L2892,IF(K2892="Credit Card - NOW",L2892,0)))</f>
        <v>0</v>
      </c>
    </row>
    <row r="2893" s="231" customFormat="1" ht="13.65" customHeight="1">
      <c r="A2893" t="s" s="30">
        <f>IF(B2893&lt;&gt;"","*****","")</f>
      </c>
      <c r="G2893" s="241"/>
      <c r="M2893" s="242">
        <f>IF(K2893="Cash",L2893,IF(K2893="Check",L2893,IF(K2893="Credit Card - NOW",L2893,0)))</f>
        <v>0</v>
      </c>
    </row>
    <row r="2894" s="231" customFormat="1" ht="13.65" customHeight="1">
      <c r="A2894" t="s" s="30">
        <f>IF(B2894&lt;&gt;"","*****","")</f>
      </c>
      <c r="G2894" s="241"/>
      <c r="M2894" s="242">
        <f>IF(K2894="Cash",L2894,IF(K2894="Check",L2894,IF(K2894="Credit Card - NOW",L2894,0)))</f>
        <v>0</v>
      </c>
    </row>
    <row r="2895" s="231" customFormat="1" ht="13.65" customHeight="1">
      <c r="A2895" t="s" s="30">
        <f>IF(B2895&lt;&gt;"","*****","")</f>
      </c>
      <c r="G2895" s="241"/>
      <c r="M2895" s="242">
        <f>IF(K2895="Cash",L2895,IF(K2895="Check",L2895,IF(K2895="Credit Card - NOW",L2895,0)))</f>
        <v>0</v>
      </c>
    </row>
    <row r="2896" s="231" customFormat="1" ht="13.65" customHeight="1">
      <c r="A2896" t="s" s="30">
        <f>IF(B2896&lt;&gt;"","*****","")</f>
      </c>
      <c r="G2896" s="241"/>
      <c r="M2896" s="242">
        <f>IF(K2896="Cash",L2896,IF(K2896="Check",L2896,IF(K2896="Credit Card - NOW",L2896,0)))</f>
        <v>0</v>
      </c>
    </row>
    <row r="2897" s="231" customFormat="1" ht="13.65" customHeight="1">
      <c r="A2897" t="s" s="30">
        <f>IF(B2897&lt;&gt;"","*****","")</f>
      </c>
      <c r="G2897" s="241"/>
      <c r="M2897" s="242">
        <f>IF(K2897="Cash",L2897,IF(K2897="Check",L2897,IF(K2897="Credit Card - NOW",L2897,0)))</f>
        <v>0</v>
      </c>
    </row>
    <row r="2898" s="231" customFormat="1" ht="13.65" customHeight="1">
      <c r="A2898" t="s" s="30">
        <f>IF(B2898&lt;&gt;"","*****","")</f>
      </c>
      <c r="G2898" s="241"/>
      <c r="M2898" s="242">
        <f>IF(K2898="Cash",L2898,IF(K2898="Check",L2898,IF(K2898="Credit Card - NOW",L2898,0)))</f>
        <v>0</v>
      </c>
    </row>
    <row r="2899" s="231" customFormat="1" ht="13.65" customHeight="1">
      <c r="A2899" t="s" s="30">
        <f>IF(B2899&lt;&gt;"","*****","")</f>
      </c>
      <c r="G2899" s="241"/>
      <c r="M2899" s="242">
        <f>IF(K2899="Cash",L2899,IF(K2899="Check",L2899,IF(K2899="Credit Card - NOW",L2899,0)))</f>
        <v>0</v>
      </c>
    </row>
    <row r="2900" s="231" customFormat="1" ht="13.65" customHeight="1">
      <c r="A2900" t="s" s="30">
        <f>IF(B2900&lt;&gt;"","*****","")</f>
      </c>
      <c r="G2900" s="241"/>
      <c r="M2900" s="242">
        <f>IF(K2900="Cash",L2900,IF(K2900="Check",L2900,IF(K2900="Credit Card - NOW",L2900,0)))</f>
        <v>0</v>
      </c>
    </row>
    <row r="2901" s="231" customFormat="1" ht="13.65" customHeight="1">
      <c r="A2901" t="s" s="30">
        <f>IF(B2901&lt;&gt;"","*****","")</f>
      </c>
      <c r="G2901" s="241"/>
      <c r="M2901" s="242">
        <f>IF(K2901="Cash",L2901,IF(K2901="Check",L2901,IF(K2901="Credit Card - NOW",L2901,0)))</f>
        <v>0</v>
      </c>
    </row>
    <row r="2902" s="231" customFormat="1" ht="13.65" customHeight="1">
      <c r="A2902" t="s" s="30">
        <f>IF(B2902&lt;&gt;"","*****","")</f>
      </c>
      <c r="G2902" s="241"/>
      <c r="M2902" s="242">
        <f>IF(K2902="Cash",L2902,IF(K2902="Check",L2902,IF(K2902="Credit Card - NOW",L2902,0)))</f>
        <v>0</v>
      </c>
    </row>
    <row r="2903" s="231" customFormat="1" ht="13.65" customHeight="1">
      <c r="A2903" t="s" s="30">
        <f>IF(B2903&lt;&gt;"","*****","")</f>
      </c>
      <c r="G2903" s="241"/>
      <c r="M2903" s="242">
        <f>IF(K2903="Cash",L2903,IF(K2903="Check",L2903,IF(K2903="Credit Card - NOW",L2903,0)))</f>
        <v>0</v>
      </c>
    </row>
    <row r="2904" s="231" customFormat="1" ht="13.65" customHeight="1">
      <c r="A2904" t="s" s="30">
        <f>IF(B2904&lt;&gt;"","*****","")</f>
      </c>
      <c r="G2904" s="241"/>
      <c r="M2904" s="242">
        <f>IF(K2904="Cash",L2904,IF(K2904="Check",L2904,IF(K2904="Credit Card - NOW",L2904,0)))</f>
        <v>0</v>
      </c>
    </row>
    <row r="2905" s="231" customFormat="1" ht="13.65" customHeight="1">
      <c r="A2905" t="s" s="30">
        <f>IF(B2905&lt;&gt;"","*****","")</f>
      </c>
      <c r="G2905" s="241"/>
      <c r="M2905" s="242">
        <f>IF(K2905="Cash",L2905,IF(K2905="Check",L2905,IF(K2905="Credit Card - NOW",L2905,0)))</f>
        <v>0</v>
      </c>
    </row>
    <row r="2906" s="231" customFormat="1" ht="13.65" customHeight="1">
      <c r="A2906" t="s" s="30">
        <f>IF(B2906&lt;&gt;"","*****","")</f>
      </c>
      <c r="G2906" s="241"/>
      <c r="M2906" s="242">
        <f>IF(K2906="Cash",L2906,IF(K2906="Check",L2906,IF(K2906="Credit Card - NOW",L2906,0)))</f>
        <v>0</v>
      </c>
    </row>
    <row r="2907" s="231" customFormat="1" ht="13.65" customHeight="1">
      <c r="A2907" t="s" s="30">
        <f>IF(B2907&lt;&gt;"","*****","")</f>
      </c>
      <c r="G2907" s="241"/>
      <c r="M2907" s="242">
        <f>IF(K2907="Cash",L2907,IF(K2907="Check",L2907,IF(K2907="Credit Card - NOW",L2907,0)))</f>
        <v>0</v>
      </c>
    </row>
    <row r="2908" s="231" customFormat="1" ht="13.65" customHeight="1">
      <c r="A2908" t="s" s="30">
        <f>IF(B2908&lt;&gt;"","*****","")</f>
      </c>
      <c r="G2908" s="241"/>
      <c r="M2908" s="242">
        <f>IF(K2908="Cash",L2908,IF(K2908="Check",L2908,IF(K2908="Credit Card - NOW",L2908,0)))</f>
        <v>0</v>
      </c>
    </row>
    <row r="2909" s="231" customFormat="1" ht="13.65" customHeight="1">
      <c r="A2909" t="s" s="30">
        <f>IF(B2909&lt;&gt;"","*****","")</f>
      </c>
      <c r="G2909" s="241"/>
      <c r="M2909" s="242">
        <f>IF(K2909="Cash",L2909,IF(K2909="Check",L2909,IF(K2909="Credit Card - NOW",L2909,0)))</f>
        <v>0</v>
      </c>
    </row>
    <row r="2910" s="231" customFormat="1" ht="13.65" customHeight="1">
      <c r="A2910" t="s" s="30">
        <f>IF(B2910&lt;&gt;"","*****","")</f>
      </c>
      <c r="G2910" s="241"/>
      <c r="M2910" s="242">
        <f>IF(K2910="Cash",L2910,IF(K2910="Check",L2910,IF(K2910="Credit Card - NOW",L2910,0)))</f>
        <v>0</v>
      </c>
    </row>
    <row r="2911" s="231" customFormat="1" ht="13.65" customHeight="1">
      <c r="A2911" t="s" s="30">
        <f>IF(B2911&lt;&gt;"","*****","")</f>
      </c>
      <c r="G2911" s="241"/>
      <c r="M2911" s="242">
        <f>IF(K2911="Cash",L2911,IF(K2911="Check",L2911,IF(K2911="Credit Card - NOW",L2911,0)))</f>
        <v>0</v>
      </c>
    </row>
    <row r="2912" s="231" customFormat="1" ht="13.65" customHeight="1">
      <c r="A2912" t="s" s="30">
        <f>IF(B2912&lt;&gt;"","*****","")</f>
      </c>
      <c r="G2912" s="241"/>
      <c r="M2912" s="242">
        <f>IF(K2912="Cash",L2912,IF(K2912="Check",L2912,IF(K2912="Credit Card - NOW",L2912,0)))</f>
        <v>0</v>
      </c>
    </row>
    <row r="2913" s="231" customFormat="1" ht="13.65" customHeight="1">
      <c r="A2913" t="s" s="30">
        <f>IF(B2913&lt;&gt;"","*****","")</f>
      </c>
      <c r="G2913" s="241"/>
      <c r="M2913" s="242">
        <f>IF(K2913="Cash",L2913,IF(K2913="Check",L2913,IF(K2913="Credit Card - NOW",L2913,0)))</f>
        <v>0</v>
      </c>
    </row>
    <row r="2914" s="231" customFormat="1" ht="13.65" customHeight="1">
      <c r="A2914" t="s" s="30">
        <f>IF(B2914&lt;&gt;"","*****","")</f>
      </c>
      <c r="G2914" s="241"/>
      <c r="M2914" s="242">
        <f>IF(K2914="Cash",L2914,IF(K2914="Check",L2914,IF(K2914="Credit Card - NOW",L2914,0)))</f>
        <v>0</v>
      </c>
    </row>
    <row r="2915" s="231" customFormat="1" ht="13.65" customHeight="1">
      <c r="A2915" t="s" s="30">
        <f>IF(B2915&lt;&gt;"","*****","")</f>
      </c>
      <c r="G2915" s="241"/>
      <c r="M2915" s="242">
        <f>IF(K2915="Cash",L2915,IF(K2915="Check",L2915,IF(K2915="Credit Card - NOW",L2915,0)))</f>
        <v>0</v>
      </c>
    </row>
    <row r="2916" s="231" customFormat="1" ht="13.65" customHeight="1">
      <c r="A2916" t="s" s="30">
        <f>IF(B2916&lt;&gt;"","*****","")</f>
      </c>
      <c r="G2916" s="241"/>
      <c r="M2916" s="242">
        <f>IF(K2916="Cash",L2916,IF(K2916="Check",L2916,IF(K2916="Credit Card - NOW",L2916,0)))</f>
        <v>0</v>
      </c>
    </row>
    <row r="2917" s="231" customFormat="1" ht="13.65" customHeight="1">
      <c r="A2917" t="s" s="30">
        <f>IF(B2917&lt;&gt;"","*****","")</f>
      </c>
      <c r="G2917" s="241"/>
      <c r="M2917" s="242">
        <f>IF(K2917="Cash",L2917,IF(K2917="Check",L2917,IF(K2917="Credit Card - NOW",L2917,0)))</f>
        <v>0</v>
      </c>
    </row>
    <row r="2918" s="231" customFormat="1" ht="13.65" customHeight="1">
      <c r="A2918" t="s" s="30">
        <f>IF(B2918&lt;&gt;"","*****","")</f>
      </c>
      <c r="G2918" s="241"/>
      <c r="M2918" s="242">
        <f>IF(K2918="Cash",L2918,IF(K2918="Check",L2918,IF(K2918="Credit Card - NOW",L2918,0)))</f>
        <v>0</v>
      </c>
    </row>
    <row r="2919" s="231" customFormat="1" ht="13.65" customHeight="1">
      <c r="A2919" t="s" s="30">
        <f>IF(B2919&lt;&gt;"","*****","")</f>
      </c>
      <c r="G2919" s="241"/>
      <c r="M2919" s="242">
        <f>IF(K2919="Cash",L2919,IF(K2919="Check",L2919,IF(K2919="Credit Card - NOW",L2919,0)))</f>
        <v>0</v>
      </c>
    </row>
    <row r="2920" s="231" customFormat="1" ht="13.65" customHeight="1">
      <c r="A2920" t="s" s="30">
        <f>IF(B2920&lt;&gt;"","*****","")</f>
      </c>
      <c r="G2920" s="241"/>
      <c r="M2920" s="242">
        <f>IF(K2920="Cash",L2920,IF(K2920="Check",L2920,IF(K2920="Credit Card - NOW",L2920,0)))</f>
        <v>0</v>
      </c>
    </row>
    <row r="2921" s="231" customFormat="1" ht="13.65" customHeight="1">
      <c r="A2921" t="s" s="30">
        <f>IF(B2921&lt;&gt;"","*****","")</f>
      </c>
      <c r="G2921" s="241"/>
      <c r="M2921" s="242">
        <f>IF(K2921="Cash",L2921,IF(K2921="Check",L2921,IF(K2921="Credit Card - NOW",L2921,0)))</f>
        <v>0</v>
      </c>
    </row>
    <row r="2922" s="231" customFormat="1" ht="13.65" customHeight="1">
      <c r="A2922" t="s" s="30">
        <f>IF(B2922&lt;&gt;"","*****","")</f>
      </c>
      <c r="G2922" s="241"/>
      <c r="M2922" s="242">
        <f>IF(K2922="Cash",L2922,IF(K2922="Check",L2922,IF(K2922="Credit Card - NOW",L2922,0)))</f>
        <v>0</v>
      </c>
    </row>
    <row r="2923" s="231" customFormat="1" ht="13.65" customHeight="1">
      <c r="A2923" t="s" s="30">
        <f>IF(B2923&lt;&gt;"","*****","")</f>
      </c>
      <c r="G2923" s="241"/>
      <c r="M2923" s="242">
        <f>IF(K2923="Cash",L2923,IF(K2923="Check",L2923,IF(K2923="Credit Card - NOW",L2923,0)))</f>
        <v>0</v>
      </c>
    </row>
    <row r="2924" s="231" customFormat="1" ht="13.65" customHeight="1">
      <c r="A2924" t="s" s="30">
        <f>IF(B2924&lt;&gt;"","*****","")</f>
      </c>
      <c r="G2924" s="241"/>
      <c r="M2924" s="242">
        <f>IF(K2924="Cash",L2924,IF(K2924="Check",L2924,IF(K2924="Credit Card - NOW",L2924,0)))</f>
        <v>0</v>
      </c>
    </row>
    <row r="2925" s="231" customFormat="1" ht="13.65" customHeight="1">
      <c r="A2925" t="s" s="30">
        <f>IF(B2925&lt;&gt;"","*****","")</f>
      </c>
      <c r="G2925" s="241"/>
      <c r="M2925" s="242">
        <f>IF(K2925="Cash",L2925,IF(K2925="Check",L2925,IF(K2925="Credit Card - NOW",L2925,0)))</f>
        <v>0</v>
      </c>
    </row>
    <row r="2926" s="231" customFormat="1" ht="13.65" customHeight="1">
      <c r="A2926" t="s" s="30">
        <f>IF(B2926&lt;&gt;"","*****","")</f>
      </c>
      <c r="G2926" s="241"/>
      <c r="M2926" s="242">
        <f>IF(K2926="Cash",L2926,IF(K2926="Check",L2926,IF(K2926="Credit Card - NOW",L2926,0)))</f>
        <v>0</v>
      </c>
    </row>
    <row r="2927" s="231" customFormat="1" ht="13.65" customHeight="1">
      <c r="A2927" t="s" s="30">
        <f>IF(B2927&lt;&gt;"","*****","")</f>
      </c>
      <c r="G2927" s="241"/>
      <c r="M2927" s="242">
        <f>IF(K2927="Cash",L2927,IF(K2927="Check",L2927,IF(K2927="Credit Card - NOW",L2927,0)))</f>
        <v>0</v>
      </c>
    </row>
    <row r="2928" s="231" customFormat="1" ht="13.65" customHeight="1">
      <c r="A2928" t="s" s="30">
        <f>IF(B2928&lt;&gt;"","*****","")</f>
      </c>
      <c r="G2928" s="241"/>
      <c r="M2928" s="242">
        <f>IF(K2928="Cash",L2928,IF(K2928="Check",L2928,IF(K2928="Credit Card - NOW",L2928,0)))</f>
        <v>0</v>
      </c>
    </row>
    <row r="2929" s="231" customFormat="1" ht="13.65" customHeight="1">
      <c r="A2929" t="s" s="30">
        <f>IF(B2929&lt;&gt;"","*****","")</f>
      </c>
      <c r="G2929" s="241"/>
      <c r="M2929" s="242">
        <f>IF(K2929="Cash",L2929,IF(K2929="Check",L2929,IF(K2929="Credit Card - NOW",L2929,0)))</f>
        <v>0</v>
      </c>
    </row>
    <row r="2930" s="231" customFormat="1" ht="13.65" customHeight="1">
      <c r="A2930" t="s" s="30">
        <f>IF(B2930&lt;&gt;"","*****","")</f>
      </c>
      <c r="G2930" s="241"/>
      <c r="M2930" s="242">
        <f>IF(K2930="Cash",L2930,IF(K2930="Check",L2930,IF(K2930="Credit Card - NOW",L2930,0)))</f>
        <v>0</v>
      </c>
    </row>
    <row r="2931" s="231" customFormat="1" ht="13.65" customHeight="1">
      <c r="A2931" t="s" s="30">
        <f>IF(B2931&lt;&gt;"","*****","")</f>
      </c>
      <c r="G2931" s="241"/>
      <c r="M2931" s="242">
        <f>IF(K2931="Cash",L2931,IF(K2931="Check",L2931,IF(K2931="Credit Card - NOW",L2931,0)))</f>
        <v>0</v>
      </c>
    </row>
    <row r="2932" s="231" customFormat="1" ht="13.65" customHeight="1">
      <c r="A2932" t="s" s="30">
        <f>IF(B2932&lt;&gt;"","*****","")</f>
      </c>
      <c r="G2932" s="241"/>
      <c r="M2932" s="242">
        <f>IF(K2932="Cash",L2932,IF(K2932="Check",L2932,IF(K2932="Credit Card - NOW",L2932,0)))</f>
        <v>0</v>
      </c>
    </row>
    <row r="2933" s="231" customFormat="1" ht="13.65" customHeight="1">
      <c r="A2933" t="s" s="30">
        <f>IF(B2933&lt;&gt;"","*****","")</f>
      </c>
      <c r="G2933" s="241"/>
      <c r="M2933" s="242">
        <f>IF(K2933="Cash",L2933,IF(K2933="Check",L2933,IF(K2933="Credit Card - NOW",L2933,0)))</f>
        <v>0</v>
      </c>
    </row>
    <row r="2934" s="231" customFormat="1" ht="13.65" customHeight="1">
      <c r="A2934" t="s" s="30">
        <f>IF(B2934&lt;&gt;"","*****","")</f>
      </c>
      <c r="G2934" s="241"/>
      <c r="M2934" s="242">
        <f>IF(K2934="Cash",L2934,IF(K2934="Check",L2934,IF(K2934="Credit Card - NOW",L2934,0)))</f>
        <v>0</v>
      </c>
    </row>
    <row r="2935" s="231" customFormat="1" ht="13.65" customHeight="1">
      <c r="A2935" t="s" s="30">
        <f>IF(B2935&lt;&gt;"","*****","")</f>
      </c>
      <c r="G2935" s="241"/>
      <c r="M2935" s="242">
        <f>IF(K2935="Cash",L2935,IF(K2935="Check",L2935,IF(K2935="Credit Card - NOW",L2935,0)))</f>
        <v>0</v>
      </c>
    </row>
    <row r="2936" s="231" customFormat="1" ht="13.65" customHeight="1">
      <c r="A2936" t="s" s="30">
        <f>IF(B2936&lt;&gt;"","*****","")</f>
      </c>
      <c r="G2936" s="241"/>
      <c r="M2936" s="242">
        <f>IF(K2936="Cash",L2936,IF(K2936="Check",L2936,IF(K2936="Credit Card - NOW",L2936,0)))</f>
        <v>0</v>
      </c>
    </row>
    <row r="2937" s="231" customFormat="1" ht="13.65" customHeight="1">
      <c r="A2937" t="s" s="30">
        <f>IF(B2937&lt;&gt;"","*****","")</f>
      </c>
      <c r="G2937" s="241"/>
      <c r="M2937" s="242">
        <f>IF(K2937="Cash",L2937,IF(K2937="Check",L2937,IF(K2937="Credit Card - NOW",L2937,0)))</f>
        <v>0</v>
      </c>
    </row>
    <row r="2938" s="231" customFormat="1" ht="13.65" customHeight="1">
      <c r="A2938" t="s" s="30">
        <f>IF(B2938&lt;&gt;"","*****","")</f>
      </c>
      <c r="G2938" s="241"/>
      <c r="M2938" s="242">
        <f>IF(K2938="Cash",L2938,IF(K2938="Check",L2938,IF(K2938="Credit Card - NOW",L2938,0)))</f>
        <v>0</v>
      </c>
    </row>
    <row r="2939" s="231" customFormat="1" ht="13.65" customHeight="1">
      <c r="A2939" t="s" s="30">
        <f>IF(B2939&lt;&gt;"","*****","")</f>
      </c>
      <c r="G2939" s="241"/>
      <c r="M2939" s="242">
        <f>IF(K2939="Cash",L2939,IF(K2939="Check",L2939,IF(K2939="Credit Card - NOW",L2939,0)))</f>
        <v>0</v>
      </c>
    </row>
    <row r="2940" s="231" customFormat="1" ht="13.65" customHeight="1">
      <c r="A2940" t="s" s="30">
        <f>IF(B2940&lt;&gt;"","*****","")</f>
      </c>
      <c r="G2940" s="241"/>
      <c r="M2940" s="242">
        <f>IF(K2940="Cash",L2940,IF(K2940="Check",L2940,IF(K2940="Credit Card - NOW",L2940,0)))</f>
        <v>0</v>
      </c>
    </row>
    <row r="2941" s="231" customFormat="1" ht="13.65" customHeight="1">
      <c r="A2941" t="s" s="30">
        <f>IF(B2941&lt;&gt;"","*****","")</f>
      </c>
      <c r="G2941" s="241"/>
      <c r="M2941" s="242">
        <f>IF(K2941="Cash",L2941,IF(K2941="Check",L2941,IF(K2941="Credit Card - NOW",L2941,0)))</f>
        <v>0</v>
      </c>
    </row>
    <row r="2942" s="231" customFormat="1" ht="13.65" customHeight="1">
      <c r="A2942" t="s" s="30">
        <f>IF(B2942&lt;&gt;"","*****","")</f>
      </c>
      <c r="G2942" s="241"/>
      <c r="M2942" s="242">
        <f>IF(K2942="Cash",L2942,IF(K2942="Check",L2942,IF(K2942="Credit Card - NOW",L2942,0)))</f>
        <v>0</v>
      </c>
    </row>
    <row r="2943" s="231" customFormat="1" ht="13.65" customHeight="1">
      <c r="A2943" t="s" s="30">
        <f>IF(B2943&lt;&gt;"","*****","")</f>
      </c>
      <c r="G2943" s="241"/>
      <c r="M2943" s="242">
        <f>IF(K2943="Cash",L2943,IF(K2943="Check",L2943,IF(K2943="Credit Card - NOW",L2943,0)))</f>
        <v>0</v>
      </c>
    </row>
    <row r="2944" s="231" customFormat="1" ht="13.65" customHeight="1">
      <c r="A2944" t="s" s="30">
        <f>IF(B2944&lt;&gt;"","*****","")</f>
      </c>
      <c r="G2944" s="241"/>
      <c r="M2944" s="242">
        <f>IF(K2944="Cash",L2944,IF(K2944="Check",L2944,IF(K2944="Credit Card - NOW",L2944,0)))</f>
        <v>0</v>
      </c>
    </row>
    <row r="2945" s="231" customFormat="1" ht="13.65" customHeight="1">
      <c r="A2945" t="s" s="30">
        <f>IF(B2945&lt;&gt;"","*****","")</f>
      </c>
      <c r="G2945" s="241"/>
      <c r="M2945" s="242">
        <f>IF(K2945="Cash",L2945,IF(K2945="Check",L2945,IF(K2945="Credit Card - NOW",L2945,0)))</f>
        <v>0</v>
      </c>
    </row>
    <row r="2946" s="231" customFormat="1" ht="13.65" customHeight="1">
      <c r="A2946" t="s" s="30">
        <f>IF(B2946&lt;&gt;"","*****","")</f>
      </c>
      <c r="G2946" s="241"/>
      <c r="M2946" s="242">
        <f>IF(K2946="Cash",L2946,IF(K2946="Check",L2946,IF(K2946="Credit Card - NOW",L2946,0)))</f>
        <v>0</v>
      </c>
    </row>
    <row r="2947" s="231" customFormat="1" ht="13.65" customHeight="1">
      <c r="A2947" t="s" s="30">
        <f>IF(B2947&lt;&gt;"","*****","")</f>
      </c>
      <c r="G2947" s="241"/>
      <c r="M2947" s="242">
        <f>IF(K2947="Cash",L2947,IF(K2947="Check",L2947,IF(K2947="Credit Card - NOW",L2947,0)))</f>
        <v>0</v>
      </c>
    </row>
    <row r="2948" s="231" customFormat="1" ht="13.65" customHeight="1">
      <c r="A2948" t="s" s="30">
        <f>IF(B2948&lt;&gt;"","*****","")</f>
      </c>
      <c r="G2948" s="241"/>
      <c r="M2948" s="242">
        <f>IF(K2948="Cash",L2948,IF(K2948="Check",L2948,IF(K2948="Credit Card - NOW",L2948,0)))</f>
        <v>0</v>
      </c>
    </row>
    <row r="2949" s="231" customFormat="1" ht="13.65" customHeight="1">
      <c r="A2949" t="s" s="30">
        <f>IF(B2949&lt;&gt;"","*****","")</f>
      </c>
      <c r="G2949" s="241"/>
      <c r="M2949" s="242">
        <f>IF(K2949="Cash",L2949,IF(K2949="Check",L2949,IF(K2949="Credit Card - NOW",L2949,0)))</f>
        <v>0</v>
      </c>
    </row>
    <row r="2950" s="231" customFormat="1" ht="13.65" customHeight="1">
      <c r="A2950" t="s" s="30">
        <f>IF(B2950&lt;&gt;"","*****","")</f>
      </c>
      <c r="G2950" s="241"/>
      <c r="M2950" s="242">
        <f>IF(K2950="Cash",L2950,IF(K2950="Check",L2950,IF(K2950="Credit Card - NOW",L2950,0)))</f>
        <v>0</v>
      </c>
    </row>
    <row r="2951" s="231" customFormat="1" ht="13.65" customHeight="1">
      <c r="A2951" t="s" s="30">
        <f>IF(B2951&lt;&gt;"","*****","")</f>
      </c>
      <c r="G2951" s="241"/>
      <c r="M2951" s="242">
        <f>IF(K2951="Cash",L2951,IF(K2951="Check",L2951,IF(K2951="Credit Card - NOW",L2951,0)))</f>
        <v>0</v>
      </c>
    </row>
    <row r="2952" s="231" customFormat="1" ht="13.65" customHeight="1">
      <c r="A2952" t="s" s="30">
        <f>IF(B2952&lt;&gt;"","*****","")</f>
      </c>
      <c r="G2952" s="241"/>
      <c r="M2952" s="242">
        <f>IF(K2952="Cash",L2952,IF(K2952="Check",L2952,IF(K2952="Credit Card - NOW",L2952,0)))</f>
        <v>0</v>
      </c>
    </row>
    <row r="2953" s="231" customFormat="1" ht="13.65" customHeight="1">
      <c r="A2953" t="s" s="30">
        <f>IF(B2953&lt;&gt;"","*****","")</f>
      </c>
      <c r="G2953" s="241"/>
      <c r="M2953" s="242">
        <f>IF(K2953="Cash",L2953,IF(K2953="Check",L2953,IF(K2953="Credit Card - NOW",L2953,0)))</f>
        <v>0</v>
      </c>
    </row>
    <row r="2954" s="231" customFormat="1" ht="13.65" customHeight="1">
      <c r="A2954" t="s" s="30">
        <f>IF(B2954&lt;&gt;"","*****","")</f>
      </c>
      <c r="G2954" s="241"/>
      <c r="M2954" s="242">
        <f>IF(K2954="Cash",L2954,IF(K2954="Check",L2954,IF(K2954="Credit Card - NOW",L2954,0)))</f>
        <v>0</v>
      </c>
    </row>
    <row r="2955" s="231" customFormat="1" ht="13.65" customHeight="1">
      <c r="A2955" t="s" s="30">
        <f>IF(B2955&lt;&gt;"","*****","")</f>
      </c>
      <c r="G2955" s="241"/>
      <c r="M2955" s="242">
        <f>IF(K2955="Cash",L2955,IF(K2955="Check",L2955,IF(K2955="Credit Card - NOW",L2955,0)))</f>
        <v>0</v>
      </c>
    </row>
    <row r="2956" s="231" customFormat="1" ht="13.65" customHeight="1">
      <c r="A2956" t="s" s="30">
        <f>IF(B2956&lt;&gt;"","*****","")</f>
      </c>
      <c r="G2956" s="241"/>
      <c r="M2956" s="242">
        <f>IF(K2956="Cash",L2956,IF(K2956="Check",L2956,IF(K2956="Credit Card - NOW",L2956,0)))</f>
        <v>0</v>
      </c>
    </row>
    <row r="2957" s="231" customFormat="1" ht="13.65" customHeight="1">
      <c r="A2957" t="s" s="30">
        <f>IF(B2957&lt;&gt;"","*****","")</f>
      </c>
      <c r="G2957" s="241"/>
      <c r="M2957" s="242">
        <f>IF(K2957="Cash",L2957,IF(K2957="Check",L2957,IF(K2957="Credit Card - NOW",L2957,0)))</f>
        <v>0</v>
      </c>
    </row>
    <row r="2958" s="231" customFormat="1" ht="13.65" customHeight="1">
      <c r="A2958" t="s" s="30">
        <f>IF(B2958&lt;&gt;"","*****","")</f>
      </c>
      <c r="G2958" s="241"/>
      <c r="M2958" s="242">
        <f>IF(K2958="Cash",L2958,IF(K2958="Check",L2958,IF(K2958="Credit Card - NOW",L2958,0)))</f>
        <v>0</v>
      </c>
    </row>
    <row r="2959" s="231" customFormat="1" ht="13.65" customHeight="1">
      <c r="A2959" t="s" s="30">
        <f>IF(B2959&lt;&gt;"","*****","")</f>
      </c>
      <c r="G2959" s="241"/>
      <c r="M2959" s="242">
        <f>IF(K2959="Cash",L2959,IF(K2959="Check",L2959,IF(K2959="Credit Card - NOW",L2959,0)))</f>
        <v>0</v>
      </c>
    </row>
    <row r="2960" s="231" customFormat="1" ht="13.65" customHeight="1">
      <c r="A2960" t="s" s="30">
        <f>IF(B2960&lt;&gt;"","*****","")</f>
      </c>
      <c r="G2960" s="241"/>
      <c r="M2960" s="242">
        <f>IF(K2960="Cash",L2960,IF(K2960="Check",L2960,IF(K2960="Credit Card - NOW",L2960,0)))</f>
        <v>0</v>
      </c>
    </row>
    <row r="2961" s="231" customFormat="1" ht="13.65" customHeight="1">
      <c r="A2961" t="s" s="30">
        <f>IF(B2961&lt;&gt;"","*****","")</f>
      </c>
      <c r="G2961" s="241"/>
      <c r="M2961" s="242">
        <f>IF(K2961="Cash",L2961,IF(K2961="Check",L2961,IF(K2961="Credit Card - NOW",L2961,0)))</f>
        <v>0</v>
      </c>
    </row>
    <row r="2962" s="231" customFormat="1" ht="13.65" customHeight="1">
      <c r="A2962" t="s" s="30">
        <f>IF(B2962&lt;&gt;"","*****","")</f>
      </c>
      <c r="G2962" s="241"/>
      <c r="M2962" s="242">
        <f>IF(K2962="Cash",L2962,IF(K2962="Check",L2962,IF(K2962="Credit Card - NOW",L2962,0)))</f>
        <v>0</v>
      </c>
    </row>
    <row r="2963" s="231" customFormat="1" ht="13.65" customHeight="1">
      <c r="A2963" t="s" s="30">
        <f>IF(B2963&lt;&gt;"","*****","")</f>
      </c>
      <c r="G2963" s="241"/>
      <c r="M2963" s="242">
        <f>IF(K2963="Cash",L2963,IF(K2963="Check",L2963,IF(K2963="Credit Card - NOW",L2963,0)))</f>
        <v>0</v>
      </c>
    </row>
    <row r="2964" s="231" customFormat="1" ht="13.65" customHeight="1">
      <c r="A2964" t="s" s="30">
        <f>IF(B2964&lt;&gt;"","*****","")</f>
      </c>
      <c r="G2964" s="241"/>
      <c r="M2964" s="242">
        <f>IF(K2964="Cash",L2964,IF(K2964="Check",L2964,IF(K2964="Credit Card - NOW",L2964,0)))</f>
        <v>0</v>
      </c>
    </row>
    <row r="2965" s="231" customFormat="1" ht="13.65" customHeight="1">
      <c r="A2965" t="s" s="30">
        <f>IF(B2965&lt;&gt;"","*****","")</f>
      </c>
      <c r="G2965" s="241"/>
      <c r="M2965" s="242">
        <f>IF(K2965="Cash",L2965,IF(K2965="Check",L2965,IF(K2965="Credit Card - NOW",L2965,0)))</f>
        <v>0</v>
      </c>
    </row>
    <row r="2966" s="231" customFormat="1" ht="13.65" customHeight="1">
      <c r="A2966" t="s" s="30">
        <f>IF(B2966&lt;&gt;"","*****","")</f>
      </c>
      <c r="G2966" s="241"/>
      <c r="M2966" s="242">
        <f>IF(K2966="Cash",L2966,IF(K2966="Check",L2966,IF(K2966="Credit Card - NOW",L2966,0)))</f>
        <v>0</v>
      </c>
    </row>
    <row r="2967" s="231" customFormat="1" ht="13.65" customHeight="1">
      <c r="A2967" t="s" s="30">
        <f>IF(B2967&lt;&gt;"","*****","")</f>
      </c>
      <c r="G2967" s="241"/>
      <c r="M2967" s="242">
        <f>IF(K2967="Cash",L2967,IF(K2967="Check",L2967,IF(K2967="Credit Card - NOW",L2967,0)))</f>
        <v>0</v>
      </c>
    </row>
    <row r="2968" s="231" customFormat="1" ht="13.65" customHeight="1">
      <c r="A2968" t="s" s="30">
        <f>IF(B2968&lt;&gt;"","*****","")</f>
      </c>
      <c r="G2968" s="241"/>
      <c r="M2968" s="242">
        <f>IF(K2968="Cash",L2968,IF(K2968="Check",L2968,IF(K2968="Credit Card - NOW",L2968,0)))</f>
        <v>0</v>
      </c>
    </row>
    <row r="2969" s="231" customFormat="1" ht="13.65" customHeight="1">
      <c r="A2969" t="s" s="30">
        <f>IF(B2969&lt;&gt;"","*****","")</f>
      </c>
      <c r="G2969" s="241"/>
      <c r="M2969" s="242">
        <f>IF(K2969="Cash",L2969,IF(K2969="Check",L2969,IF(K2969="Credit Card - NOW",L2969,0)))</f>
        <v>0</v>
      </c>
    </row>
    <row r="2970" s="231" customFormat="1" ht="13.65" customHeight="1">
      <c r="A2970" t="s" s="30">
        <f>IF(B2970&lt;&gt;"","*****","")</f>
      </c>
      <c r="G2970" s="241"/>
      <c r="M2970" s="242">
        <f>IF(K2970="Cash",L2970,IF(K2970="Check",L2970,IF(K2970="Credit Card - NOW",L2970,0)))</f>
        <v>0</v>
      </c>
    </row>
    <row r="2971" s="231" customFormat="1" ht="13.65" customHeight="1">
      <c r="A2971" t="s" s="30">
        <f>IF(B2971&lt;&gt;"","*****","")</f>
      </c>
      <c r="G2971" s="241"/>
      <c r="M2971" s="242">
        <f>IF(K2971="Cash",L2971,IF(K2971="Check",L2971,IF(K2971="Credit Card - NOW",L2971,0)))</f>
        <v>0</v>
      </c>
    </row>
    <row r="2972" s="231" customFormat="1" ht="13.65" customHeight="1">
      <c r="A2972" t="s" s="30">
        <f>IF(B2972&lt;&gt;"","*****","")</f>
      </c>
      <c r="G2972" s="241"/>
      <c r="M2972" s="242">
        <f>IF(K2972="Cash",L2972,IF(K2972="Check",L2972,IF(K2972="Credit Card - NOW",L2972,0)))</f>
        <v>0</v>
      </c>
    </row>
    <row r="2973" s="231" customFormat="1" ht="13.65" customHeight="1">
      <c r="A2973" t="s" s="30">
        <f>IF(B2973&lt;&gt;"","*****","")</f>
      </c>
      <c r="G2973" s="241"/>
      <c r="M2973" s="242">
        <f>IF(K2973="Cash",L2973,IF(K2973="Check",L2973,IF(K2973="Credit Card - NOW",L2973,0)))</f>
        <v>0</v>
      </c>
    </row>
    <row r="2974" s="231" customFormat="1" ht="13.65" customHeight="1">
      <c r="A2974" t="s" s="30">
        <f>IF(B2974&lt;&gt;"","*****","")</f>
      </c>
      <c r="G2974" s="241"/>
      <c r="M2974" s="242">
        <f>IF(K2974="Cash",L2974,IF(K2974="Check",L2974,IF(K2974="Credit Card - NOW",L2974,0)))</f>
        <v>0</v>
      </c>
    </row>
    <row r="2975" s="231" customFormat="1" ht="13.65" customHeight="1">
      <c r="A2975" t="s" s="30">
        <f>IF(B2975&lt;&gt;"","*****","")</f>
      </c>
      <c r="G2975" s="241"/>
      <c r="M2975" s="242">
        <f>IF(K2975="Cash",L2975,IF(K2975="Check",L2975,IF(K2975="Credit Card - NOW",L2975,0)))</f>
        <v>0</v>
      </c>
    </row>
    <row r="2976" s="231" customFormat="1" ht="13.65" customHeight="1">
      <c r="A2976" t="s" s="30">
        <f>IF(B2976&lt;&gt;"","*****","")</f>
      </c>
      <c r="G2976" s="241"/>
      <c r="M2976" s="242">
        <f>IF(K2976="Cash",L2976,IF(K2976="Check",L2976,IF(K2976="Credit Card - NOW",L2976,0)))</f>
        <v>0</v>
      </c>
    </row>
    <row r="2977" s="231" customFormat="1" ht="13.65" customHeight="1">
      <c r="A2977" t="s" s="30">
        <f>IF(B2977&lt;&gt;"","*****","")</f>
      </c>
      <c r="G2977" s="241"/>
      <c r="M2977" s="242">
        <f>IF(K2977="Cash",L2977,IF(K2977="Check",L2977,IF(K2977="Credit Card - NOW",L2977,0)))</f>
        <v>0</v>
      </c>
    </row>
    <row r="2978" s="231" customFormat="1" ht="13.65" customHeight="1">
      <c r="A2978" t="s" s="30">
        <f>IF(B2978&lt;&gt;"","*****","")</f>
      </c>
      <c r="G2978" s="241"/>
      <c r="M2978" s="242">
        <f>IF(K2978="Cash",L2978,IF(K2978="Check",L2978,IF(K2978="Credit Card - NOW",L2978,0)))</f>
        <v>0</v>
      </c>
    </row>
    <row r="2979" s="231" customFormat="1" ht="13.65" customHeight="1">
      <c r="A2979" t="s" s="30">
        <f>IF(B2979&lt;&gt;"","*****","")</f>
      </c>
      <c r="G2979" s="241"/>
      <c r="M2979" s="242">
        <f>IF(K2979="Cash",L2979,IF(K2979="Check",L2979,IF(K2979="Credit Card - NOW",L2979,0)))</f>
        <v>0</v>
      </c>
    </row>
    <row r="2980" s="231" customFormat="1" ht="13.65" customHeight="1">
      <c r="A2980" t="s" s="30">
        <f>IF(B2980&lt;&gt;"","*****","")</f>
      </c>
      <c r="G2980" s="241"/>
      <c r="M2980" s="242">
        <f>IF(K2980="Cash",L2980,IF(K2980="Check",L2980,IF(K2980="Credit Card - NOW",L2980,0)))</f>
        <v>0</v>
      </c>
    </row>
    <row r="2981" s="231" customFormat="1" ht="13.65" customHeight="1">
      <c r="A2981" t="s" s="30">
        <f>IF(B2981&lt;&gt;"","*****","")</f>
      </c>
      <c r="G2981" s="241"/>
      <c r="M2981" s="242">
        <f>IF(K2981="Cash",L2981,IF(K2981="Check",L2981,IF(K2981="Credit Card - NOW",L2981,0)))</f>
        <v>0</v>
      </c>
    </row>
    <row r="2982" s="231" customFormat="1" ht="13.65" customHeight="1">
      <c r="A2982" t="s" s="30">
        <f>IF(B2982&lt;&gt;"","*****","")</f>
      </c>
      <c r="G2982" s="241"/>
      <c r="M2982" s="242">
        <f>IF(K2982="Cash",L2982,IF(K2982="Check",L2982,IF(K2982="Credit Card - NOW",L2982,0)))</f>
        <v>0</v>
      </c>
    </row>
    <row r="2983" s="231" customFormat="1" ht="13.65" customHeight="1">
      <c r="A2983" t="s" s="30">
        <f>IF(B2983&lt;&gt;"","*****","")</f>
      </c>
      <c r="G2983" s="241"/>
      <c r="M2983" s="242">
        <f>IF(K2983="Cash",L2983,IF(K2983="Check",L2983,IF(K2983="Credit Card - NOW",L2983,0)))</f>
        <v>0</v>
      </c>
    </row>
    <row r="2984" s="231" customFormat="1" ht="13.65" customHeight="1">
      <c r="A2984" t="s" s="30">
        <f>IF(B2984&lt;&gt;"","*****","")</f>
      </c>
      <c r="G2984" s="241"/>
      <c r="M2984" s="242">
        <f>IF(K2984="Cash",L2984,IF(K2984="Check",L2984,IF(K2984="Credit Card - NOW",L2984,0)))</f>
        <v>0</v>
      </c>
    </row>
    <row r="2985" s="231" customFormat="1" ht="13.65" customHeight="1">
      <c r="A2985" t="s" s="30">
        <f>IF(B2985&lt;&gt;"","*****","")</f>
      </c>
      <c r="G2985" s="241"/>
      <c r="M2985" s="242">
        <f>IF(K2985="Cash",L2985,IF(K2985="Check",L2985,IF(K2985="Credit Card - NOW",L2985,0)))</f>
        <v>0</v>
      </c>
    </row>
    <row r="2986" s="231" customFormat="1" ht="13.65" customHeight="1">
      <c r="A2986" t="s" s="30">
        <f>IF(B2986&lt;&gt;"","*****","")</f>
      </c>
      <c r="G2986" s="241"/>
      <c r="M2986" s="242">
        <f>IF(K2986="Cash",L2986,IF(K2986="Check",L2986,IF(K2986="Credit Card - NOW",L2986,0)))</f>
        <v>0</v>
      </c>
    </row>
    <row r="2987" s="231" customFormat="1" ht="13.65" customHeight="1">
      <c r="A2987" t="s" s="30">
        <f>IF(B2987&lt;&gt;"","*****","")</f>
      </c>
      <c r="G2987" s="241"/>
      <c r="M2987" s="242">
        <f>IF(K2987="Cash",L2987,IF(K2987="Check",L2987,IF(K2987="Credit Card - NOW",L2987,0)))</f>
        <v>0</v>
      </c>
    </row>
    <row r="2988" s="231" customFormat="1" ht="13.65" customHeight="1">
      <c r="A2988" t="s" s="30">
        <f>IF(B2988&lt;&gt;"","*****","")</f>
      </c>
      <c r="G2988" s="241"/>
      <c r="M2988" s="242">
        <f>IF(K2988="Cash",L2988,IF(K2988="Check",L2988,IF(K2988="Credit Card - NOW",L2988,0)))</f>
        <v>0</v>
      </c>
    </row>
    <row r="2989" s="231" customFormat="1" ht="13.65" customHeight="1">
      <c r="A2989" t="s" s="30">
        <f>IF(B2989&lt;&gt;"","*****","")</f>
      </c>
      <c r="G2989" s="241"/>
      <c r="M2989" s="242">
        <f>IF(K2989="Cash",L2989,IF(K2989="Check",L2989,IF(K2989="Credit Card - NOW",L2989,0)))</f>
        <v>0</v>
      </c>
    </row>
    <row r="2990" s="231" customFormat="1" ht="13.65" customHeight="1">
      <c r="A2990" t="s" s="30">
        <f>IF(B2990&lt;&gt;"","*****","")</f>
      </c>
      <c r="G2990" s="241"/>
      <c r="M2990" s="242">
        <f>IF(K2990="Cash",L2990,IF(K2990="Check",L2990,IF(K2990="Credit Card - NOW",L2990,0)))</f>
        <v>0</v>
      </c>
    </row>
    <row r="2991" s="231" customFormat="1" ht="13.65" customHeight="1">
      <c r="A2991" t="s" s="30">
        <f>IF(B2991&lt;&gt;"","*****","")</f>
      </c>
      <c r="G2991" s="241"/>
      <c r="M2991" s="242">
        <f>IF(K2991="Cash",L2991,IF(K2991="Check",L2991,IF(K2991="Credit Card - NOW",L2991,0)))</f>
        <v>0</v>
      </c>
    </row>
    <row r="2992" s="231" customFormat="1" ht="13.65" customHeight="1">
      <c r="A2992" t="s" s="30">
        <f>IF(B2992&lt;&gt;"","*****","")</f>
      </c>
      <c r="G2992" s="241"/>
      <c r="M2992" s="242">
        <f>IF(K2992="Cash",L2992,IF(K2992="Check",L2992,IF(K2992="Credit Card - NOW",L2992,0)))</f>
        <v>0</v>
      </c>
    </row>
    <row r="2993" s="231" customFormat="1" ht="13.65" customHeight="1">
      <c r="A2993" t="s" s="30">
        <f>IF(B2993&lt;&gt;"","*****","")</f>
      </c>
      <c r="G2993" s="241"/>
      <c r="M2993" s="242">
        <f>IF(K2993="Cash",L2993,IF(K2993="Check",L2993,IF(K2993="Credit Card - NOW",L2993,0)))</f>
        <v>0</v>
      </c>
    </row>
    <row r="2994" s="231" customFormat="1" ht="13.65" customHeight="1">
      <c r="A2994" t="s" s="30">
        <f>IF(B2994&lt;&gt;"","*****","")</f>
      </c>
      <c r="G2994" s="241"/>
      <c r="M2994" s="242">
        <f>IF(K2994="Cash",L2994,IF(K2994="Check",L2994,IF(K2994="Credit Card - NOW",L2994,0)))</f>
        <v>0</v>
      </c>
    </row>
    <row r="2995" s="231" customFormat="1" ht="13.65" customHeight="1">
      <c r="A2995" t="s" s="30">
        <f>IF(B2995&lt;&gt;"","*****","")</f>
      </c>
      <c r="G2995" s="241"/>
      <c r="M2995" s="242">
        <f>IF(K2995="Cash",L2995,IF(K2995="Check",L2995,IF(K2995="Credit Card - NOW",L2995,0)))</f>
        <v>0</v>
      </c>
    </row>
    <row r="2996" s="231" customFormat="1" ht="13.65" customHeight="1">
      <c r="A2996" t="s" s="30">
        <f>IF(B2996&lt;&gt;"","*****","")</f>
      </c>
      <c r="G2996" s="241"/>
      <c r="M2996" s="242">
        <f>IF(K2996="Cash",L2996,IF(K2996="Check",L2996,IF(K2996="Credit Card - NOW",L2996,0)))</f>
        <v>0</v>
      </c>
    </row>
    <row r="2997" s="231" customFormat="1" ht="13.65" customHeight="1">
      <c r="A2997" t="s" s="30">
        <f>IF(B2997&lt;&gt;"","*****","")</f>
      </c>
      <c r="G2997" s="241"/>
      <c r="M2997" s="242">
        <f>IF(K2997="Cash",L2997,IF(K2997="Check",L2997,IF(K2997="Credit Card - NOW",L2997,0)))</f>
        <v>0</v>
      </c>
    </row>
    <row r="2998" s="231" customFormat="1" ht="13.65" customHeight="1">
      <c r="A2998" t="s" s="30">
        <f>IF(B2998&lt;&gt;"","*****","")</f>
      </c>
      <c r="G2998" s="241"/>
      <c r="M2998" s="242">
        <f>IF(K2998="Cash",L2998,IF(K2998="Check",L2998,IF(K2998="Credit Card - NOW",L2998,0)))</f>
        <v>0</v>
      </c>
    </row>
    <row r="2999" s="231" customFormat="1" ht="13.65" customHeight="1">
      <c r="A2999" t="s" s="30">
        <f>IF(B2999&lt;&gt;"","*****","")</f>
      </c>
      <c r="G2999" s="241"/>
      <c r="M2999" s="242">
        <f>IF(K2999="Cash",L2999,IF(K2999="Check",L2999,IF(K2999="Credit Card - NOW",L2999,0)))</f>
        <v>0</v>
      </c>
    </row>
    <row r="3000" s="231" customFormat="1" ht="13.65" customHeight="1">
      <c r="A3000" t="s" s="30">
        <f>IF(B3000&lt;&gt;"","*****","")</f>
      </c>
      <c r="G3000" s="241"/>
      <c r="M3000" s="242">
        <f>IF(K3000="Cash",L3000,IF(K3000="Check",L3000,IF(K3000="Credit Card - NOW",L3000,0)))</f>
        <v>0</v>
      </c>
    </row>
    <row r="3001" s="231" customFormat="1" ht="13.65" customHeight="1">
      <c r="A3001" t="s" s="30">
        <f>IF(B3001&lt;&gt;"","*****","")</f>
      </c>
      <c r="G3001" s="241"/>
      <c r="M3001" s="242">
        <f>IF(K3001="Cash",L3001,IF(K3001="Check",L3001,IF(K3001="Credit Card - NOW",L3001,0)))</f>
        <v>0</v>
      </c>
    </row>
    <row r="3002" s="231" customFormat="1" ht="13.65" customHeight="1">
      <c r="A3002" t="s" s="30">
        <f>IF(B3002&lt;&gt;"","*****","")</f>
      </c>
      <c r="G3002" s="241"/>
      <c r="M3002" s="242">
        <f>IF(K3002="Cash",L3002,IF(K3002="Check",L3002,IF(K3002="Credit Card - NOW",L3002,0)))</f>
        <v>0</v>
      </c>
    </row>
    <row r="3003" s="231" customFormat="1" ht="13.65" customHeight="1">
      <c r="A3003" t="s" s="30">
        <f>IF(B3003&lt;&gt;"","*****","")</f>
      </c>
      <c r="G3003" s="241"/>
      <c r="M3003" s="242">
        <f>IF(K3003="Cash",L3003,IF(K3003="Check",L3003,IF(K3003="Credit Card - NOW",L3003,0)))</f>
        <v>0</v>
      </c>
    </row>
    <row r="3004" s="231" customFormat="1" ht="13.65" customHeight="1">
      <c r="A3004" t="s" s="30">
        <f>IF(B3004&lt;&gt;"","*****","")</f>
      </c>
      <c r="G3004" s="241"/>
      <c r="M3004" s="242">
        <f>IF(K3004="Cash",L3004,IF(K3004="Check",L3004,IF(K3004="Credit Card - NOW",L3004,0)))</f>
        <v>0</v>
      </c>
    </row>
    <row r="3005" s="231" customFormat="1" ht="13.65" customHeight="1">
      <c r="A3005" t="s" s="30">
        <f>IF(B3005&lt;&gt;"","*****","")</f>
      </c>
      <c r="G3005" s="241"/>
      <c r="M3005" s="242">
        <f>IF(K3005="Cash",L3005,IF(K3005="Check",L3005,IF(K3005="Credit Card - NOW",L3005,0)))</f>
        <v>0</v>
      </c>
    </row>
    <row r="3006" s="231" customFormat="1" ht="13.65" customHeight="1">
      <c r="A3006" t="s" s="30">
        <f>IF(B3006&lt;&gt;"","*****","")</f>
      </c>
      <c r="G3006" s="241"/>
      <c r="M3006" s="242">
        <f>IF(K3006="Cash",L3006,IF(K3006="Check",L3006,IF(K3006="Credit Card - NOW",L3006,0)))</f>
        <v>0</v>
      </c>
    </row>
    <row r="3007" s="231" customFormat="1" ht="13.65" customHeight="1">
      <c r="A3007" t="s" s="30">
        <f>IF(B3007&lt;&gt;"","*****","")</f>
      </c>
      <c r="G3007" s="241"/>
      <c r="M3007" s="242">
        <f>IF(K3007="Cash",L3007,IF(K3007="Check",L3007,IF(K3007="Credit Card - NOW",L3007,0)))</f>
        <v>0</v>
      </c>
    </row>
    <row r="3008" s="231" customFormat="1" ht="13.65" customHeight="1">
      <c r="A3008" t="s" s="30">
        <f>IF(B3008&lt;&gt;"","*****","")</f>
      </c>
      <c r="G3008" s="241"/>
      <c r="M3008" s="242">
        <f>IF(K3008="Cash",L3008,IF(K3008="Check",L3008,IF(K3008="Credit Card - NOW",L3008,0)))</f>
        <v>0</v>
      </c>
    </row>
    <row r="3009" s="231" customFormat="1" ht="13.65" customHeight="1">
      <c r="A3009" t="s" s="30">
        <f>IF(B3009&lt;&gt;"","*****","")</f>
      </c>
      <c r="G3009" s="241"/>
      <c r="M3009" s="242">
        <f>IF(K3009="Cash",L3009,IF(K3009="Check",L3009,IF(K3009="Credit Card - NOW",L3009,0)))</f>
        <v>0</v>
      </c>
    </row>
    <row r="3010" s="231" customFormat="1" ht="13.65" customHeight="1">
      <c r="A3010" t="s" s="30">
        <f>IF(B3010&lt;&gt;"","*****","")</f>
      </c>
      <c r="G3010" s="241"/>
      <c r="M3010" s="242">
        <f>IF(K3010="Cash",L3010,IF(K3010="Check",L3010,IF(K3010="Credit Card - NOW",L3010,0)))</f>
        <v>0</v>
      </c>
    </row>
    <row r="3011" s="231" customFormat="1" ht="13.65" customHeight="1">
      <c r="A3011" t="s" s="30">
        <f>IF(B3011&lt;&gt;"","*****","")</f>
      </c>
      <c r="G3011" s="241"/>
      <c r="M3011" s="242">
        <f>IF(K3011="Cash",L3011,IF(K3011="Check",L3011,IF(K3011="Credit Card - NOW",L3011,0)))</f>
        <v>0</v>
      </c>
    </row>
    <row r="3012" s="231" customFormat="1" ht="13.65" customHeight="1">
      <c r="A3012" t="s" s="30">
        <f>IF(B3012&lt;&gt;"","*****","")</f>
      </c>
      <c r="G3012" s="241"/>
      <c r="M3012" s="242">
        <f>IF(K3012="Cash",L3012,IF(K3012="Check",L3012,IF(K3012="Credit Card - NOW",L3012,0)))</f>
        <v>0</v>
      </c>
    </row>
    <row r="3013" s="231" customFormat="1" ht="13.65" customHeight="1">
      <c r="A3013" t="s" s="30">
        <f>IF(B3013&lt;&gt;"","*****","")</f>
      </c>
      <c r="G3013" s="241"/>
      <c r="M3013" s="242">
        <f>IF(K3013="Cash",L3013,IF(K3013="Check",L3013,IF(K3013="Credit Card - NOW",L3013,0)))</f>
        <v>0</v>
      </c>
    </row>
    <row r="3014" s="231" customFormat="1" ht="13.65" customHeight="1">
      <c r="A3014" t="s" s="30">
        <f>IF(B3014&lt;&gt;"","*****","")</f>
      </c>
      <c r="G3014" s="241"/>
      <c r="M3014" s="242">
        <f>IF(K3014="Cash",L3014,IF(K3014="Check",L3014,IF(K3014="Credit Card - NOW",L3014,0)))</f>
        <v>0</v>
      </c>
    </row>
    <row r="3015" s="231" customFormat="1" ht="13.65" customHeight="1">
      <c r="A3015" t="s" s="30">
        <f>IF(B3015&lt;&gt;"","*****","")</f>
      </c>
      <c r="G3015" s="241"/>
      <c r="M3015" s="242">
        <f>IF(K3015="Cash",L3015,IF(K3015="Check",L3015,IF(K3015="Credit Card - NOW",L3015,0)))</f>
        <v>0</v>
      </c>
    </row>
    <row r="3016" s="231" customFormat="1" ht="13.65" customHeight="1">
      <c r="A3016" t="s" s="30">
        <f>IF(B3016&lt;&gt;"","*****","")</f>
      </c>
      <c r="G3016" s="241"/>
      <c r="M3016" s="242">
        <f>IF(K3016="Cash",L3016,IF(K3016="Check",L3016,IF(K3016="Credit Card - NOW",L3016,0)))</f>
        <v>0</v>
      </c>
    </row>
    <row r="3017" s="231" customFormat="1" ht="13.65" customHeight="1">
      <c r="A3017" t="s" s="30">
        <f>IF(B3017&lt;&gt;"","*****","")</f>
      </c>
      <c r="G3017" s="241"/>
      <c r="M3017" s="242">
        <f>IF(K3017="Cash",L3017,IF(K3017="Check",L3017,IF(K3017="Credit Card - NOW",L3017,0)))</f>
        <v>0</v>
      </c>
    </row>
    <row r="3018" s="231" customFormat="1" ht="13.65" customHeight="1">
      <c r="A3018" t="s" s="30">
        <f>IF(B3018&lt;&gt;"","*****","")</f>
      </c>
      <c r="G3018" s="241"/>
      <c r="M3018" s="242">
        <f>IF(K3018="Cash",L3018,IF(K3018="Check",L3018,IF(K3018="Credit Card - NOW",L3018,0)))</f>
        <v>0</v>
      </c>
    </row>
    <row r="3019" s="231" customFormat="1" ht="13.65" customHeight="1">
      <c r="A3019" t="s" s="30">
        <f>IF(B3019&lt;&gt;"","*****","")</f>
      </c>
      <c r="G3019" s="241"/>
      <c r="M3019" s="242">
        <f>IF(K3019="Cash",L3019,IF(K3019="Check",L3019,IF(K3019="Credit Card - NOW",L3019,0)))</f>
        <v>0</v>
      </c>
    </row>
    <row r="3020" s="231" customFormat="1" ht="13.65" customHeight="1">
      <c r="A3020" t="s" s="30">
        <f>IF(B3020&lt;&gt;"","*****","")</f>
      </c>
      <c r="G3020" s="241"/>
      <c r="M3020" s="242">
        <f>IF(K3020="Cash",L3020,IF(K3020="Check",L3020,IF(K3020="Credit Card - NOW",L3020,0)))</f>
        <v>0</v>
      </c>
    </row>
    <row r="3021" s="231" customFormat="1" ht="13.65" customHeight="1">
      <c r="A3021" t="s" s="30">
        <f>IF(B3021&lt;&gt;"","*****","")</f>
      </c>
      <c r="G3021" s="241"/>
      <c r="M3021" s="242">
        <f>IF(K3021="Cash",L3021,IF(K3021="Check",L3021,IF(K3021="Credit Card - NOW",L3021,0)))</f>
        <v>0</v>
      </c>
    </row>
    <row r="3022" s="231" customFormat="1" ht="13.65" customHeight="1">
      <c r="A3022" t="s" s="30">
        <f>IF(B3022&lt;&gt;"","*****","")</f>
      </c>
      <c r="G3022" s="241"/>
      <c r="M3022" s="242">
        <f>IF(K3022="Cash",L3022,IF(K3022="Check",L3022,IF(K3022="Credit Card - NOW",L3022,0)))</f>
        <v>0</v>
      </c>
    </row>
    <row r="3023" s="231" customFormat="1" ht="13.65" customHeight="1">
      <c r="A3023" t="s" s="30">
        <f>IF(B3023&lt;&gt;"","*****","")</f>
      </c>
      <c r="G3023" s="241"/>
      <c r="M3023" s="242">
        <f>IF(K3023="Cash",L3023,IF(K3023="Check",L3023,IF(K3023="Credit Card - NOW",L3023,0)))</f>
        <v>0</v>
      </c>
    </row>
    <row r="3024" s="231" customFormat="1" ht="13.65" customHeight="1">
      <c r="A3024" t="s" s="30">
        <f>IF(B3024&lt;&gt;"","*****","")</f>
      </c>
      <c r="G3024" s="241"/>
      <c r="M3024" s="242">
        <f>IF(K3024="Cash",L3024,IF(K3024="Check",L3024,IF(K3024="Credit Card - NOW",L3024,0)))</f>
        <v>0</v>
      </c>
    </row>
    <row r="3025" s="231" customFormat="1" ht="13.65" customHeight="1">
      <c r="A3025" t="s" s="30">
        <f>IF(B3025&lt;&gt;"","*****","")</f>
      </c>
      <c r="G3025" s="241"/>
      <c r="M3025" s="242">
        <f>IF(K3025="Cash",L3025,IF(K3025="Check",L3025,IF(K3025="Credit Card - NOW",L3025,0)))</f>
        <v>0</v>
      </c>
    </row>
    <row r="3026" s="231" customFormat="1" ht="13.65" customHeight="1">
      <c r="A3026" t="s" s="30">
        <f>IF(B3026&lt;&gt;"","*****","")</f>
      </c>
      <c r="G3026" s="241"/>
      <c r="M3026" s="242">
        <f>IF(K3026="Cash",L3026,IF(K3026="Check",L3026,IF(K3026="Credit Card - NOW",L3026,0)))</f>
        <v>0</v>
      </c>
    </row>
    <row r="3027" s="231" customFormat="1" ht="13.65" customHeight="1">
      <c r="A3027" t="s" s="30">
        <f>IF(B3027&lt;&gt;"","*****","")</f>
      </c>
      <c r="G3027" s="241"/>
      <c r="M3027" s="242">
        <f>IF(K3027="Cash",L3027,IF(K3027="Check",L3027,IF(K3027="Credit Card - NOW",L3027,0)))</f>
        <v>0</v>
      </c>
    </row>
    <row r="3028" s="231" customFormat="1" ht="13.65" customHeight="1">
      <c r="A3028" t="s" s="30">
        <f>IF(B3028&lt;&gt;"","*****","")</f>
      </c>
      <c r="G3028" s="241"/>
      <c r="M3028" s="242">
        <f>IF(K3028="Cash",L3028,IF(K3028="Check",L3028,IF(K3028="Credit Card - NOW",L3028,0)))</f>
        <v>0</v>
      </c>
    </row>
    <row r="3029" s="231" customFormat="1" ht="13.65" customHeight="1">
      <c r="A3029" t="s" s="30">
        <f>IF(B3029&lt;&gt;"","*****","")</f>
      </c>
      <c r="G3029" s="241"/>
      <c r="M3029" s="242">
        <f>IF(K3029="Cash",L3029,IF(K3029="Check",L3029,IF(K3029="Credit Card - NOW",L3029,0)))</f>
        <v>0</v>
      </c>
    </row>
    <row r="3030" s="231" customFormat="1" ht="13.65" customHeight="1">
      <c r="A3030" t="s" s="30">
        <f>IF(B3030&lt;&gt;"","*****","")</f>
      </c>
      <c r="G3030" s="241"/>
      <c r="M3030" s="242">
        <f>IF(K3030="Cash",L3030,IF(K3030="Check",L3030,IF(K3030="Credit Card - NOW",L3030,0)))</f>
        <v>0</v>
      </c>
    </row>
    <row r="3031" s="231" customFormat="1" ht="13.65" customHeight="1">
      <c r="A3031" t="s" s="30">
        <f>IF(B3031&lt;&gt;"","*****","")</f>
      </c>
      <c r="G3031" s="241"/>
      <c r="M3031" s="242">
        <f>IF(K3031="Cash",L3031,IF(K3031="Check",L3031,IF(K3031="Credit Card - NOW",L3031,0)))</f>
        <v>0</v>
      </c>
    </row>
    <row r="3032" s="231" customFormat="1" ht="13.65" customHeight="1">
      <c r="A3032" t="s" s="30">
        <f>IF(B3032&lt;&gt;"","*****","")</f>
      </c>
      <c r="G3032" s="241"/>
      <c r="M3032" s="242">
        <f>IF(K3032="Cash",L3032,IF(K3032="Check",L3032,IF(K3032="Credit Card - NOW",L3032,0)))</f>
        <v>0</v>
      </c>
    </row>
    <row r="3033" s="231" customFormat="1" ht="13.65" customHeight="1">
      <c r="A3033" t="s" s="30">
        <f>IF(B3033&lt;&gt;"","*****","")</f>
      </c>
      <c r="G3033" s="241"/>
      <c r="M3033" s="242">
        <f>IF(K3033="Cash",L3033,IF(K3033="Check",L3033,IF(K3033="Credit Card - NOW",L3033,0)))</f>
        <v>0</v>
      </c>
    </row>
    <row r="3034" s="231" customFormat="1" ht="13.65" customHeight="1">
      <c r="A3034" t="s" s="30">
        <f>IF(B3034&lt;&gt;"","*****","")</f>
      </c>
      <c r="G3034" s="241"/>
      <c r="M3034" s="242">
        <f>IF(K3034="Cash",L3034,IF(K3034="Check",L3034,IF(K3034="Credit Card - NOW",L3034,0)))</f>
        <v>0</v>
      </c>
    </row>
    <row r="3035" s="231" customFormat="1" ht="13.65" customHeight="1">
      <c r="A3035" t="s" s="30">
        <f>IF(B3035&lt;&gt;"","*****","")</f>
      </c>
      <c r="G3035" s="241"/>
      <c r="M3035" s="242">
        <f>IF(K3035="Cash",L3035,IF(K3035="Check",L3035,IF(K3035="Credit Card - NOW",L3035,0)))</f>
        <v>0</v>
      </c>
    </row>
    <row r="3036" s="231" customFormat="1" ht="13.65" customHeight="1">
      <c r="A3036" t="s" s="30">
        <f>IF(B3036&lt;&gt;"","*****","")</f>
      </c>
      <c r="G3036" s="241"/>
      <c r="M3036" s="242">
        <f>IF(K3036="Cash",L3036,IF(K3036="Check",L3036,IF(K3036="Credit Card - NOW",L3036,0)))</f>
        <v>0</v>
      </c>
    </row>
    <row r="3037" s="231" customFormat="1" ht="13.65" customHeight="1">
      <c r="A3037" t="s" s="30">
        <f>IF(B3037&lt;&gt;"","*****","")</f>
      </c>
      <c r="G3037" s="241"/>
      <c r="M3037" s="242">
        <f>IF(K3037="Cash",L3037,IF(K3037="Check",L3037,IF(K3037="Credit Card - NOW",L3037,0)))</f>
        <v>0</v>
      </c>
    </row>
    <row r="3038" s="231" customFormat="1" ht="13.65" customHeight="1">
      <c r="A3038" t="s" s="30">
        <f>IF(B3038&lt;&gt;"","*****","")</f>
      </c>
      <c r="G3038" s="241"/>
      <c r="M3038" s="242">
        <f>IF(K3038="Cash",L3038,IF(K3038="Check",L3038,IF(K3038="Credit Card - NOW",L3038,0)))</f>
        <v>0</v>
      </c>
    </row>
    <row r="3039" s="231" customFormat="1" ht="13.65" customHeight="1">
      <c r="A3039" t="s" s="30">
        <f>IF(B3039&lt;&gt;"","*****","")</f>
      </c>
      <c r="G3039" s="241"/>
      <c r="M3039" s="242">
        <f>IF(K3039="Cash",L3039,IF(K3039="Check",L3039,IF(K3039="Credit Card - NOW",L3039,0)))</f>
        <v>0</v>
      </c>
    </row>
    <row r="3040" s="231" customFormat="1" ht="13.65" customHeight="1">
      <c r="A3040" t="s" s="30">
        <f>IF(B3040&lt;&gt;"","*****","")</f>
      </c>
      <c r="G3040" s="241"/>
      <c r="M3040" s="242">
        <f>IF(K3040="Cash",L3040,IF(K3040="Check",L3040,IF(K3040="Credit Card - NOW",L3040,0)))</f>
        <v>0</v>
      </c>
    </row>
    <row r="3041" s="231" customFormat="1" ht="13.65" customHeight="1">
      <c r="A3041" t="s" s="30">
        <f>IF(B3041&lt;&gt;"","*****","")</f>
      </c>
      <c r="G3041" s="241"/>
      <c r="M3041" s="242">
        <f>IF(K3041="Cash",L3041,IF(K3041="Check",L3041,IF(K3041="Credit Card - NOW",L3041,0)))</f>
        <v>0</v>
      </c>
    </row>
    <row r="3042" s="231" customFormat="1" ht="13.65" customHeight="1">
      <c r="A3042" t="s" s="30">
        <f>IF(B3042&lt;&gt;"","*****","")</f>
      </c>
      <c r="G3042" s="241"/>
      <c r="M3042" s="242">
        <f>IF(K3042="Cash",L3042,IF(K3042="Check",L3042,IF(K3042="Credit Card - NOW",L3042,0)))</f>
        <v>0</v>
      </c>
    </row>
    <row r="3043" s="231" customFormat="1" ht="13.65" customHeight="1">
      <c r="A3043" t="s" s="30">
        <f>IF(B3043&lt;&gt;"","*****","")</f>
      </c>
      <c r="G3043" s="241"/>
      <c r="M3043" s="242">
        <f>IF(K3043="Cash",L3043,IF(K3043="Check",L3043,IF(K3043="Credit Card - NOW",L3043,0)))</f>
        <v>0</v>
      </c>
    </row>
    <row r="3044" s="231" customFormat="1" ht="13.65" customHeight="1">
      <c r="A3044" t="s" s="30">
        <f>IF(B3044&lt;&gt;"","*****","")</f>
      </c>
      <c r="G3044" s="241"/>
      <c r="M3044" s="242">
        <f>IF(K3044="Cash",L3044,IF(K3044="Check",L3044,IF(K3044="Credit Card - NOW",L3044,0)))</f>
        <v>0</v>
      </c>
    </row>
    <row r="3045" s="231" customFormat="1" ht="13.65" customHeight="1">
      <c r="A3045" t="s" s="30">
        <f>IF(B3045&lt;&gt;"","*****","")</f>
      </c>
      <c r="G3045" s="241"/>
      <c r="M3045" s="242">
        <f>IF(K3045="Cash",L3045,IF(K3045="Check",L3045,IF(K3045="Credit Card - NOW",L3045,0)))</f>
        <v>0</v>
      </c>
    </row>
    <row r="3046" s="231" customFormat="1" ht="13.65" customHeight="1">
      <c r="A3046" t="s" s="30">
        <f>IF(B3046&lt;&gt;"","*****","")</f>
      </c>
      <c r="G3046" s="241"/>
      <c r="M3046" s="242">
        <f>IF(K3046="Cash",L3046,IF(K3046="Check",L3046,IF(K3046="Credit Card - NOW",L3046,0)))</f>
        <v>0</v>
      </c>
    </row>
    <row r="3047" s="231" customFormat="1" ht="13.65" customHeight="1">
      <c r="A3047" t="s" s="30">
        <f>IF(B3047&lt;&gt;"","*****","")</f>
      </c>
      <c r="G3047" s="241"/>
      <c r="M3047" s="242">
        <f>IF(K3047="Cash",L3047,IF(K3047="Check",L3047,IF(K3047="Credit Card - NOW",L3047,0)))</f>
        <v>0</v>
      </c>
    </row>
    <row r="3048" s="231" customFormat="1" ht="13.65" customHeight="1">
      <c r="A3048" t="s" s="30">
        <f>IF(B3048&lt;&gt;"","*****","")</f>
      </c>
      <c r="G3048" s="241"/>
      <c r="M3048" s="242">
        <f>IF(K3048="Cash",L3048,IF(K3048="Check",L3048,IF(K3048="Credit Card - NOW",L3048,0)))</f>
        <v>0</v>
      </c>
    </row>
    <row r="3049" s="231" customFormat="1" ht="13.65" customHeight="1">
      <c r="A3049" t="s" s="30">
        <f>IF(B3049&lt;&gt;"","*****","")</f>
      </c>
      <c r="G3049" s="241"/>
      <c r="M3049" s="242">
        <f>IF(K3049="Cash",L3049,IF(K3049="Check",L3049,IF(K3049="Credit Card - NOW",L3049,0)))</f>
        <v>0</v>
      </c>
    </row>
    <row r="3050" s="231" customFormat="1" ht="13.65" customHeight="1">
      <c r="A3050" t="s" s="30">
        <f>IF(B3050&lt;&gt;"","*****","")</f>
      </c>
      <c r="G3050" s="241"/>
      <c r="M3050" s="242">
        <f>IF(K3050="Cash",L3050,IF(K3050="Check",L3050,IF(K3050="Credit Card - NOW",L3050,0)))</f>
        <v>0</v>
      </c>
    </row>
    <row r="3051" s="231" customFormat="1" ht="13.65" customHeight="1">
      <c r="A3051" t="s" s="30">
        <f>IF(B3051&lt;&gt;"","*****","")</f>
      </c>
      <c r="G3051" s="241"/>
      <c r="M3051" s="242">
        <f>IF(K3051="Cash",L3051,IF(K3051="Check",L3051,IF(K3051="Credit Card - NOW",L3051,0)))</f>
        <v>0</v>
      </c>
    </row>
    <row r="3052" s="231" customFormat="1" ht="13.65" customHeight="1">
      <c r="A3052" t="s" s="30">
        <f>IF(B3052&lt;&gt;"","*****","")</f>
      </c>
      <c r="G3052" s="241"/>
      <c r="M3052" s="242">
        <f>IF(K3052="Cash",L3052,IF(K3052="Check",L3052,IF(K3052="Credit Card - NOW",L3052,0)))</f>
        <v>0</v>
      </c>
    </row>
    <row r="3053" s="231" customFormat="1" ht="13.65" customHeight="1">
      <c r="A3053" t="s" s="30">
        <f>IF(B3053&lt;&gt;"","*****","")</f>
      </c>
      <c r="G3053" s="241"/>
      <c r="M3053" s="242">
        <f>IF(K3053="Cash",L3053,IF(K3053="Check",L3053,IF(K3053="Credit Card - NOW",L3053,0)))</f>
        <v>0</v>
      </c>
    </row>
    <row r="3054" s="231" customFormat="1" ht="13.65" customHeight="1">
      <c r="A3054" t="s" s="30">
        <f>IF(B3054&lt;&gt;"","*****","")</f>
      </c>
      <c r="G3054" s="241"/>
      <c r="M3054" s="242">
        <f>IF(K3054="Cash",L3054,IF(K3054="Check",L3054,IF(K3054="Credit Card - NOW",L3054,0)))</f>
        <v>0</v>
      </c>
    </row>
    <row r="3055" s="231" customFormat="1" ht="13.65" customHeight="1">
      <c r="A3055" t="s" s="30">
        <f>IF(B3055&lt;&gt;"","*****","")</f>
      </c>
      <c r="G3055" s="241"/>
      <c r="M3055" s="242">
        <f>IF(K3055="Cash",L3055,IF(K3055="Check",L3055,IF(K3055="Credit Card - NOW",L3055,0)))</f>
        <v>0</v>
      </c>
    </row>
    <row r="3056" s="231" customFormat="1" ht="13.65" customHeight="1">
      <c r="A3056" t="s" s="30">
        <f>IF(B3056&lt;&gt;"","*****","")</f>
      </c>
      <c r="G3056" s="241"/>
      <c r="M3056" s="242">
        <f>IF(K3056="Cash",L3056,IF(K3056="Check",L3056,IF(K3056="Credit Card - NOW",L3056,0)))</f>
        <v>0</v>
      </c>
    </row>
    <row r="3057" s="231" customFormat="1" ht="13.65" customHeight="1">
      <c r="A3057" t="s" s="30">
        <f>IF(B3057&lt;&gt;"","*****","")</f>
      </c>
      <c r="G3057" s="241"/>
      <c r="M3057" s="242">
        <f>IF(K3057="Cash",L3057,IF(K3057="Check",L3057,IF(K3057="Credit Card - NOW",L3057,0)))</f>
        <v>0</v>
      </c>
    </row>
    <row r="3058" s="231" customFormat="1" ht="13.65" customHeight="1">
      <c r="A3058" t="s" s="30">
        <f>IF(B3058&lt;&gt;"","*****","")</f>
      </c>
      <c r="G3058" s="241"/>
      <c r="M3058" s="242">
        <f>IF(K3058="Cash",L3058,IF(K3058="Check",L3058,IF(K3058="Credit Card - NOW",L3058,0)))</f>
        <v>0</v>
      </c>
    </row>
    <row r="3059" s="231" customFormat="1" ht="13.65" customHeight="1">
      <c r="A3059" t="s" s="30">
        <f>IF(B3059&lt;&gt;"","*****","")</f>
      </c>
      <c r="G3059" s="241"/>
      <c r="M3059" s="242">
        <f>IF(K3059="Cash",L3059,IF(K3059="Check",L3059,IF(K3059="Credit Card - NOW",L3059,0)))</f>
        <v>0</v>
      </c>
    </row>
    <row r="3060" s="231" customFormat="1" ht="13.65" customHeight="1">
      <c r="A3060" t="s" s="30">
        <f>IF(B3060&lt;&gt;"","*****","")</f>
      </c>
      <c r="G3060" s="241"/>
      <c r="M3060" s="242">
        <f>IF(K3060="Cash",L3060,IF(K3060="Check",L3060,IF(K3060="Credit Card - NOW",L3060,0)))</f>
        <v>0</v>
      </c>
    </row>
    <row r="3061" s="231" customFormat="1" ht="13.65" customHeight="1">
      <c r="A3061" t="s" s="30">
        <f>IF(B3061&lt;&gt;"","*****","")</f>
      </c>
      <c r="G3061" s="241"/>
      <c r="M3061" s="242">
        <f>IF(K3061="Cash",L3061,IF(K3061="Check",L3061,IF(K3061="Credit Card - NOW",L3061,0)))</f>
        <v>0</v>
      </c>
    </row>
    <row r="3062" s="231" customFormat="1" ht="13.65" customHeight="1">
      <c r="A3062" t="s" s="30">
        <f>IF(B3062&lt;&gt;"","*****","")</f>
      </c>
      <c r="G3062" s="241"/>
      <c r="M3062" s="242">
        <f>IF(K3062="Cash",L3062,IF(K3062="Check",L3062,IF(K3062="Credit Card - NOW",L3062,0)))</f>
        <v>0</v>
      </c>
    </row>
    <row r="3063" s="231" customFormat="1" ht="13.65" customHeight="1">
      <c r="A3063" t="s" s="30">
        <f>IF(B3063&lt;&gt;"","*****","")</f>
      </c>
      <c r="G3063" s="241"/>
      <c r="M3063" s="242">
        <f>IF(K3063="Cash",L3063,IF(K3063="Check",L3063,IF(K3063="Credit Card - NOW",L3063,0)))</f>
        <v>0</v>
      </c>
    </row>
    <row r="3064" s="231" customFormat="1" ht="13.65" customHeight="1">
      <c r="A3064" t="s" s="30">
        <f>IF(B3064&lt;&gt;"","*****","")</f>
      </c>
      <c r="G3064" s="241"/>
      <c r="M3064" s="242">
        <f>IF(K3064="Cash",L3064,IF(K3064="Check",L3064,IF(K3064="Credit Card - NOW",L3064,0)))</f>
        <v>0</v>
      </c>
    </row>
    <row r="3065" s="231" customFormat="1" ht="13.65" customHeight="1">
      <c r="A3065" t="s" s="30">
        <f>IF(B3065&lt;&gt;"","*****","")</f>
      </c>
      <c r="G3065" s="241"/>
      <c r="M3065" s="242">
        <f>IF(K3065="Cash",L3065,IF(K3065="Check",L3065,IF(K3065="Credit Card - NOW",L3065,0)))</f>
        <v>0</v>
      </c>
    </row>
    <row r="3066" s="231" customFormat="1" ht="13.65" customHeight="1">
      <c r="A3066" t="s" s="30">
        <f>IF(B3066&lt;&gt;"","*****","")</f>
      </c>
      <c r="G3066" s="241"/>
      <c r="M3066" s="242">
        <f>IF(K3066="Cash",L3066,IF(K3066="Check",L3066,IF(K3066="Credit Card - NOW",L3066,0)))</f>
        <v>0</v>
      </c>
    </row>
    <row r="3067" s="231" customFormat="1" ht="13.65" customHeight="1">
      <c r="A3067" t="s" s="30">
        <f>IF(B3067&lt;&gt;"","*****","")</f>
      </c>
      <c r="G3067" s="241"/>
      <c r="M3067" s="242">
        <f>IF(K3067="Cash",L3067,IF(K3067="Check",L3067,IF(K3067="Credit Card - NOW",L3067,0)))</f>
        <v>0</v>
      </c>
    </row>
    <row r="3068" s="231" customFormat="1" ht="13.65" customHeight="1">
      <c r="A3068" t="s" s="30">
        <f>IF(B3068&lt;&gt;"","*****","")</f>
      </c>
      <c r="G3068" s="241"/>
      <c r="M3068" s="242">
        <f>IF(K3068="Cash",L3068,IF(K3068="Check",L3068,IF(K3068="Credit Card - NOW",L3068,0)))</f>
        <v>0</v>
      </c>
    </row>
    <row r="3069" s="231" customFormat="1" ht="13.65" customHeight="1">
      <c r="A3069" t="s" s="30">
        <f>IF(B3069&lt;&gt;"","*****","")</f>
      </c>
      <c r="G3069" s="241"/>
      <c r="M3069" s="242">
        <f>IF(K3069="Cash",L3069,IF(K3069="Check",L3069,IF(K3069="Credit Card - NOW",L3069,0)))</f>
        <v>0</v>
      </c>
    </row>
    <row r="3070" s="231" customFormat="1" ht="13.65" customHeight="1">
      <c r="A3070" t="s" s="30">
        <f>IF(B3070&lt;&gt;"","*****","")</f>
      </c>
      <c r="G3070" s="241"/>
      <c r="M3070" s="242">
        <f>IF(K3070="Cash",L3070,IF(K3070="Check",L3070,IF(K3070="Credit Card - NOW",L3070,0)))</f>
        <v>0</v>
      </c>
    </row>
    <row r="3071" s="231" customFormat="1" ht="13.65" customHeight="1">
      <c r="A3071" t="s" s="30">
        <f>IF(B3071&lt;&gt;"","*****","")</f>
      </c>
      <c r="G3071" s="241"/>
      <c r="M3071" s="242">
        <f>IF(K3071="Cash",L3071,IF(K3071="Check",L3071,IF(K3071="Credit Card - NOW",L3071,0)))</f>
        <v>0</v>
      </c>
    </row>
    <row r="3072" s="231" customFormat="1" ht="13.65" customHeight="1">
      <c r="A3072" t="s" s="30">
        <f>IF(B3072&lt;&gt;"","*****","")</f>
      </c>
      <c r="G3072" s="241"/>
      <c r="M3072" s="242">
        <f>IF(K3072="Cash",L3072,IF(K3072="Check",L3072,IF(K3072="Credit Card - NOW",L3072,0)))</f>
        <v>0</v>
      </c>
    </row>
    <row r="3073" s="231" customFormat="1" ht="13.65" customHeight="1">
      <c r="A3073" t="s" s="30">
        <f>IF(B3073&lt;&gt;"","*****","")</f>
      </c>
      <c r="G3073" s="241"/>
      <c r="M3073" s="242">
        <f>IF(K3073="Cash",L3073,IF(K3073="Check",L3073,IF(K3073="Credit Card - NOW",L3073,0)))</f>
        <v>0</v>
      </c>
    </row>
    <row r="3074" s="231" customFormat="1" ht="13.65" customHeight="1">
      <c r="A3074" t="s" s="30">
        <f>IF(B3074&lt;&gt;"","*****","")</f>
      </c>
      <c r="G3074" s="241"/>
      <c r="M3074" s="242">
        <f>IF(K3074="Cash",L3074,IF(K3074="Check",L3074,IF(K3074="Credit Card - NOW",L3074,0)))</f>
        <v>0</v>
      </c>
    </row>
    <row r="3075" s="231" customFormat="1" ht="13.65" customHeight="1">
      <c r="A3075" t="s" s="30">
        <f>IF(B3075&lt;&gt;"","*****","")</f>
      </c>
      <c r="G3075" s="241"/>
      <c r="M3075" s="242">
        <f>IF(K3075="Cash",L3075,IF(K3075="Check",L3075,IF(K3075="Credit Card - NOW",L3075,0)))</f>
        <v>0</v>
      </c>
    </row>
    <row r="3076" s="231" customFormat="1" ht="13.65" customHeight="1">
      <c r="A3076" t="s" s="30">
        <f>IF(B3076&lt;&gt;"","*****","")</f>
      </c>
      <c r="G3076" s="241"/>
      <c r="M3076" s="242">
        <f>IF(K3076="Cash",L3076,IF(K3076="Check",L3076,IF(K3076="Credit Card - NOW",L3076,0)))</f>
        <v>0</v>
      </c>
    </row>
    <row r="3077" s="231" customFormat="1" ht="13.65" customHeight="1">
      <c r="A3077" t="s" s="30">
        <f>IF(B3077&lt;&gt;"","*****","")</f>
      </c>
      <c r="G3077" s="241"/>
      <c r="M3077" s="242">
        <f>IF(K3077="Cash",L3077,IF(K3077="Check",L3077,IF(K3077="Credit Card - NOW",L3077,0)))</f>
        <v>0</v>
      </c>
    </row>
    <row r="3078" s="231" customFormat="1" ht="13.65" customHeight="1">
      <c r="A3078" t="s" s="30">
        <f>IF(B3078&lt;&gt;"","*****","")</f>
      </c>
      <c r="G3078" s="241"/>
      <c r="M3078" s="242">
        <f>IF(K3078="Cash",L3078,IF(K3078="Check",L3078,IF(K3078="Credit Card - NOW",L3078,0)))</f>
        <v>0</v>
      </c>
    </row>
    <row r="3079" s="231" customFormat="1" ht="13.65" customHeight="1">
      <c r="A3079" t="s" s="30">
        <f>IF(B3079&lt;&gt;"","*****","")</f>
      </c>
      <c r="G3079" s="241"/>
      <c r="M3079" s="242">
        <f>IF(K3079="Cash",L3079,IF(K3079="Check",L3079,IF(K3079="Credit Card - NOW",L3079,0)))</f>
        <v>0</v>
      </c>
    </row>
    <row r="3080" s="231" customFormat="1" ht="13.65" customHeight="1">
      <c r="A3080" t="s" s="30">
        <f>IF(B3080&lt;&gt;"","*****","")</f>
      </c>
      <c r="G3080" s="241"/>
      <c r="M3080" s="242">
        <f>IF(K3080="Cash",L3080,IF(K3080="Check",L3080,IF(K3080="Credit Card - NOW",L3080,0)))</f>
        <v>0</v>
      </c>
    </row>
    <row r="3081" s="231" customFormat="1" ht="13.65" customHeight="1">
      <c r="A3081" t="s" s="30">
        <f>IF(B3081&lt;&gt;"","*****","")</f>
      </c>
      <c r="G3081" s="241"/>
      <c r="M3081" s="242">
        <f>IF(K3081="Cash",L3081,IF(K3081="Check",L3081,IF(K3081="Credit Card - NOW",L3081,0)))</f>
        <v>0</v>
      </c>
    </row>
    <row r="3082" s="231" customFormat="1" ht="13.65" customHeight="1">
      <c r="A3082" t="s" s="30">
        <f>IF(B3082&lt;&gt;"","*****","")</f>
      </c>
      <c r="G3082" s="241"/>
      <c r="M3082" s="242">
        <f>IF(K3082="Cash",L3082,IF(K3082="Check",L3082,IF(K3082="Credit Card - NOW",L3082,0)))</f>
        <v>0</v>
      </c>
    </row>
    <row r="3083" s="231" customFormat="1" ht="13.65" customHeight="1">
      <c r="A3083" t="s" s="30">
        <f>IF(B3083&lt;&gt;"","*****","")</f>
      </c>
      <c r="G3083" s="241"/>
      <c r="M3083" s="242">
        <f>IF(K3083="Cash",L3083,IF(K3083="Check",L3083,IF(K3083="Credit Card - NOW",L3083,0)))</f>
        <v>0</v>
      </c>
    </row>
    <row r="3084" s="231" customFormat="1" ht="13.65" customHeight="1">
      <c r="A3084" t="s" s="30">
        <f>IF(B3084&lt;&gt;"","*****","")</f>
      </c>
      <c r="G3084" s="241"/>
      <c r="M3084" s="242">
        <f>IF(K3084="Cash",L3084,IF(K3084="Check",L3084,IF(K3084="Credit Card - NOW",L3084,0)))</f>
        <v>0</v>
      </c>
    </row>
    <row r="3085" s="231" customFormat="1" ht="13.65" customHeight="1">
      <c r="A3085" t="s" s="30">
        <f>IF(B3085&lt;&gt;"","*****","")</f>
      </c>
      <c r="G3085" s="241"/>
      <c r="M3085" s="242">
        <f>IF(K3085="Cash",L3085,IF(K3085="Check",L3085,IF(K3085="Credit Card - NOW",L3085,0)))</f>
        <v>0</v>
      </c>
    </row>
    <row r="3086" s="231" customFormat="1" ht="13.65" customHeight="1">
      <c r="A3086" t="s" s="30">
        <f>IF(B3086&lt;&gt;"","*****","")</f>
      </c>
      <c r="G3086" s="241"/>
      <c r="M3086" s="242">
        <f>IF(K3086="Cash",L3086,IF(K3086="Check",L3086,IF(K3086="Credit Card - NOW",L3086,0)))</f>
        <v>0</v>
      </c>
    </row>
    <row r="3087" s="231" customFormat="1" ht="13.65" customHeight="1">
      <c r="A3087" t="s" s="30">
        <f>IF(B3087&lt;&gt;"","*****","")</f>
      </c>
      <c r="G3087" s="241"/>
      <c r="M3087" s="242">
        <f>IF(K3087="Cash",L3087,IF(K3087="Check",L3087,IF(K3087="Credit Card - NOW",L3087,0)))</f>
        <v>0</v>
      </c>
    </row>
    <row r="3088" s="231" customFormat="1" ht="13.65" customHeight="1">
      <c r="A3088" t="s" s="30">
        <f>IF(B3088&lt;&gt;"","*****","")</f>
      </c>
      <c r="G3088" s="241"/>
      <c r="M3088" s="242">
        <f>IF(K3088="Cash",L3088,IF(K3088="Check",L3088,IF(K3088="Credit Card - NOW",L3088,0)))</f>
        <v>0</v>
      </c>
    </row>
    <row r="3089" s="231" customFormat="1" ht="13.65" customHeight="1">
      <c r="A3089" t="s" s="30">
        <f>IF(B3089&lt;&gt;"","*****","")</f>
      </c>
      <c r="G3089" s="241"/>
      <c r="M3089" s="242">
        <f>IF(K3089="Cash",L3089,IF(K3089="Check",L3089,IF(K3089="Credit Card - NOW",L3089,0)))</f>
        <v>0</v>
      </c>
    </row>
    <row r="3090" s="231" customFormat="1" ht="13.65" customHeight="1">
      <c r="A3090" t="s" s="30">
        <f>IF(B3090&lt;&gt;"","*****","")</f>
      </c>
      <c r="G3090" s="241"/>
      <c r="M3090" s="242">
        <f>IF(K3090="Cash",L3090,IF(K3090="Check",L3090,IF(K3090="Credit Card - NOW",L3090,0)))</f>
        <v>0</v>
      </c>
    </row>
    <row r="3091" s="231" customFormat="1" ht="13.65" customHeight="1">
      <c r="A3091" t="s" s="30">
        <f>IF(B3091&lt;&gt;"","*****","")</f>
      </c>
      <c r="G3091" s="241"/>
      <c r="M3091" s="242">
        <f>IF(K3091="Cash",L3091,IF(K3091="Check",L3091,IF(K3091="Credit Card - NOW",L3091,0)))</f>
        <v>0</v>
      </c>
    </row>
    <row r="3092" s="231" customFormat="1" ht="13.65" customHeight="1">
      <c r="A3092" t="s" s="30">
        <f>IF(B3092&lt;&gt;"","*****","")</f>
      </c>
      <c r="G3092" s="241"/>
      <c r="M3092" s="242">
        <f>IF(K3092="Cash",L3092,IF(K3092="Check",L3092,IF(K3092="Credit Card - NOW",L3092,0)))</f>
        <v>0</v>
      </c>
    </row>
    <row r="3093" s="231" customFormat="1" ht="13.65" customHeight="1">
      <c r="A3093" t="s" s="30">
        <f>IF(B3093&lt;&gt;"","*****","")</f>
      </c>
      <c r="G3093" s="241"/>
      <c r="M3093" s="242">
        <f>IF(K3093="Cash",L3093,IF(K3093="Check",L3093,IF(K3093="Credit Card - NOW",L3093,0)))</f>
        <v>0</v>
      </c>
    </row>
    <row r="3094" s="231" customFormat="1" ht="13.65" customHeight="1">
      <c r="A3094" t="s" s="30">
        <f>IF(B3094&lt;&gt;"","*****","")</f>
      </c>
      <c r="G3094" s="241"/>
      <c r="M3094" s="242">
        <f>IF(K3094="Cash",L3094,IF(K3094="Check",L3094,IF(K3094="Credit Card - NOW",L3094,0)))</f>
        <v>0</v>
      </c>
    </row>
    <row r="3095" s="231" customFormat="1" ht="13.65" customHeight="1">
      <c r="A3095" t="s" s="30">
        <f>IF(B3095&lt;&gt;"","*****","")</f>
      </c>
      <c r="G3095" s="241"/>
      <c r="M3095" s="242">
        <f>IF(K3095="Cash",L3095,IF(K3095="Check",L3095,IF(K3095="Credit Card - NOW",L3095,0)))</f>
        <v>0</v>
      </c>
    </row>
    <row r="3096" s="231" customFormat="1" ht="13.65" customHeight="1">
      <c r="A3096" t="s" s="30">
        <f>IF(B3096&lt;&gt;"","*****","")</f>
      </c>
      <c r="G3096" s="241"/>
      <c r="M3096" s="242">
        <f>IF(K3096="Cash",L3096,IF(K3096="Check",L3096,IF(K3096="Credit Card - NOW",L3096,0)))</f>
        <v>0</v>
      </c>
    </row>
    <row r="3097" s="231" customFormat="1" ht="13.65" customHeight="1">
      <c r="A3097" t="s" s="30">
        <f>IF(B3097&lt;&gt;"","*****","")</f>
      </c>
      <c r="G3097" s="241"/>
      <c r="M3097" s="242">
        <f>IF(K3097="Cash",L3097,IF(K3097="Check",L3097,IF(K3097="Credit Card - NOW",L3097,0)))</f>
        <v>0</v>
      </c>
    </row>
    <row r="3098" s="231" customFormat="1" ht="13.65" customHeight="1">
      <c r="A3098" t="s" s="30">
        <f>IF(B3098&lt;&gt;"","*****","")</f>
      </c>
      <c r="G3098" s="241"/>
      <c r="M3098" s="242">
        <f>IF(K3098="Cash",L3098,IF(K3098="Check",L3098,IF(K3098="Credit Card - NOW",L3098,0)))</f>
        <v>0</v>
      </c>
    </row>
    <row r="3099" s="231" customFormat="1" ht="13.65" customHeight="1">
      <c r="A3099" t="s" s="30">
        <f>IF(B3099&lt;&gt;"","*****","")</f>
      </c>
      <c r="G3099" s="241"/>
      <c r="M3099" s="242">
        <f>IF(K3099="Cash",L3099,IF(K3099="Check",L3099,IF(K3099="Credit Card - NOW",L3099,0)))</f>
        <v>0</v>
      </c>
    </row>
    <row r="3100" s="231" customFormat="1" ht="13.65" customHeight="1">
      <c r="A3100" t="s" s="30">
        <f>IF(B3100&lt;&gt;"","*****","")</f>
      </c>
      <c r="G3100" s="241"/>
      <c r="M3100" s="242">
        <f>IF(K3100="Cash",L3100,IF(K3100="Check",L3100,IF(K3100="Credit Card - NOW",L3100,0)))</f>
        <v>0</v>
      </c>
    </row>
    <row r="3101" s="231" customFormat="1" ht="13.65" customHeight="1">
      <c r="A3101" t="s" s="30">
        <f>IF(B3101&lt;&gt;"","*****","")</f>
      </c>
      <c r="G3101" s="241"/>
      <c r="M3101" s="242">
        <f>IF(K3101="Cash",L3101,IF(K3101="Check",L3101,IF(K3101="Credit Card - NOW",L3101,0)))</f>
        <v>0</v>
      </c>
    </row>
    <row r="3102" s="231" customFormat="1" ht="13.65" customHeight="1">
      <c r="A3102" t="s" s="30">
        <f>IF(B3102&lt;&gt;"","*****","")</f>
      </c>
      <c r="G3102" s="241"/>
      <c r="M3102" s="242">
        <f>IF(K3102="Cash",L3102,IF(K3102="Check",L3102,IF(K3102="Credit Card - NOW",L3102,0)))</f>
        <v>0</v>
      </c>
    </row>
    <row r="3103" s="231" customFormat="1" ht="13.65" customHeight="1">
      <c r="A3103" t="s" s="30">
        <f>IF(B3103&lt;&gt;"","*****","")</f>
      </c>
      <c r="G3103" s="241"/>
      <c r="M3103" s="242">
        <f>IF(K3103="Cash",L3103,IF(K3103="Check",L3103,IF(K3103="Credit Card - NOW",L3103,0)))</f>
        <v>0</v>
      </c>
    </row>
    <row r="3104" s="231" customFormat="1" ht="13.65" customHeight="1">
      <c r="A3104" t="s" s="30">
        <f>IF(B3104&lt;&gt;"","*****","")</f>
      </c>
      <c r="G3104" s="241"/>
      <c r="M3104" s="242">
        <f>IF(K3104="Cash",L3104,IF(K3104="Check",L3104,IF(K3104="Credit Card - NOW",L3104,0)))</f>
        <v>0</v>
      </c>
    </row>
    <row r="3105" s="231" customFormat="1" ht="13.65" customHeight="1">
      <c r="A3105" t="s" s="30">
        <f>IF(B3105&lt;&gt;"","*****","")</f>
      </c>
      <c r="G3105" s="241"/>
      <c r="M3105" s="242">
        <f>IF(K3105="Cash",L3105,IF(K3105="Check",L3105,IF(K3105="Credit Card - NOW",L3105,0)))</f>
        <v>0</v>
      </c>
    </row>
    <row r="3106" s="231" customFormat="1" ht="13.65" customHeight="1">
      <c r="A3106" t="s" s="30">
        <f>IF(B3106&lt;&gt;"","*****","")</f>
      </c>
      <c r="G3106" s="241"/>
      <c r="M3106" s="242">
        <f>IF(K3106="Cash",L3106,IF(K3106="Check",L3106,IF(K3106="Credit Card - NOW",L3106,0)))</f>
        <v>0</v>
      </c>
    </row>
    <row r="3107" s="231" customFormat="1" ht="13.65" customHeight="1">
      <c r="A3107" t="s" s="30">
        <f>IF(B3107&lt;&gt;"","*****","")</f>
      </c>
      <c r="G3107" s="241"/>
      <c r="M3107" s="242">
        <f>IF(K3107="Cash",L3107,IF(K3107="Check",L3107,IF(K3107="Credit Card - NOW",L3107,0)))</f>
        <v>0</v>
      </c>
    </row>
    <row r="3108" s="231" customFormat="1" ht="13.65" customHeight="1">
      <c r="A3108" t="s" s="30">
        <f>IF(B3108&lt;&gt;"","*****","")</f>
      </c>
      <c r="G3108" s="241"/>
      <c r="M3108" s="242">
        <f>IF(K3108="Cash",L3108,IF(K3108="Check",L3108,IF(K3108="Credit Card - NOW",L3108,0)))</f>
        <v>0</v>
      </c>
    </row>
    <row r="3109" s="231" customFormat="1" ht="13.65" customHeight="1">
      <c r="A3109" t="s" s="30">
        <f>IF(B3109&lt;&gt;"","*****","")</f>
      </c>
      <c r="G3109" s="241"/>
      <c r="M3109" s="242">
        <f>IF(K3109="Cash",L3109,IF(K3109="Check",L3109,IF(K3109="Credit Card - NOW",L3109,0)))</f>
        <v>0</v>
      </c>
    </row>
    <row r="3110" s="231" customFormat="1" ht="13.65" customHeight="1">
      <c r="A3110" t="s" s="30">
        <f>IF(B3110&lt;&gt;"","*****","")</f>
      </c>
      <c r="G3110" s="241"/>
      <c r="M3110" s="242">
        <f>IF(K3110="Cash",L3110,IF(K3110="Check",L3110,IF(K3110="Credit Card - NOW",L3110,0)))</f>
        <v>0</v>
      </c>
    </row>
    <row r="3111" s="231" customFormat="1" ht="13.65" customHeight="1">
      <c r="A3111" t="s" s="30">
        <f>IF(B3111&lt;&gt;"","*****","")</f>
      </c>
      <c r="G3111" s="241"/>
      <c r="M3111" s="242">
        <f>IF(K3111="Cash",L3111,IF(K3111="Check",L3111,IF(K3111="Credit Card - NOW",L3111,0)))</f>
        <v>0</v>
      </c>
    </row>
    <row r="3112" s="231" customFormat="1" ht="13.65" customHeight="1">
      <c r="A3112" t="s" s="30">
        <f>IF(B3112&lt;&gt;"","*****","")</f>
      </c>
      <c r="G3112" s="241"/>
      <c r="M3112" s="242">
        <f>IF(K3112="Cash",L3112,IF(K3112="Check",L3112,IF(K3112="Credit Card - NOW",L3112,0)))</f>
        <v>0</v>
      </c>
    </row>
    <row r="3113" s="231" customFormat="1" ht="13.65" customHeight="1">
      <c r="A3113" t="s" s="30">
        <f>IF(B3113&lt;&gt;"","*****","")</f>
      </c>
      <c r="G3113" s="241"/>
      <c r="M3113" s="242">
        <f>IF(K3113="Cash",L3113,IF(K3113="Check",L3113,IF(K3113="Credit Card - NOW",L3113,0)))</f>
        <v>0</v>
      </c>
    </row>
    <row r="3114" s="231" customFormat="1" ht="13.65" customHeight="1">
      <c r="A3114" t="s" s="30">
        <f>IF(B3114&lt;&gt;"","*****","")</f>
      </c>
      <c r="G3114" s="241"/>
      <c r="M3114" s="242">
        <f>IF(K3114="Cash",L3114,IF(K3114="Check",L3114,IF(K3114="Credit Card - NOW",L3114,0)))</f>
        <v>0</v>
      </c>
    </row>
    <row r="3115" s="231" customFormat="1" ht="13.65" customHeight="1">
      <c r="A3115" t="s" s="30">
        <f>IF(B3115&lt;&gt;"","*****","")</f>
      </c>
      <c r="G3115" s="241"/>
      <c r="M3115" s="242">
        <f>IF(K3115="Cash",L3115,IF(K3115="Check",L3115,IF(K3115="Credit Card - NOW",L3115,0)))</f>
        <v>0</v>
      </c>
    </row>
    <row r="3116" s="231" customFormat="1" ht="13.65" customHeight="1">
      <c r="A3116" t="s" s="30">
        <f>IF(B3116&lt;&gt;"","*****","")</f>
      </c>
      <c r="G3116" s="241"/>
      <c r="M3116" s="242">
        <f>IF(K3116="Cash",L3116,IF(K3116="Check",L3116,IF(K3116="Credit Card - NOW",L3116,0)))</f>
        <v>0</v>
      </c>
    </row>
    <row r="3117" s="231" customFormat="1" ht="13.65" customHeight="1">
      <c r="A3117" t="s" s="30">
        <f>IF(B3117&lt;&gt;"","*****","")</f>
      </c>
      <c r="G3117" s="241"/>
      <c r="M3117" s="242">
        <f>IF(K3117="Cash",L3117,IF(K3117="Check",L3117,IF(K3117="Credit Card - NOW",L3117,0)))</f>
        <v>0</v>
      </c>
    </row>
    <row r="3118" s="231" customFormat="1" ht="13.65" customHeight="1">
      <c r="A3118" t="s" s="30">
        <f>IF(B3118&lt;&gt;"","*****","")</f>
      </c>
      <c r="G3118" s="241"/>
      <c r="M3118" s="242">
        <f>IF(K3118="Cash",L3118,IF(K3118="Check",L3118,IF(K3118="Credit Card - NOW",L3118,0)))</f>
        <v>0</v>
      </c>
    </row>
    <row r="3119" s="231" customFormat="1" ht="13.65" customHeight="1">
      <c r="A3119" t="s" s="30">
        <f>IF(B3119&lt;&gt;"","*****","")</f>
      </c>
      <c r="G3119" s="241"/>
      <c r="M3119" s="242">
        <f>IF(K3119="Cash",L3119,IF(K3119="Check",L3119,IF(K3119="Credit Card - NOW",L3119,0)))</f>
        <v>0</v>
      </c>
    </row>
    <row r="3120" s="231" customFormat="1" ht="13.65" customHeight="1">
      <c r="A3120" t="s" s="30">
        <f>IF(B3120&lt;&gt;"","*****","")</f>
      </c>
      <c r="G3120" s="241"/>
      <c r="M3120" s="242">
        <f>IF(K3120="Cash",L3120,IF(K3120="Check",L3120,IF(K3120="Credit Card - NOW",L3120,0)))</f>
        <v>0</v>
      </c>
    </row>
    <row r="3121" s="231" customFormat="1" ht="13.65" customHeight="1">
      <c r="A3121" t="s" s="30">
        <f>IF(B3121&lt;&gt;"","*****","")</f>
      </c>
      <c r="G3121" s="241"/>
      <c r="M3121" s="242">
        <f>IF(K3121="Cash",L3121,IF(K3121="Check",L3121,IF(K3121="Credit Card - NOW",L3121,0)))</f>
        <v>0</v>
      </c>
    </row>
    <row r="3122" s="231" customFormat="1" ht="13.65" customHeight="1">
      <c r="A3122" t="s" s="30">
        <f>IF(B3122&lt;&gt;"","*****","")</f>
      </c>
      <c r="G3122" s="241"/>
      <c r="M3122" s="242">
        <f>IF(K3122="Cash",L3122,IF(K3122="Check",L3122,IF(K3122="Credit Card - NOW",L3122,0)))</f>
        <v>0</v>
      </c>
    </row>
    <row r="3123" s="231" customFormat="1" ht="13.65" customHeight="1">
      <c r="A3123" t="s" s="30">
        <f>IF(B3123&lt;&gt;"","*****","")</f>
      </c>
      <c r="G3123" s="241"/>
      <c r="M3123" s="242">
        <f>IF(K3123="Cash",L3123,IF(K3123="Check",L3123,IF(K3123="Credit Card - NOW",L3123,0)))</f>
        <v>0</v>
      </c>
    </row>
    <row r="3124" s="231" customFormat="1" ht="13.65" customHeight="1">
      <c r="A3124" t="s" s="30">
        <f>IF(B3124&lt;&gt;"","*****","")</f>
      </c>
      <c r="G3124" s="241"/>
      <c r="M3124" s="242">
        <f>IF(K3124="Cash",L3124,IF(K3124="Check",L3124,IF(K3124="Credit Card - NOW",L3124,0)))</f>
        <v>0</v>
      </c>
    </row>
    <row r="3125" s="231" customFormat="1" ht="13.65" customHeight="1">
      <c r="A3125" t="s" s="30">
        <f>IF(B3125&lt;&gt;"","*****","")</f>
      </c>
      <c r="G3125" s="241"/>
      <c r="M3125" s="242">
        <f>IF(K3125="Cash",L3125,IF(K3125="Check",L3125,IF(K3125="Credit Card - NOW",L3125,0)))</f>
        <v>0</v>
      </c>
    </row>
    <row r="3126" s="231" customFormat="1" ht="13.65" customHeight="1">
      <c r="A3126" t="s" s="30">
        <f>IF(B3126&lt;&gt;"","*****","")</f>
      </c>
      <c r="G3126" s="241"/>
      <c r="M3126" s="242">
        <f>IF(K3126="Cash",L3126,IF(K3126="Check",L3126,IF(K3126="Credit Card - NOW",L3126,0)))</f>
        <v>0</v>
      </c>
    </row>
    <row r="3127" s="231" customFormat="1" ht="13.65" customHeight="1">
      <c r="A3127" t="s" s="30">
        <f>IF(B3127&lt;&gt;"","*****","")</f>
      </c>
      <c r="G3127" s="241"/>
      <c r="M3127" s="242">
        <f>IF(K3127="Cash",L3127,IF(K3127="Check",L3127,IF(K3127="Credit Card - NOW",L3127,0)))</f>
        <v>0</v>
      </c>
    </row>
    <row r="3128" s="231" customFormat="1" ht="13.65" customHeight="1">
      <c r="A3128" t="s" s="30">
        <f>IF(B3128&lt;&gt;"","*****","")</f>
      </c>
      <c r="G3128" s="241"/>
      <c r="M3128" s="242">
        <f>IF(K3128="Cash",L3128,IF(K3128="Check",L3128,IF(K3128="Credit Card - NOW",L3128,0)))</f>
        <v>0</v>
      </c>
    </row>
    <row r="3129" s="231" customFormat="1" ht="13.65" customHeight="1">
      <c r="A3129" t="s" s="30">
        <f>IF(B3129&lt;&gt;"","*****","")</f>
      </c>
      <c r="G3129" s="241"/>
      <c r="M3129" s="242">
        <f>IF(K3129="Cash",L3129,IF(K3129="Check",L3129,IF(K3129="Credit Card - NOW",L3129,0)))</f>
        <v>0</v>
      </c>
    </row>
    <row r="3130" s="231" customFormat="1" ht="13.65" customHeight="1">
      <c r="A3130" t="s" s="30">
        <f>IF(B3130&lt;&gt;"","*****","")</f>
      </c>
      <c r="G3130" s="241"/>
      <c r="M3130" s="242">
        <f>IF(K3130="Cash",L3130,IF(K3130="Check",L3130,IF(K3130="Credit Card - NOW",L3130,0)))</f>
        <v>0</v>
      </c>
    </row>
    <row r="3131" s="231" customFormat="1" ht="13.65" customHeight="1">
      <c r="A3131" t="s" s="30">
        <f>IF(B3131&lt;&gt;"","*****","")</f>
      </c>
      <c r="G3131" s="241"/>
      <c r="M3131" s="242">
        <f>IF(K3131="Cash",L3131,IF(K3131="Check",L3131,IF(K3131="Credit Card - NOW",L3131,0)))</f>
        <v>0</v>
      </c>
    </row>
    <row r="3132" s="231" customFormat="1" ht="13.65" customHeight="1">
      <c r="A3132" t="s" s="30">
        <f>IF(B3132&lt;&gt;"","*****","")</f>
      </c>
      <c r="G3132" s="241"/>
      <c r="M3132" s="242">
        <f>IF(K3132="Cash",L3132,IF(K3132="Check",L3132,IF(K3132="Credit Card - NOW",L3132,0)))</f>
        <v>0</v>
      </c>
    </row>
    <row r="3133" s="231" customFormat="1" ht="13.65" customHeight="1">
      <c r="A3133" t="s" s="30">
        <f>IF(B3133&lt;&gt;"","*****","")</f>
      </c>
      <c r="G3133" s="241"/>
      <c r="M3133" s="242">
        <f>IF(K3133="Cash",L3133,IF(K3133="Check",L3133,IF(K3133="Credit Card - NOW",L3133,0)))</f>
        <v>0</v>
      </c>
    </row>
    <row r="3134" s="231" customFormat="1" ht="13.65" customHeight="1">
      <c r="A3134" t="s" s="30">
        <f>IF(B3134&lt;&gt;"","*****","")</f>
      </c>
      <c r="G3134" s="241"/>
      <c r="M3134" s="242">
        <f>IF(K3134="Cash",L3134,IF(K3134="Check",L3134,IF(K3134="Credit Card - NOW",L3134,0)))</f>
        <v>0</v>
      </c>
    </row>
    <row r="3135" s="231" customFormat="1" ht="13.65" customHeight="1">
      <c r="A3135" t="s" s="30">
        <f>IF(B3135&lt;&gt;"","*****","")</f>
      </c>
      <c r="G3135" s="241"/>
      <c r="M3135" s="242">
        <f>IF(K3135="Cash",L3135,IF(K3135="Check",L3135,IF(K3135="Credit Card - NOW",L3135,0)))</f>
        <v>0</v>
      </c>
    </row>
    <row r="3136" s="231" customFormat="1" ht="13.65" customHeight="1">
      <c r="A3136" t="s" s="30">
        <f>IF(B3136&lt;&gt;"","*****","")</f>
      </c>
      <c r="G3136" s="241"/>
      <c r="M3136" s="242">
        <f>IF(K3136="Cash",L3136,IF(K3136="Check",L3136,IF(K3136="Credit Card - NOW",L3136,0)))</f>
        <v>0</v>
      </c>
    </row>
    <row r="3137" s="231" customFormat="1" ht="13.65" customHeight="1">
      <c r="A3137" t="s" s="30">
        <f>IF(B3137&lt;&gt;"","*****","")</f>
      </c>
      <c r="G3137" s="241"/>
      <c r="M3137" s="242">
        <f>IF(K3137="Cash",L3137,IF(K3137="Check",L3137,IF(K3137="Credit Card - NOW",L3137,0)))</f>
        <v>0</v>
      </c>
    </row>
    <row r="3138" s="231" customFormat="1" ht="13.65" customHeight="1">
      <c r="A3138" t="s" s="30">
        <f>IF(B3138&lt;&gt;"","*****","")</f>
      </c>
      <c r="G3138" s="241"/>
      <c r="M3138" s="242">
        <f>IF(K3138="Cash",L3138,IF(K3138="Check",L3138,IF(K3138="Credit Card - NOW",L3138,0)))</f>
        <v>0</v>
      </c>
    </row>
    <row r="3139" s="231" customFormat="1" ht="13.65" customHeight="1">
      <c r="A3139" t="s" s="30">
        <f>IF(B3139&lt;&gt;"","*****","")</f>
      </c>
      <c r="G3139" s="241"/>
      <c r="M3139" s="242">
        <f>IF(K3139="Cash",L3139,IF(K3139="Check",L3139,IF(K3139="Credit Card - NOW",L3139,0)))</f>
        <v>0</v>
      </c>
    </row>
    <row r="3140" s="231" customFormat="1" ht="13.65" customHeight="1">
      <c r="A3140" t="s" s="30">
        <f>IF(B3140&lt;&gt;"","*****","")</f>
      </c>
      <c r="G3140" s="241"/>
      <c r="M3140" s="242">
        <f>IF(K3140="Cash",L3140,IF(K3140="Check",L3140,IF(K3140="Credit Card - NOW",L3140,0)))</f>
        <v>0</v>
      </c>
    </row>
    <row r="3141" s="231" customFormat="1" ht="13.65" customHeight="1">
      <c r="A3141" t="s" s="30">
        <f>IF(B3141&lt;&gt;"","*****","")</f>
      </c>
      <c r="G3141" s="241"/>
      <c r="M3141" s="242">
        <f>IF(K3141="Cash",L3141,IF(K3141="Check",L3141,IF(K3141="Credit Card - NOW",L3141,0)))</f>
        <v>0</v>
      </c>
    </row>
    <row r="3142" s="231" customFormat="1" ht="13.65" customHeight="1">
      <c r="A3142" t="s" s="30">
        <f>IF(B3142&lt;&gt;"","*****","")</f>
      </c>
      <c r="G3142" s="241"/>
      <c r="M3142" s="242">
        <f>IF(K3142="Cash",L3142,IF(K3142="Check",L3142,IF(K3142="Credit Card - NOW",L3142,0)))</f>
        <v>0</v>
      </c>
    </row>
    <row r="3143" s="231" customFormat="1" ht="13.65" customHeight="1">
      <c r="A3143" t="s" s="30">
        <f>IF(B3143&lt;&gt;"","*****","")</f>
      </c>
      <c r="G3143" s="241"/>
      <c r="M3143" s="242">
        <f>IF(K3143="Cash",L3143,IF(K3143="Check",L3143,IF(K3143="Credit Card - NOW",L3143,0)))</f>
        <v>0</v>
      </c>
    </row>
    <row r="3144" s="231" customFormat="1" ht="13.65" customHeight="1">
      <c r="A3144" t="s" s="30">
        <f>IF(B3144&lt;&gt;"","*****","")</f>
      </c>
      <c r="G3144" s="241"/>
      <c r="M3144" s="242">
        <f>IF(K3144="Cash",L3144,IF(K3144="Check",L3144,IF(K3144="Credit Card - NOW",L3144,0)))</f>
        <v>0</v>
      </c>
    </row>
    <row r="3145" s="231" customFormat="1" ht="13.65" customHeight="1">
      <c r="A3145" t="s" s="30">
        <f>IF(B3145&lt;&gt;"","*****","")</f>
      </c>
      <c r="G3145" s="241"/>
      <c r="M3145" s="242">
        <f>IF(K3145="Cash",L3145,IF(K3145="Check",L3145,IF(K3145="Credit Card - NOW",L3145,0)))</f>
        <v>0</v>
      </c>
    </row>
    <row r="3146" s="231" customFormat="1" ht="13.65" customHeight="1">
      <c r="A3146" t="s" s="30">
        <f>IF(B3146&lt;&gt;"","*****","")</f>
      </c>
      <c r="G3146" s="241"/>
      <c r="M3146" s="242">
        <f>IF(K3146="Cash",L3146,IF(K3146="Check",L3146,IF(K3146="Credit Card - NOW",L3146,0)))</f>
        <v>0</v>
      </c>
    </row>
    <row r="3147" s="231" customFormat="1" ht="13.65" customHeight="1">
      <c r="A3147" t="s" s="30">
        <f>IF(B3147&lt;&gt;"","*****","")</f>
      </c>
      <c r="G3147" s="241"/>
      <c r="M3147" s="242">
        <f>IF(K3147="Cash",L3147,IF(K3147="Check",L3147,IF(K3147="Credit Card - NOW",L3147,0)))</f>
        <v>0</v>
      </c>
    </row>
    <row r="3148" s="231" customFormat="1" ht="13.65" customHeight="1">
      <c r="A3148" t="s" s="30">
        <f>IF(B3148&lt;&gt;"","*****","")</f>
      </c>
      <c r="G3148" s="241"/>
      <c r="M3148" s="242">
        <f>IF(K3148="Cash",L3148,IF(K3148="Check",L3148,IF(K3148="Credit Card - NOW",L3148,0)))</f>
        <v>0</v>
      </c>
    </row>
    <row r="3149" s="231" customFormat="1" ht="13.65" customHeight="1">
      <c r="A3149" t="s" s="30">
        <f>IF(B3149&lt;&gt;"","*****","")</f>
      </c>
      <c r="G3149" s="241"/>
      <c r="M3149" s="242">
        <f>IF(K3149="Cash",L3149,IF(K3149="Check",L3149,IF(K3149="Credit Card - NOW",L3149,0)))</f>
        <v>0</v>
      </c>
    </row>
    <row r="3150" s="231" customFormat="1" ht="13.65" customHeight="1">
      <c r="A3150" t="s" s="30">
        <f>IF(B3150&lt;&gt;"","*****","")</f>
      </c>
      <c r="G3150" s="241"/>
      <c r="M3150" s="242">
        <f>IF(K3150="Cash",L3150,IF(K3150="Check",L3150,IF(K3150="Credit Card - NOW",L3150,0)))</f>
        <v>0</v>
      </c>
    </row>
    <row r="3151" s="231" customFormat="1" ht="13.65" customHeight="1">
      <c r="A3151" t="s" s="30">
        <f>IF(B3151&lt;&gt;"","*****","")</f>
      </c>
      <c r="G3151" s="241"/>
      <c r="M3151" s="242">
        <f>IF(K3151="Cash",L3151,IF(K3151="Check",L3151,IF(K3151="Credit Card - NOW",L3151,0)))</f>
        <v>0</v>
      </c>
    </row>
    <row r="3152" s="231" customFormat="1" ht="13.65" customHeight="1">
      <c r="A3152" t="s" s="30">
        <f>IF(B3152&lt;&gt;"","*****","")</f>
      </c>
      <c r="G3152" s="241"/>
      <c r="M3152" s="242">
        <f>IF(K3152="Cash",L3152,IF(K3152="Check",L3152,IF(K3152="Credit Card - NOW",L3152,0)))</f>
        <v>0</v>
      </c>
    </row>
    <row r="3153" s="231" customFormat="1" ht="13.65" customHeight="1">
      <c r="A3153" t="s" s="30">
        <f>IF(B3153&lt;&gt;"","*****","")</f>
      </c>
      <c r="G3153" s="241"/>
      <c r="M3153" s="242">
        <f>IF(K3153="Cash",L3153,IF(K3153="Check",L3153,IF(K3153="Credit Card - NOW",L3153,0)))</f>
        <v>0</v>
      </c>
    </row>
    <row r="3154" s="231" customFormat="1" ht="13.65" customHeight="1">
      <c r="A3154" t="s" s="30">
        <f>IF(B3154&lt;&gt;"","*****","")</f>
      </c>
      <c r="G3154" s="241"/>
      <c r="M3154" s="242">
        <f>IF(K3154="Cash",L3154,IF(K3154="Check",L3154,IF(K3154="Credit Card - NOW",L3154,0)))</f>
        <v>0</v>
      </c>
    </row>
    <row r="3155" s="231" customFormat="1" ht="13.65" customHeight="1">
      <c r="A3155" t="s" s="30">
        <f>IF(B3155&lt;&gt;"","*****","")</f>
      </c>
      <c r="G3155" s="241"/>
      <c r="M3155" s="242">
        <f>IF(K3155="Cash",L3155,IF(K3155="Check",L3155,IF(K3155="Credit Card - NOW",L3155,0)))</f>
        <v>0</v>
      </c>
    </row>
    <row r="3156" s="231" customFormat="1" ht="13.65" customHeight="1">
      <c r="A3156" t="s" s="30">
        <f>IF(B3156&lt;&gt;"","*****","")</f>
      </c>
      <c r="G3156" s="241"/>
      <c r="M3156" s="242">
        <f>IF(K3156="Cash",L3156,IF(K3156="Check",L3156,IF(K3156="Credit Card - NOW",L3156,0)))</f>
        <v>0</v>
      </c>
    </row>
    <row r="3157" s="231" customFormat="1" ht="13.65" customHeight="1">
      <c r="A3157" t="s" s="30">
        <f>IF(B3157&lt;&gt;"","*****","")</f>
      </c>
      <c r="G3157" s="241"/>
      <c r="M3157" s="242">
        <f>IF(K3157="Cash",L3157,IF(K3157="Check",L3157,IF(K3157="Credit Card - NOW",L3157,0)))</f>
        <v>0</v>
      </c>
    </row>
    <row r="3158" s="231" customFormat="1" ht="13.65" customHeight="1">
      <c r="A3158" t="s" s="30">
        <f>IF(B3158&lt;&gt;"","*****","")</f>
      </c>
      <c r="G3158" s="241"/>
      <c r="M3158" s="242">
        <f>IF(K3158="Cash",L3158,IF(K3158="Check",L3158,IF(K3158="Credit Card - NOW",L3158,0)))</f>
        <v>0</v>
      </c>
    </row>
    <row r="3159" s="231" customFormat="1" ht="13.65" customHeight="1">
      <c r="A3159" t="s" s="30">
        <f>IF(B3159&lt;&gt;"","*****","")</f>
      </c>
      <c r="G3159" s="241"/>
      <c r="M3159" s="242">
        <f>IF(K3159="Cash",L3159,IF(K3159="Check",L3159,IF(K3159="Credit Card - NOW",L3159,0)))</f>
        <v>0</v>
      </c>
    </row>
    <row r="3160" s="231" customFormat="1" ht="13.65" customHeight="1">
      <c r="A3160" t="s" s="30">
        <f>IF(B3160&lt;&gt;"","*****","")</f>
      </c>
      <c r="G3160" s="241"/>
      <c r="M3160" s="242">
        <f>IF(K3160="Cash",L3160,IF(K3160="Check",L3160,IF(K3160="Credit Card - NOW",L3160,0)))</f>
        <v>0</v>
      </c>
    </row>
    <row r="3161" s="231" customFormat="1" ht="13.65" customHeight="1">
      <c r="A3161" t="s" s="30">
        <f>IF(B3161&lt;&gt;"","*****","")</f>
      </c>
      <c r="G3161" s="241"/>
      <c r="M3161" s="242">
        <f>IF(K3161="Cash",L3161,IF(K3161="Check",L3161,IF(K3161="Credit Card - NOW",L3161,0)))</f>
        <v>0</v>
      </c>
    </row>
    <row r="3162" s="231" customFormat="1" ht="13.65" customHeight="1">
      <c r="A3162" t="s" s="30">
        <f>IF(B3162&lt;&gt;"","*****","")</f>
      </c>
      <c r="G3162" s="241"/>
      <c r="M3162" s="242">
        <f>IF(K3162="Cash",L3162,IF(K3162="Check",L3162,IF(K3162="Credit Card - NOW",L3162,0)))</f>
        <v>0</v>
      </c>
    </row>
    <row r="3163" s="231" customFormat="1" ht="13.65" customHeight="1">
      <c r="A3163" t="s" s="30">
        <f>IF(B3163&lt;&gt;"","*****","")</f>
      </c>
      <c r="G3163" s="241"/>
      <c r="M3163" s="242">
        <f>IF(K3163="Cash",L3163,IF(K3163="Check",L3163,IF(K3163="Credit Card - NOW",L3163,0)))</f>
        <v>0</v>
      </c>
    </row>
    <row r="3164" s="231" customFormat="1" ht="13.65" customHeight="1">
      <c r="A3164" t="s" s="30">
        <f>IF(B3164&lt;&gt;"","*****","")</f>
      </c>
      <c r="G3164" s="241"/>
      <c r="M3164" s="242">
        <f>IF(K3164="Cash",L3164,IF(K3164="Check",L3164,IF(K3164="Credit Card - NOW",L3164,0)))</f>
        <v>0</v>
      </c>
    </row>
    <row r="3165" s="231" customFormat="1" ht="13.65" customHeight="1">
      <c r="A3165" t="s" s="30">
        <f>IF(B3165&lt;&gt;"","*****","")</f>
      </c>
      <c r="G3165" s="241"/>
      <c r="M3165" s="242">
        <f>IF(K3165="Cash",L3165,IF(K3165="Check",L3165,IF(K3165="Credit Card - NOW",L3165,0)))</f>
        <v>0</v>
      </c>
    </row>
    <row r="3166" s="231" customFormat="1" ht="13.65" customHeight="1">
      <c r="A3166" t="s" s="30">
        <f>IF(B3166&lt;&gt;"","*****","")</f>
      </c>
      <c r="G3166" s="241"/>
      <c r="M3166" s="242">
        <f>IF(K3166="Cash",L3166,IF(K3166="Check",L3166,IF(K3166="Credit Card - NOW",L3166,0)))</f>
        <v>0</v>
      </c>
    </row>
    <row r="3167" s="231" customFormat="1" ht="13.65" customHeight="1">
      <c r="A3167" t="s" s="30">
        <f>IF(B3167&lt;&gt;"","*****","")</f>
      </c>
      <c r="G3167" s="241"/>
      <c r="M3167" s="242">
        <f>IF(K3167="Cash",L3167,IF(K3167="Check",L3167,IF(K3167="Credit Card - NOW",L3167,0)))</f>
        <v>0</v>
      </c>
    </row>
    <row r="3168" s="231" customFormat="1" ht="13.65" customHeight="1">
      <c r="A3168" t="s" s="30">
        <f>IF(B3168&lt;&gt;"","*****","")</f>
      </c>
      <c r="G3168" s="241"/>
      <c r="M3168" s="242">
        <f>IF(K3168="Cash",L3168,IF(K3168="Check",L3168,IF(K3168="Credit Card - NOW",L3168,0)))</f>
        <v>0</v>
      </c>
    </row>
    <row r="3169" s="231" customFormat="1" ht="13.65" customHeight="1">
      <c r="A3169" t="s" s="30">
        <f>IF(B3169&lt;&gt;"","*****","")</f>
      </c>
      <c r="G3169" s="241"/>
      <c r="M3169" s="242">
        <f>IF(K3169="Cash",L3169,IF(K3169="Check",L3169,IF(K3169="Credit Card - NOW",L3169,0)))</f>
        <v>0</v>
      </c>
    </row>
    <row r="3170" s="231" customFormat="1" ht="13.65" customHeight="1">
      <c r="A3170" t="s" s="30">
        <f>IF(B3170&lt;&gt;"","*****","")</f>
      </c>
      <c r="G3170" s="241"/>
      <c r="M3170" s="242">
        <f>IF(K3170="Cash",L3170,IF(K3170="Check",L3170,IF(K3170="Credit Card - NOW",L3170,0)))</f>
        <v>0</v>
      </c>
    </row>
    <row r="3171" s="231" customFormat="1" ht="13.65" customHeight="1">
      <c r="A3171" t="s" s="30">
        <f>IF(B3171&lt;&gt;"","*****","")</f>
      </c>
      <c r="G3171" s="241"/>
      <c r="M3171" s="242">
        <f>IF(K3171="Cash",L3171,IF(K3171="Check",L3171,IF(K3171="Credit Card - NOW",L3171,0)))</f>
        <v>0</v>
      </c>
    </row>
    <row r="3172" s="231" customFormat="1" ht="13.65" customHeight="1">
      <c r="A3172" t="s" s="30">
        <f>IF(B3172&lt;&gt;"","*****","")</f>
      </c>
      <c r="G3172" s="241"/>
      <c r="M3172" s="242">
        <f>IF(K3172="Cash",L3172,IF(K3172="Check",L3172,IF(K3172="Credit Card - NOW",L3172,0)))</f>
        <v>0</v>
      </c>
    </row>
    <row r="3173" s="231" customFormat="1" ht="13.65" customHeight="1">
      <c r="A3173" t="s" s="30">
        <f>IF(B3173&lt;&gt;"","*****","")</f>
      </c>
      <c r="G3173" s="241"/>
      <c r="M3173" s="242">
        <f>IF(K3173="Cash",L3173,IF(K3173="Check",L3173,IF(K3173="Credit Card - NOW",L3173,0)))</f>
        <v>0</v>
      </c>
    </row>
    <row r="3174" s="231" customFormat="1" ht="13.65" customHeight="1">
      <c r="A3174" t="s" s="30">
        <f>IF(B3174&lt;&gt;"","*****","")</f>
      </c>
      <c r="G3174" s="241"/>
      <c r="M3174" s="242">
        <f>IF(K3174="Cash",L3174,IF(K3174="Check",L3174,IF(K3174="Credit Card - NOW",L3174,0)))</f>
        <v>0</v>
      </c>
    </row>
    <row r="3175" s="231" customFormat="1" ht="13.65" customHeight="1">
      <c r="A3175" t="s" s="30">
        <f>IF(B3175&lt;&gt;"","*****","")</f>
      </c>
      <c r="G3175" s="241"/>
      <c r="M3175" s="242">
        <f>IF(K3175="Cash",L3175,IF(K3175="Check",L3175,IF(K3175="Credit Card - NOW",L3175,0)))</f>
        <v>0</v>
      </c>
    </row>
    <row r="3176" s="231" customFormat="1" ht="13.65" customHeight="1">
      <c r="A3176" t="s" s="30">
        <f>IF(B3176&lt;&gt;"","*****","")</f>
      </c>
      <c r="G3176" s="241"/>
      <c r="M3176" s="242">
        <f>IF(K3176="Cash",L3176,IF(K3176="Check",L3176,IF(K3176="Credit Card - NOW",L3176,0)))</f>
        <v>0</v>
      </c>
    </row>
    <row r="3177" s="231" customFormat="1" ht="13.65" customHeight="1">
      <c r="A3177" t="s" s="30">
        <f>IF(B3177&lt;&gt;"","*****","")</f>
      </c>
      <c r="G3177" s="241"/>
      <c r="M3177" s="242">
        <f>IF(K3177="Cash",L3177,IF(K3177="Check",L3177,IF(K3177="Credit Card - NOW",L3177,0)))</f>
        <v>0</v>
      </c>
    </row>
    <row r="3178" s="231" customFormat="1" ht="13.65" customHeight="1">
      <c r="A3178" t="s" s="30">
        <f>IF(B3178&lt;&gt;"","*****","")</f>
      </c>
      <c r="G3178" s="241"/>
      <c r="M3178" s="242">
        <f>IF(K3178="Cash",L3178,IF(K3178="Check",L3178,IF(K3178="Credit Card - NOW",L3178,0)))</f>
        <v>0</v>
      </c>
    </row>
    <row r="3179" s="231" customFormat="1" ht="13.65" customHeight="1">
      <c r="A3179" t="s" s="30">
        <f>IF(B3179&lt;&gt;"","*****","")</f>
      </c>
      <c r="G3179" s="241"/>
      <c r="M3179" s="242">
        <f>IF(K3179="Cash",L3179,IF(K3179="Check",L3179,IF(K3179="Credit Card - NOW",L3179,0)))</f>
        <v>0</v>
      </c>
    </row>
    <row r="3180" s="231" customFormat="1" ht="13.65" customHeight="1">
      <c r="A3180" t="s" s="30">
        <f>IF(B3180&lt;&gt;"","*****","")</f>
      </c>
      <c r="G3180" s="241"/>
      <c r="M3180" s="242">
        <f>IF(K3180="Cash",L3180,IF(K3180="Check",L3180,IF(K3180="Credit Card - NOW",L3180,0)))</f>
        <v>0</v>
      </c>
    </row>
    <row r="3181" s="231" customFormat="1" ht="13.65" customHeight="1">
      <c r="A3181" t="s" s="30">
        <f>IF(B3181&lt;&gt;"","*****","")</f>
      </c>
      <c r="G3181" s="241"/>
      <c r="M3181" s="242">
        <f>IF(K3181="Cash",L3181,IF(K3181="Check",L3181,IF(K3181="Credit Card - NOW",L3181,0)))</f>
        <v>0</v>
      </c>
    </row>
    <row r="3182" s="231" customFormat="1" ht="13.65" customHeight="1">
      <c r="A3182" t="s" s="30">
        <f>IF(B3182&lt;&gt;"","*****","")</f>
      </c>
      <c r="G3182" s="241"/>
      <c r="M3182" s="242">
        <f>IF(K3182="Cash",L3182,IF(K3182="Check",L3182,IF(K3182="Credit Card - NOW",L3182,0)))</f>
        <v>0</v>
      </c>
    </row>
    <row r="3183" s="231" customFormat="1" ht="13.65" customHeight="1">
      <c r="A3183" t="s" s="30">
        <f>IF(B3183&lt;&gt;"","*****","")</f>
      </c>
      <c r="G3183" s="241"/>
      <c r="M3183" s="242">
        <f>IF(K3183="Cash",L3183,IF(K3183="Check",L3183,IF(K3183="Credit Card - NOW",L3183,0)))</f>
        <v>0</v>
      </c>
    </row>
    <row r="3184" s="231" customFormat="1" ht="13.65" customHeight="1">
      <c r="A3184" t="s" s="30">
        <f>IF(B3184&lt;&gt;"","*****","")</f>
      </c>
      <c r="G3184" s="241"/>
      <c r="M3184" s="242">
        <f>IF(K3184="Cash",L3184,IF(K3184="Check",L3184,IF(K3184="Credit Card - NOW",L3184,0)))</f>
        <v>0</v>
      </c>
    </row>
    <row r="3185" s="231" customFormat="1" ht="13.65" customHeight="1">
      <c r="A3185" t="s" s="30">
        <f>IF(B3185&lt;&gt;"","*****","")</f>
      </c>
      <c r="G3185" s="241"/>
      <c r="M3185" s="242">
        <f>IF(K3185="Cash",L3185,IF(K3185="Check",L3185,IF(K3185="Credit Card - NOW",L3185,0)))</f>
        <v>0</v>
      </c>
    </row>
    <row r="3186" s="231" customFormat="1" ht="13.65" customHeight="1">
      <c r="A3186" t="s" s="30">
        <f>IF(B3186&lt;&gt;"","*****","")</f>
      </c>
      <c r="G3186" s="241"/>
      <c r="M3186" s="242">
        <f>IF(K3186="Cash",L3186,IF(K3186="Check",L3186,IF(K3186="Credit Card - NOW",L3186,0)))</f>
        <v>0</v>
      </c>
    </row>
    <row r="3187" s="231" customFormat="1" ht="13.65" customHeight="1">
      <c r="A3187" t="s" s="30">
        <f>IF(B3187&lt;&gt;"","*****","")</f>
      </c>
      <c r="G3187" s="241"/>
      <c r="M3187" s="242">
        <f>IF(K3187="Cash",L3187,IF(K3187="Check",L3187,IF(K3187="Credit Card - NOW",L3187,0)))</f>
        <v>0</v>
      </c>
    </row>
    <row r="3188" s="231" customFormat="1" ht="13.65" customHeight="1">
      <c r="A3188" t="s" s="30">
        <f>IF(B3188&lt;&gt;"","*****","")</f>
      </c>
      <c r="G3188" s="241"/>
      <c r="M3188" s="242">
        <f>IF(K3188="Cash",L3188,IF(K3188="Check",L3188,IF(K3188="Credit Card - NOW",L3188,0)))</f>
        <v>0</v>
      </c>
    </row>
    <row r="3189" s="231" customFormat="1" ht="13.65" customHeight="1">
      <c r="A3189" t="s" s="30">
        <f>IF(B3189&lt;&gt;"","*****","")</f>
      </c>
      <c r="G3189" s="241"/>
      <c r="M3189" s="242">
        <f>IF(K3189="Cash",L3189,IF(K3189="Check",L3189,IF(K3189="Credit Card - NOW",L3189,0)))</f>
        <v>0</v>
      </c>
    </row>
    <row r="3190" s="231" customFormat="1" ht="13.65" customHeight="1">
      <c r="A3190" t="s" s="30">
        <f>IF(B3190&lt;&gt;"","*****","")</f>
      </c>
      <c r="G3190" s="241"/>
      <c r="M3190" s="242">
        <f>IF(K3190="Cash",L3190,IF(K3190="Check",L3190,IF(K3190="Credit Card - NOW",L3190,0)))</f>
        <v>0</v>
      </c>
    </row>
    <row r="3191" s="231" customFormat="1" ht="13.65" customHeight="1">
      <c r="A3191" t="s" s="30">
        <f>IF(B3191&lt;&gt;"","*****","")</f>
      </c>
      <c r="G3191" s="241"/>
      <c r="M3191" s="242">
        <f>IF(K3191="Cash",L3191,IF(K3191="Check",L3191,IF(K3191="Credit Card - NOW",L3191,0)))</f>
        <v>0</v>
      </c>
    </row>
    <row r="3192" s="231" customFormat="1" ht="13.65" customHeight="1">
      <c r="A3192" t="s" s="30">
        <f>IF(B3192&lt;&gt;"","*****","")</f>
      </c>
      <c r="G3192" s="241"/>
      <c r="M3192" s="242">
        <f>IF(K3192="Cash",L3192,IF(K3192="Check",L3192,IF(K3192="Credit Card - NOW",L3192,0)))</f>
        <v>0</v>
      </c>
    </row>
    <row r="3193" s="231" customFormat="1" ht="13.65" customHeight="1">
      <c r="A3193" t="s" s="30">
        <f>IF(B3193&lt;&gt;"","*****","")</f>
      </c>
      <c r="G3193" s="241"/>
      <c r="M3193" s="242">
        <f>IF(K3193="Cash",L3193,IF(K3193="Check",L3193,IF(K3193="Credit Card - NOW",L3193,0)))</f>
        <v>0</v>
      </c>
    </row>
    <row r="3194" s="231" customFormat="1" ht="13.65" customHeight="1">
      <c r="A3194" t="s" s="30">
        <f>IF(B3194&lt;&gt;"","*****","")</f>
      </c>
      <c r="G3194" s="241"/>
      <c r="M3194" s="242">
        <f>IF(K3194="Cash",L3194,IF(K3194="Check",L3194,IF(K3194="Credit Card - NOW",L3194,0)))</f>
        <v>0</v>
      </c>
    </row>
    <row r="3195" s="231" customFormat="1" ht="13.65" customHeight="1">
      <c r="A3195" t="s" s="30">
        <f>IF(B3195&lt;&gt;"","*****","")</f>
      </c>
      <c r="G3195" s="241"/>
      <c r="M3195" s="242">
        <f>IF(K3195="Cash",L3195,IF(K3195="Check",L3195,IF(K3195="Credit Card - NOW",L3195,0)))</f>
        <v>0</v>
      </c>
    </row>
    <row r="3196" s="231" customFormat="1" ht="13.65" customHeight="1">
      <c r="A3196" t="s" s="30">
        <f>IF(B3196&lt;&gt;"","*****","")</f>
      </c>
      <c r="G3196" s="241"/>
      <c r="M3196" s="242">
        <f>IF(K3196="Cash",L3196,IF(K3196="Check",L3196,IF(K3196="Credit Card - NOW",L3196,0)))</f>
        <v>0</v>
      </c>
    </row>
    <row r="3197" s="231" customFormat="1" ht="13.65" customHeight="1">
      <c r="A3197" t="s" s="30">
        <f>IF(B3197&lt;&gt;"","*****","")</f>
      </c>
      <c r="G3197" s="241"/>
      <c r="M3197" s="242">
        <f>IF(K3197="Cash",L3197,IF(K3197="Check",L3197,IF(K3197="Credit Card - NOW",L3197,0)))</f>
        <v>0</v>
      </c>
    </row>
    <row r="3198" s="231" customFormat="1" ht="13.65" customHeight="1">
      <c r="A3198" t="s" s="30">
        <f>IF(B3198&lt;&gt;"","*****","")</f>
      </c>
      <c r="G3198" s="241"/>
      <c r="M3198" s="242">
        <f>IF(K3198="Cash",L3198,IF(K3198="Check",L3198,IF(K3198="Credit Card - NOW",L3198,0)))</f>
        <v>0</v>
      </c>
    </row>
    <row r="3199" s="231" customFormat="1" ht="13.65" customHeight="1">
      <c r="A3199" t="s" s="30">
        <f>IF(B3199&lt;&gt;"","*****","")</f>
      </c>
      <c r="G3199" s="241"/>
      <c r="M3199" s="242">
        <f>IF(K3199="Cash",L3199,IF(K3199="Check",L3199,IF(K3199="Credit Card - NOW",L3199,0)))</f>
        <v>0</v>
      </c>
    </row>
    <row r="3200" s="231" customFormat="1" ht="13.65" customHeight="1">
      <c r="A3200" t="s" s="30">
        <f>IF(B3200&lt;&gt;"","*****","")</f>
      </c>
      <c r="G3200" s="241"/>
      <c r="M3200" s="242">
        <f>IF(K3200="Cash",L3200,IF(K3200="Check",L3200,IF(K3200="Credit Card - NOW",L3200,0)))</f>
        <v>0</v>
      </c>
    </row>
    <row r="3201" s="231" customFormat="1" ht="13.65" customHeight="1">
      <c r="A3201" t="s" s="30">
        <f>IF(B3201&lt;&gt;"","*****","")</f>
      </c>
      <c r="G3201" s="241"/>
      <c r="M3201" s="242">
        <f>IF(K3201="Cash",L3201,IF(K3201="Check",L3201,IF(K3201="Credit Card - NOW",L3201,0)))</f>
        <v>0</v>
      </c>
    </row>
    <row r="3202" s="231" customFormat="1" ht="13.65" customHeight="1">
      <c r="A3202" t="s" s="30">
        <f>IF(B3202&lt;&gt;"","*****","")</f>
      </c>
      <c r="G3202" s="241"/>
      <c r="M3202" s="242">
        <f>IF(K3202="Cash",L3202,IF(K3202="Check",L3202,IF(K3202="Credit Card - NOW",L3202,0)))</f>
        <v>0</v>
      </c>
    </row>
    <row r="3203" s="231" customFormat="1" ht="13.65" customHeight="1">
      <c r="A3203" t="s" s="30">
        <f>IF(B3203&lt;&gt;"","*****","")</f>
      </c>
      <c r="G3203" s="241"/>
      <c r="M3203" s="242">
        <f>IF(K3203="Cash",L3203,IF(K3203="Check",L3203,IF(K3203="Credit Card - NOW",L3203,0)))</f>
        <v>0</v>
      </c>
    </row>
    <row r="3204" s="231" customFormat="1" ht="13.65" customHeight="1">
      <c r="A3204" t="s" s="30">
        <f>IF(B3204&lt;&gt;"","*****","")</f>
      </c>
      <c r="G3204" s="241"/>
      <c r="M3204" s="242">
        <f>IF(K3204="Cash",L3204,IF(K3204="Check",L3204,IF(K3204="Credit Card - NOW",L3204,0)))</f>
        <v>0</v>
      </c>
    </row>
    <row r="3205" s="231" customFormat="1" ht="13.65" customHeight="1">
      <c r="A3205" t="s" s="30">
        <f>IF(B3205&lt;&gt;"","*****","")</f>
      </c>
      <c r="G3205" s="241"/>
      <c r="M3205" s="242">
        <f>IF(K3205="Cash",L3205,IF(K3205="Check",L3205,IF(K3205="Credit Card - NOW",L3205,0)))</f>
        <v>0</v>
      </c>
    </row>
    <row r="3206" s="231" customFormat="1" ht="13.65" customHeight="1">
      <c r="A3206" t="s" s="30">
        <f>IF(B3206&lt;&gt;"","*****","")</f>
      </c>
      <c r="G3206" s="241"/>
      <c r="M3206" s="242">
        <f>IF(K3206="Cash",L3206,IF(K3206="Check",L3206,IF(K3206="Credit Card - NOW",L3206,0)))</f>
        <v>0</v>
      </c>
    </row>
    <row r="3207" s="231" customFormat="1" ht="13.65" customHeight="1">
      <c r="A3207" t="s" s="30">
        <f>IF(B3207&lt;&gt;"","*****","")</f>
      </c>
      <c r="G3207" s="241"/>
      <c r="M3207" s="242">
        <f>IF(K3207="Cash",L3207,IF(K3207="Check",L3207,IF(K3207="Credit Card - NOW",L3207,0)))</f>
        <v>0</v>
      </c>
    </row>
    <row r="3208" s="231" customFormat="1" ht="13.65" customHeight="1">
      <c r="A3208" t="s" s="30">
        <f>IF(B3208&lt;&gt;"","*****","")</f>
      </c>
      <c r="G3208" s="241"/>
      <c r="M3208" s="242">
        <f>IF(K3208="Cash",L3208,IF(K3208="Check",L3208,IF(K3208="Credit Card - NOW",L3208,0)))</f>
        <v>0</v>
      </c>
    </row>
    <row r="3209" s="231" customFormat="1" ht="13.65" customHeight="1">
      <c r="A3209" t="s" s="30">
        <f>IF(B3209&lt;&gt;"","*****","")</f>
      </c>
      <c r="G3209" s="241"/>
      <c r="M3209" s="242">
        <f>IF(K3209="Cash",L3209,IF(K3209="Check",L3209,IF(K3209="Credit Card - NOW",L3209,0)))</f>
        <v>0</v>
      </c>
    </row>
    <row r="3210" s="231" customFormat="1" ht="13.65" customHeight="1">
      <c r="A3210" t="s" s="30">
        <f>IF(B3210&lt;&gt;"","*****","")</f>
      </c>
      <c r="G3210" s="241"/>
      <c r="M3210" s="242">
        <f>IF(K3210="Cash",L3210,IF(K3210="Check",L3210,IF(K3210="Credit Card - NOW",L3210,0)))</f>
        <v>0</v>
      </c>
    </row>
    <row r="3211" s="231" customFormat="1" ht="13.65" customHeight="1">
      <c r="A3211" t="s" s="30">
        <f>IF(B3211&lt;&gt;"","*****","")</f>
      </c>
      <c r="G3211" s="241"/>
      <c r="M3211" s="242">
        <f>IF(K3211="Cash",L3211,IF(K3211="Check",L3211,IF(K3211="Credit Card - NOW",L3211,0)))</f>
        <v>0</v>
      </c>
    </row>
    <row r="3212" s="231" customFormat="1" ht="13.65" customHeight="1">
      <c r="A3212" t="s" s="30">
        <f>IF(B3212&lt;&gt;"","*****","")</f>
      </c>
      <c r="G3212" s="241"/>
      <c r="M3212" s="242">
        <f>IF(K3212="Cash",L3212,IF(K3212="Check",L3212,IF(K3212="Credit Card - NOW",L3212,0)))</f>
        <v>0</v>
      </c>
    </row>
    <row r="3213" s="231" customFormat="1" ht="13.65" customHeight="1">
      <c r="A3213" t="s" s="30">
        <f>IF(B3213&lt;&gt;"","*****","")</f>
      </c>
      <c r="G3213" s="241"/>
      <c r="M3213" s="242">
        <f>IF(K3213="Cash",L3213,IF(K3213="Check",L3213,IF(K3213="Credit Card - NOW",L3213,0)))</f>
        <v>0</v>
      </c>
    </row>
    <row r="3214" s="231" customFormat="1" ht="13.65" customHeight="1">
      <c r="A3214" t="s" s="30">
        <f>IF(B3214&lt;&gt;"","*****","")</f>
      </c>
      <c r="G3214" s="241"/>
      <c r="M3214" s="242">
        <f>IF(K3214="Cash",L3214,IF(K3214="Check",L3214,IF(K3214="Credit Card - NOW",L3214,0)))</f>
        <v>0</v>
      </c>
    </row>
    <row r="3215" s="231" customFormat="1" ht="13.65" customHeight="1">
      <c r="A3215" t="s" s="30">
        <f>IF(B3215&lt;&gt;"","*****","")</f>
      </c>
      <c r="G3215" s="241"/>
      <c r="M3215" s="242">
        <f>IF(K3215="Cash",L3215,IF(K3215="Check",L3215,IF(K3215="Credit Card - NOW",L3215,0)))</f>
        <v>0</v>
      </c>
    </row>
    <row r="3216" s="231" customFormat="1" ht="13.65" customHeight="1">
      <c r="A3216" t="s" s="30">
        <f>IF(B3216&lt;&gt;"","*****","")</f>
      </c>
      <c r="G3216" s="241"/>
      <c r="M3216" s="242">
        <f>IF(K3216="Cash",L3216,IF(K3216="Check",L3216,IF(K3216="Credit Card - NOW",L3216,0)))</f>
        <v>0</v>
      </c>
    </row>
    <row r="3217" s="231" customFormat="1" ht="13.65" customHeight="1">
      <c r="A3217" t="s" s="30">
        <f>IF(B3217&lt;&gt;"","*****","")</f>
      </c>
      <c r="G3217" s="241"/>
      <c r="M3217" s="242">
        <f>IF(K3217="Cash",L3217,IF(K3217="Check",L3217,IF(K3217="Credit Card - NOW",L3217,0)))</f>
        <v>0</v>
      </c>
    </row>
    <row r="3218" s="231" customFormat="1" ht="13.65" customHeight="1">
      <c r="A3218" t="s" s="30">
        <f>IF(B3218&lt;&gt;"","*****","")</f>
      </c>
      <c r="G3218" s="241"/>
      <c r="M3218" s="242">
        <f>IF(K3218="Cash",L3218,IF(K3218="Check",L3218,IF(K3218="Credit Card - NOW",L3218,0)))</f>
        <v>0</v>
      </c>
    </row>
    <row r="3219" s="231" customFormat="1" ht="13.65" customHeight="1">
      <c r="A3219" t="s" s="30">
        <f>IF(B3219&lt;&gt;"","*****","")</f>
      </c>
      <c r="G3219" s="241"/>
      <c r="M3219" s="242">
        <f>IF(K3219="Cash",L3219,IF(K3219="Check",L3219,IF(K3219="Credit Card - NOW",L3219,0)))</f>
        <v>0</v>
      </c>
    </row>
    <row r="3220" s="231" customFormat="1" ht="13.65" customHeight="1">
      <c r="A3220" t="s" s="30">
        <f>IF(B3220&lt;&gt;"","*****","")</f>
      </c>
      <c r="G3220" s="241"/>
      <c r="M3220" s="242">
        <f>IF(K3220="Cash",L3220,IF(K3220="Check",L3220,IF(K3220="Credit Card - NOW",L3220,0)))</f>
        <v>0</v>
      </c>
    </row>
    <row r="3221" s="231" customFormat="1" ht="13.65" customHeight="1">
      <c r="A3221" t="s" s="30">
        <f>IF(B3221&lt;&gt;"","*****","")</f>
      </c>
      <c r="G3221" s="241"/>
      <c r="M3221" s="242">
        <f>IF(K3221="Cash",L3221,IF(K3221="Check",L3221,IF(K3221="Credit Card - NOW",L3221,0)))</f>
        <v>0</v>
      </c>
    </row>
    <row r="3222" s="231" customFormat="1" ht="13.65" customHeight="1">
      <c r="A3222" t="s" s="30">
        <f>IF(B3222&lt;&gt;"","*****","")</f>
      </c>
      <c r="G3222" s="241"/>
      <c r="M3222" s="242">
        <f>IF(K3222="Cash",L3222,IF(K3222="Check",L3222,IF(K3222="Credit Card - NOW",L3222,0)))</f>
        <v>0</v>
      </c>
    </row>
    <row r="3223" s="231" customFormat="1" ht="13.65" customHeight="1">
      <c r="A3223" t="s" s="30">
        <f>IF(B3223&lt;&gt;"","*****","")</f>
      </c>
      <c r="G3223" s="241"/>
      <c r="M3223" s="242">
        <f>IF(K3223="Cash",L3223,IF(K3223="Check",L3223,IF(K3223="Credit Card - NOW",L3223,0)))</f>
        <v>0</v>
      </c>
    </row>
    <row r="3224" s="231" customFormat="1" ht="13.65" customHeight="1">
      <c r="A3224" t="s" s="30">
        <f>IF(B3224&lt;&gt;"","*****","")</f>
      </c>
      <c r="G3224" s="241"/>
      <c r="M3224" s="242">
        <f>IF(K3224="Cash",L3224,IF(K3224="Check",L3224,IF(K3224="Credit Card - NOW",L3224,0)))</f>
        <v>0</v>
      </c>
    </row>
    <row r="3225" s="231" customFormat="1" ht="13.65" customHeight="1">
      <c r="A3225" t="s" s="30">
        <f>IF(B3225&lt;&gt;"","*****","")</f>
      </c>
      <c r="G3225" s="241"/>
      <c r="M3225" s="242">
        <f>IF(K3225="Cash",L3225,IF(K3225="Check",L3225,IF(K3225="Credit Card - NOW",L3225,0)))</f>
        <v>0</v>
      </c>
    </row>
    <row r="3226" s="231" customFormat="1" ht="13.65" customHeight="1">
      <c r="A3226" t="s" s="30">
        <f>IF(B3226&lt;&gt;"","*****","")</f>
      </c>
      <c r="G3226" s="241"/>
      <c r="M3226" s="242">
        <f>IF(K3226="Cash",L3226,IF(K3226="Check",L3226,IF(K3226="Credit Card - NOW",L3226,0)))</f>
        <v>0</v>
      </c>
    </row>
    <row r="3227" s="231" customFormat="1" ht="13.65" customHeight="1">
      <c r="A3227" t="s" s="30">
        <f>IF(B3227&lt;&gt;"","*****","")</f>
      </c>
      <c r="G3227" s="241"/>
      <c r="M3227" s="242">
        <f>IF(K3227="Cash",L3227,IF(K3227="Check",L3227,IF(K3227="Credit Card - NOW",L3227,0)))</f>
        <v>0</v>
      </c>
    </row>
    <row r="3228" s="231" customFormat="1" ht="13.65" customHeight="1">
      <c r="A3228" t="s" s="30">
        <f>IF(B3228&lt;&gt;"","*****","")</f>
      </c>
      <c r="G3228" s="241"/>
      <c r="M3228" s="242">
        <f>IF(K3228="Cash",L3228,IF(K3228="Check",L3228,IF(K3228="Credit Card - NOW",L3228,0)))</f>
        <v>0</v>
      </c>
    </row>
    <row r="3229" s="231" customFormat="1" ht="13.65" customHeight="1">
      <c r="A3229" t="s" s="30">
        <f>IF(B3229&lt;&gt;"","*****","")</f>
      </c>
      <c r="G3229" s="241"/>
      <c r="M3229" s="242">
        <f>IF(K3229="Cash",L3229,IF(K3229="Check",L3229,IF(K3229="Credit Card - NOW",L3229,0)))</f>
        <v>0</v>
      </c>
    </row>
    <row r="3230" s="231" customFormat="1" ht="13.65" customHeight="1">
      <c r="A3230" t="s" s="30">
        <f>IF(B3230&lt;&gt;"","*****","")</f>
      </c>
      <c r="G3230" s="241"/>
      <c r="M3230" s="242">
        <f>IF(K3230="Cash",L3230,IF(K3230="Check",L3230,IF(K3230="Credit Card - NOW",L3230,0)))</f>
        <v>0</v>
      </c>
    </row>
    <row r="3231" s="231" customFormat="1" ht="13.65" customHeight="1">
      <c r="A3231" t="s" s="30">
        <f>IF(B3231&lt;&gt;"","*****","")</f>
      </c>
      <c r="G3231" s="241"/>
      <c r="M3231" s="242">
        <f>IF(K3231="Cash",L3231,IF(K3231="Check",L3231,IF(K3231="Credit Card - NOW",L3231,0)))</f>
        <v>0</v>
      </c>
    </row>
    <row r="3232" s="231" customFormat="1" ht="13.65" customHeight="1">
      <c r="A3232" t="s" s="30">
        <f>IF(B3232&lt;&gt;"","*****","")</f>
      </c>
      <c r="G3232" s="241"/>
      <c r="M3232" s="242">
        <f>IF(K3232="Cash",L3232,IF(K3232="Check",L3232,IF(K3232="Credit Card - NOW",L3232,0)))</f>
        <v>0</v>
      </c>
    </row>
    <row r="3233" s="231" customFormat="1" ht="13.65" customHeight="1">
      <c r="A3233" t="s" s="30">
        <f>IF(B3233&lt;&gt;"","*****","")</f>
      </c>
      <c r="G3233" s="241"/>
      <c r="M3233" s="242">
        <f>IF(K3233="Cash",L3233,IF(K3233="Check",L3233,IF(K3233="Credit Card - NOW",L3233,0)))</f>
        <v>0</v>
      </c>
    </row>
    <row r="3234" s="231" customFormat="1" ht="13.65" customHeight="1">
      <c r="A3234" t="s" s="30">
        <f>IF(B3234&lt;&gt;"","*****","")</f>
      </c>
      <c r="G3234" s="241"/>
      <c r="M3234" s="242">
        <f>IF(K3234="Cash",L3234,IF(K3234="Check",L3234,IF(K3234="Credit Card - NOW",L3234,0)))</f>
        <v>0</v>
      </c>
    </row>
    <row r="3235" s="231" customFormat="1" ht="13.65" customHeight="1">
      <c r="A3235" t="s" s="30">
        <f>IF(B3235&lt;&gt;"","*****","")</f>
      </c>
      <c r="G3235" s="241"/>
      <c r="M3235" s="242">
        <f>IF(K3235="Cash",L3235,IF(K3235="Check",L3235,IF(K3235="Credit Card - NOW",L3235,0)))</f>
        <v>0</v>
      </c>
    </row>
    <row r="3236" s="231" customFormat="1" ht="13.65" customHeight="1">
      <c r="A3236" t="s" s="30">
        <f>IF(B3236&lt;&gt;"","*****","")</f>
      </c>
      <c r="G3236" s="241"/>
      <c r="M3236" s="242">
        <f>IF(K3236="Cash",L3236,IF(K3236="Check",L3236,IF(K3236="Credit Card - NOW",L3236,0)))</f>
        <v>0</v>
      </c>
    </row>
    <row r="3237" s="231" customFormat="1" ht="13.65" customHeight="1">
      <c r="A3237" t="s" s="30">
        <f>IF(B3237&lt;&gt;"","*****","")</f>
      </c>
      <c r="G3237" s="241"/>
      <c r="M3237" s="242">
        <f>IF(K3237="Cash",L3237,IF(K3237="Check",L3237,IF(K3237="Credit Card - NOW",L3237,0)))</f>
        <v>0</v>
      </c>
    </row>
    <row r="3238" s="231" customFormat="1" ht="13.65" customHeight="1">
      <c r="A3238" t="s" s="30">
        <f>IF(B3238&lt;&gt;"","*****","")</f>
      </c>
      <c r="G3238" s="241"/>
      <c r="M3238" s="242">
        <f>IF(K3238="Cash",L3238,IF(K3238="Check",L3238,IF(K3238="Credit Card - NOW",L3238,0)))</f>
        <v>0</v>
      </c>
    </row>
    <row r="3239" s="231" customFormat="1" ht="13.65" customHeight="1">
      <c r="A3239" t="s" s="30">
        <f>IF(B3239&lt;&gt;"","*****","")</f>
      </c>
      <c r="G3239" s="241"/>
      <c r="M3239" s="242">
        <f>IF(K3239="Cash",L3239,IF(K3239="Check",L3239,IF(K3239="Credit Card - NOW",L3239,0)))</f>
        <v>0</v>
      </c>
    </row>
    <row r="3240" s="231" customFormat="1" ht="13.65" customHeight="1">
      <c r="A3240" t="s" s="30">
        <f>IF(B3240&lt;&gt;"","*****","")</f>
      </c>
      <c r="G3240" s="241"/>
      <c r="M3240" s="242">
        <f>IF(K3240="Cash",L3240,IF(K3240="Check",L3240,IF(K3240="Credit Card - NOW",L3240,0)))</f>
        <v>0</v>
      </c>
    </row>
    <row r="3241" s="231" customFormat="1" ht="13.65" customHeight="1">
      <c r="A3241" t="s" s="30">
        <f>IF(B3241&lt;&gt;"","*****","")</f>
      </c>
      <c r="G3241" s="241"/>
      <c r="M3241" s="242">
        <f>IF(K3241="Cash",L3241,IF(K3241="Check",L3241,IF(K3241="Credit Card - NOW",L3241,0)))</f>
        <v>0</v>
      </c>
    </row>
    <row r="3242" s="231" customFormat="1" ht="13.65" customHeight="1">
      <c r="A3242" t="s" s="30">
        <f>IF(B3242&lt;&gt;"","*****","")</f>
      </c>
      <c r="G3242" s="241"/>
      <c r="M3242" s="242">
        <f>IF(K3242="Cash",L3242,IF(K3242="Check",L3242,IF(K3242="Credit Card - NOW",L3242,0)))</f>
        <v>0</v>
      </c>
    </row>
    <row r="3243" s="231" customFormat="1" ht="13.65" customHeight="1">
      <c r="A3243" t="s" s="30">
        <f>IF(B3243&lt;&gt;"","*****","")</f>
      </c>
      <c r="G3243" s="241"/>
      <c r="M3243" s="242">
        <f>IF(K3243="Cash",L3243,IF(K3243="Check",L3243,IF(K3243="Credit Card - NOW",L3243,0)))</f>
        <v>0</v>
      </c>
    </row>
    <row r="3244" s="231" customFormat="1" ht="13.65" customHeight="1">
      <c r="A3244" t="s" s="30">
        <f>IF(B3244&lt;&gt;"","*****","")</f>
      </c>
      <c r="G3244" s="241"/>
      <c r="M3244" s="242">
        <f>IF(K3244="Cash",L3244,IF(K3244="Check",L3244,IF(K3244="Credit Card - NOW",L3244,0)))</f>
        <v>0</v>
      </c>
    </row>
    <row r="3245" s="231" customFormat="1" ht="13.65" customHeight="1">
      <c r="A3245" t="s" s="30">
        <f>IF(B3245&lt;&gt;"","*****","")</f>
      </c>
      <c r="G3245" s="241"/>
      <c r="M3245" s="242">
        <f>IF(K3245="Cash",L3245,IF(K3245="Check",L3245,IF(K3245="Credit Card - NOW",L3245,0)))</f>
        <v>0</v>
      </c>
    </row>
    <row r="3246" s="231" customFormat="1" ht="13.65" customHeight="1">
      <c r="A3246" t="s" s="30">
        <f>IF(B3246&lt;&gt;"","*****","")</f>
      </c>
      <c r="G3246" s="241"/>
      <c r="M3246" s="242">
        <f>IF(K3246="Cash",L3246,IF(K3246="Check",L3246,IF(K3246="Credit Card - NOW",L3246,0)))</f>
        <v>0</v>
      </c>
    </row>
    <row r="3247" s="231" customFormat="1" ht="13.65" customHeight="1">
      <c r="A3247" t="s" s="30">
        <f>IF(B3247&lt;&gt;"","*****","")</f>
      </c>
      <c r="G3247" s="241"/>
      <c r="M3247" s="242">
        <f>IF(K3247="Cash",L3247,IF(K3247="Check",L3247,IF(K3247="Credit Card - NOW",L3247,0)))</f>
        <v>0</v>
      </c>
    </row>
    <row r="3248" s="231" customFormat="1" ht="13.65" customHeight="1">
      <c r="A3248" t="s" s="30">
        <f>IF(B3248&lt;&gt;"","*****","")</f>
      </c>
      <c r="G3248" s="241"/>
      <c r="M3248" s="242">
        <f>IF(K3248="Cash",L3248,IF(K3248="Check",L3248,IF(K3248="Credit Card - NOW",L3248,0)))</f>
        <v>0</v>
      </c>
    </row>
    <row r="3249" s="231" customFormat="1" ht="13.65" customHeight="1">
      <c r="A3249" t="s" s="30">
        <f>IF(B3249&lt;&gt;"","*****","")</f>
      </c>
      <c r="G3249" s="241"/>
      <c r="M3249" s="242">
        <f>IF(K3249="Cash",L3249,IF(K3249="Check",L3249,IF(K3249="Credit Card - NOW",L3249,0)))</f>
        <v>0</v>
      </c>
    </row>
    <row r="3250" s="231" customFormat="1" ht="13.65" customHeight="1">
      <c r="A3250" t="s" s="30">
        <f>IF(B3250&lt;&gt;"","*****","")</f>
      </c>
      <c r="G3250" s="241"/>
      <c r="M3250" s="242">
        <f>IF(K3250="Cash",L3250,IF(K3250="Check",L3250,IF(K3250="Credit Card - NOW",L3250,0)))</f>
        <v>0</v>
      </c>
    </row>
    <row r="3251" s="231" customFormat="1" ht="13.65" customHeight="1">
      <c r="A3251" t="s" s="30">
        <f>IF(B3251&lt;&gt;"","*****","")</f>
      </c>
      <c r="G3251" s="241"/>
      <c r="M3251" s="242">
        <f>IF(K3251="Cash",L3251,IF(K3251="Check",L3251,IF(K3251="Credit Card - NOW",L3251,0)))</f>
        <v>0</v>
      </c>
    </row>
    <row r="3252" s="231" customFormat="1" ht="13.65" customHeight="1">
      <c r="A3252" t="s" s="30">
        <f>IF(B3252&lt;&gt;"","*****","")</f>
      </c>
      <c r="G3252" s="241"/>
      <c r="M3252" s="242">
        <f>IF(K3252="Cash",L3252,IF(K3252="Check",L3252,IF(K3252="Credit Card - NOW",L3252,0)))</f>
        <v>0</v>
      </c>
    </row>
    <row r="3253" s="231" customFormat="1" ht="13.65" customHeight="1">
      <c r="A3253" t="s" s="30">
        <f>IF(B3253&lt;&gt;"","*****","")</f>
      </c>
      <c r="G3253" s="241"/>
      <c r="M3253" s="242">
        <f>IF(K3253="Cash",L3253,IF(K3253="Check",L3253,IF(K3253="Credit Card - NOW",L3253,0)))</f>
        <v>0</v>
      </c>
    </row>
    <row r="3254" s="231" customFormat="1" ht="13.65" customHeight="1">
      <c r="A3254" t="s" s="30">
        <f>IF(B3254&lt;&gt;"","*****","")</f>
      </c>
      <c r="G3254" s="241"/>
      <c r="M3254" s="242">
        <f>IF(K3254="Cash",L3254,IF(K3254="Check",L3254,IF(K3254="Credit Card - NOW",L3254,0)))</f>
        <v>0</v>
      </c>
    </row>
    <row r="3255" s="231" customFormat="1" ht="13.65" customHeight="1">
      <c r="A3255" t="s" s="30">
        <f>IF(B3255&lt;&gt;"","*****","")</f>
      </c>
      <c r="G3255" s="241"/>
      <c r="M3255" s="242">
        <f>IF(K3255="Cash",L3255,IF(K3255="Check",L3255,IF(K3255="Credit Card - NOW",L3255,0)))</f>
        <v>0</v>
      </c>
    </row>
    <row r="3256" s="231" customFormat="1" ht="13.65" customHeight="1">
      <c r="A3256" t="s" s="30">
        <f>IF(B3256&lt;&gt;"","*****","")</f>
      </c>
      <c r="G3256" s="241"/>
      <c r="M3256" s="242">
        <f>IF(K3256="Cash",L3256,IF(K3256="Check",L3256,IF(K3256="Credit Card - NOW",L3256,0)))</f>
        <v>0</v>
      </c>
    </row>
    <row r="3257" s="231" customFormat="1" ht="13.65" customHeight="1">
      <c r="A3257" t="s" s="30">
        <f>IF(B3257&lt;&gt;"","*****","")</f>
      </c>
      <c r="G3257" s="241"/>
      <c r="M3257" s="242">
        <f>IF(K3257="Cash",L3257,IF(K3257="Check",L3257,IF(K3257="Credit Card - NOW",L3257,0)))</f>
        <v>0</v>
      </c>
    </row>
    <row r="3258" s="231" customFormat="1" ht="13.65" customHeight="1">
      <c r="A3258" t="s" s="30">
        <f>IF(B3258&lt;&gt;"","*****","")</f>
      </c>
      <c r="G3258" s="241"/>
      <c r="M3258" s="242">
        <f>IF(K3258="Cash",L3258,IF(K3258="Check",L3258,IF(K3258="Credit Card - NOW",L3258,0)))</f>
        <v>0</v>
      </c>
    </row>
    <row r="3259" s="231" customFormat="1" ht="13.65" customHeight="1">
      <c r="A3259" t="s" s="30">
        <f>IF(B3259&lt;&gt;"","*****","")</f>
      </c>
      <c r="G3259" s="241"/>
      <c r="M3259" s="242">
        <f>IF(K3259="Cash",L3259,IF(K3259="Check",L3259,IF(K3259="Credit Card - NOW",L3259,0)))</f>
        <v>0</v>
      </c>
    </row>
    <row r="3260" s="231" customFormat="1" ht="13.65" customHeight="1">
      <c r="A3260" t="s" s="30">
        <f>IF(B3260&lt;&gt;"","*****","")</f>
      </c>
      <c r="G3260" s="241"/>
      <c r="M3260" s="242">
        <f>IF(K3260="Cash",L3260,IF(K3260="Check",L3260,IF(K3260="Credit Card - NOW",L3260,0)))</f>
        <v>0</v>
      </c>
    </row>
    <row r="3261" s="231" customFormat="1" ht="13.65" customHeight="1">
      <c r="A3261" t="s" s="30">
        <f>IF(B3261&lt;&gt;"","*****","")</f>
      </c>
      <c r="G3261" s="241"/>
      <c r="M3261" s="242">
        <f>IF(K3261="Cash",L3261,IF(K3261="Check",L3261,IF(K3261="Credit Card - NOW",L3261,0)))</f>
        <v>0</v>
      </c>
    </row>
    <row r="3262" s="231" customFormat="1" ht="13.65" customHeight="1">
      <c r="A3262" t="s" s="30">
        <f>IF(B3262&lt;&gt;"","*****","")</f>
      </c>
      <c r="G3262" s="241"/>
      <c r="M3262" s="242">
        <f>IF(K3262="Cash",L3262,IF(K3262="Check",L3262,IF(K3262="Credit Card - NOW",L3262,0)))</f>
        <v>0</v>
      </c>
    </row>
    <row r="3263" s="231" customFormat="1" ht="13.65" customHeight="1">
      <c r="A3263" t="s" s="30">
        <f>IF(B3263&lt;&gt;"","*****","")</f>
      </c>
      <c r="G3263" s="241"/>
      <c r="M3263" s="242">
        <f>IF(K3263="Cash",L3263,IF(K3263="Check",L3263,IF(K3263="Credit Card - NOW",L3263,0)))</f>
        <v>0</v>
      </c>
    </row>
    <row r="3264" s="231" customFormat="1" ht="13.65" customHeight="1">
      <c r="A3264" t="s" s="30">
        <f>IF(B3264&lt;&gt;"","*****","")</f>
      </c>
      <c r="G3264" s="241"/>
      <c r="M3264" s="242">
        <f>IF(K3264="Cash",L3264,IF(K3264="Check",L3264,IF(K3264="Credit Card - NOW",L3264,0)))</f>
        <v>0</v>
      </c>
    </row>
    <row r="3265" s="231" customFormat="1" ht="13.65" customHeight="1">
      <c r="A3265" t="s" s="30">
        <f>IF(B3265&lt;&gt;"","*****","")</f>
      </c>
      <c r="G3265" s="241"/>
      <c r="M3265" s="242">
        <f>IF(K3265="Cash",L3265,IF(K3265="Check",L3265,IF(K3265="Credit Card - NOW",L3265,0)))</f>
        <v>0</v>
      </c>
    </row>
    <row r="3266" s="231" customFormat="1" ht="13.65" customHeight="1">
      <c r="A3266" t="s" s="30">
        <f>IF(B3266&lt;&gt;"","*****","")</f>
      </c>
      <c r="G3266" s="241"/>
      <c r="M3266" s="242">
        <f>IF(K3266="Cash",L3266,IF(K3266="Check",L3266,IF(K3266="Credit Card - NOW",L3266,0)))</f>
        <v>0</v>
      </c>
    </row>
    <row r="3267" s="231" customFormat="1" ht="13.65" customHeight="1">
      <c r="A3267" t="s" s="30">
        <f>IF(B3267&lt;&gt;"","*****","")</f>
      </c>
      <c r="G3267" s="241"/>
      <c r="M3267" s="242">
        <f>IF(K3267="Cash",L3267,IF(K3267="Check",L3267,IF(K3267="Credit Card - NOW",L3267,0)))</f>
        <v>0</v>
      </c>
    </row>
    <row r="3268" s="231" customFormat="1" ht="13.65" customHeight="1">
      <c r="A3268" t="s" s="30">
        <f>IF(B3268&lt;&gt;"","*****","")</f>
      </c>
      <c r="G3268" s="241"/>
      <c r="M3268" s="242">
        <f>IF(K3268="Cash",L3268,IF(K3268="Check",L3268,IF(K3268="Credit Card - NOW",L3268,0)))</f>
        <v>0</v>
      </c>
    </row>
    <row r="3269" s="231" customFormat="1" ht="13.65" customHeight="1">
      <c r="A3269" t="s" s="30">
        <f>IF(B3269&lt;&gt;"","*****","")</f>
      </c>
      <c r="G3269" s="241"/>
      <c r="M3269" s="242">
        <f>IF(K3269="Cash",L3269,IF(K3269="Check",L3269,IF(K3269="Credit Card - NOW",L3269,0)))</f>
        <v>0</v>
      </c>
    </row>
    <row r="3270" s="231" customFormat="1" ht="13.65" customHeight="1">
      <c r="A3270" t="s" s="30">
        <f>IF(B3270&lt;&gt;"","*****","")</f>
      </c>
      <c r="G3270" s="241"/>
      <c r="M3270" s="242">
        <f>IF(K3270="Cash",L3270,IF(K3270="Check",L3270,IF(K3270="Credit Card - NOW",L3270,0)))</f>
        <v>0</v>
      </c>
    </row>
    <row r="3271" s="231" customFormat="1" ht="13.65" customHeight="1">
      <c r="A3271" t="s" s="30">
        <f>IF(B3271&lt;&gt;"","*****","")</f>
      </c>
      <c r="G3271" s="241"/>
      <c r="M3271" s="242">
        <f>IF(K3271="Cash",L3271,IF(K3271="Check",L3271,IF(K3271="Credit Card - NOW",L3271,0)))</f>
        <v>0</v>
      </c>
    </row>
    <row r="3272" s="231" customFormat="1" ht="13.65" customHeight="1">
      <c r="A3272" t="s" s="30">
        <f>IF(B3272&lt;&gt;"","*****","")</f>
      </c>
      <c r="G3272" s="241"/>
      <c r="M3272" s="242">
        <f>IF(K3272="Cash",L3272,IF(K3272="Check",L3272,IF(K3272="Credit Card - NOW",L3272,0)))</f>
        <v>0</v>
      </c>
    </row>
    <row r="3273" s="231" customFormat="1" ht="13.65" customHeight="1">
      <c r="A3273" t="s" s="30">
        <f>IF(B3273&lt;&gt;"","*****","")</f>
      </c>
      <c r="G3273" s="241"/>
      <c r="M3273" s="242">
        <f>IF(K3273="Cash",L3273,IF(K3273="Check",L3273,IF(K3273="Credit Card - NOW",L3273,0)))</f>
        <v>0</v>
      </c>
    </row>
    <row r="3274" s="231" customFormat="1" ht="13.65" customHeight="1">
      <c r="A3274" t="s" s="30">
        <f>IF(B3274&lt;&gt;"","*****","")</f>
      </c>
      <c r="G3274" s="241"/>
      <c r="M3274" s="242">
        <f>IF(K3274="Cash",L3274,IF(K3274="Check",L3274,IF(K3274="Credit Card - NOW",L3274,0)))</f>
        <v>0</v>
      </c>
    </row>
    <row r="3275" s="231" customFormat="1" ht="13.65" customHeight="1">
      <c r="A3275" t="s" s="30">
        <f>IF(B3275&lt;&gt;"","*****","")</f>
      </c>
      <c r="G3275" s="241"/>
      <c r="M3275" s="242">
        <f>IF(K3275="Cash",L3275,IF(K3275="Check",L3275,IF(K3275="Credit Card - NOW",L3275,0)))</f>
        <v>0</v>
      </c>
    </row>
    <row r="3276" s="231" customFormat="1" ht="13.65" customHeight="1">
      <c r="A3276" t="s" s="30">
        <f>IF(B3276&lt;&gt;"","*****","")</f>
      </c>
      <c r="G3276" s="241"/>
      <c r="M3276" s="242">
        <f>IF(K3276="Cash",L3276,IF(K3276="Check",L3276,IF(K3276="Credit Card - NOW",L3276,0)))</f>
        <v>0</v>
      </c>
    </row>
    <row r="3277" s="231" customFormat="1" ht="13.65" customHeight="1">
      <c r="A3277" t="s" s="30">
        <f>IF(B3277&lt;&gt;"","*****","")</f>
      </c>
      <c r="G3277" s="241"/>
      <c r="M3277" s="242">
        <f>IF(K3277="Cash",L3277,IF(K3277="Check",L3277,IF(K3277="Credit Card - NOW",L3277,0)))</f>
        <v>0</v>
      </c>
    </row>
    <row r="3278" s="231" customFormat="1" ht="13.65" customHeight="1">
      <c r="A3278" t="s" s="30">
        <f>IF(B3278&lt;&gt;"","*****","")</f>
      </c>
      <c r="G3278" s="241"/>
      <c r="M3278" s="242">
        <f>IF(K3278="Cash",L3278,IF(K3278="Check",L3278,IF(K3278="Credit Card - NOW",L3278,0)))</f>
        <v>0</v>
      </c>
    </row>
    <row r="3279" s="231" customFormat="1" ht="13.65" customHeight="1">
      <c r="A3279" t="s" s="30">
        <f>IF(B3279&lt;&gt;"","*****","")</f>
      </c>
      <c r="G3279" s="241"/>
      <c r="M3279" s="242">
        <f>IF(K3279="Cash",L3279,IF(K3279="Check",L3279,IF(K3279="Credit Card - NOW",L3279,0)))</f>
        <v>0</v>
      </c>
    </row>
    <row r="3280" s="231" customFormat="1" ht="13.65" customHeight="1">
      <c r="A3280" t="s" s="30">
        <f>IF(B3280&lt;&gt;"","*****","")</f>
      </c>
      <c r="G3280" s="241"/>
      <c r="M3280" s="242">
        <f>IF(K3280="Cash",L3280,IF(K3280="Check",L3280,IF(K3280="Credit Card - NOW",L3280,0)))</f>
        <v>0</v>
      </c>
    </row>
    <row r="3281" s="231" customFormat="1" ht="13.65" customHeight="1">
      <c r="A3281" t="s" s="30">
        <f>IF(B3281&lt;&gt;"","*****","")</f>
      </c>
      <c r="G3281" s="241"/>
      <c r="M3281" s="242">
        <f>IF(K3281="Cash",L3281,IF(K3281="Check",L3281,IF(K3281="Credit Card - NOW",L3281,0)))</f>
        <v>0</v>
      </c>
    </row>
    <row r="3282" s="231" customFormat="1" ht="13.65" customHeight="1">
      <c r="A3282" t="s" s="30">
        <f>IF(B3282&lt;&gt;"","*****","")</f>
      </c>
      <c r="G3282" s="241"/>
      <c r="M3282" s="242">
        <f>IF(K3282="Cash",L3282,IF(K3282="Check",L3282,IF(K3282="Credit Card - NOW",L3282,0)))</f>
        <v>0</v>
      </c>
    </row>
    <row r="3283" s="231" customFormat="1" ht="13.65" customHeight="1">
      <c r="A3283" t="s" s="30">
        <f>IF(B3283&lt;&gt;"","*****","")</f>
      </c>
      <c r="G3283" s="241"/>
      <c r="M3283" s="242">
        <f>IF(K3283="Cash",L3283,IF(K3283="Check",L3283,IF(K3283="Credit Card - NOW",L3283,0)))</f>
        <v>0</v>
      </c>
    </row>
    <row r="3284" s="231" customFormat="1" ht="13.65" customHeight="1">
      <c r="A3284" t="s" s="30">
        <f>IF(B3284&lt;&gt;"","*****","")</f>
      </c>
      <c r="G3284" s="241"/>
      <c r="M3284" s="242">
        <f>IF(K3284="Cash",L3284,IF(K3284="Check",L3284,IF(K3284="Credit Card - NOW",L3284,0)))</f>
        <v>0</v>
      </c>
    </row>
    <row r="3285" s="231" customFormat="1" ht="13.65" customHeight="1">
      <c r="A3285" t="s" s="30">
        <f>IF(B3285&lt;&gt;"","*****","")</f>
      </c>
      <c r="G3285" s="241"/>
      <c r="M3285" s="242">
        <f>IF(K3285="Cash",L3285,IF(K3285="Check",L3285,IF(K3285="Credit Card - NOW",L3285,0)))</f>
        <v>0</v>
      </c>
    </row>
    <row r="3286" s="231" customFormat="1" ht="13.65" customHeight="1">
      <c r="A3286" t="s" s="30">
        <f>IF(B3286&lt;&gt;"","*****","")</f>
      </c>
      <c r="G3286" s="241"/>
      <c r="M3286" s="242">
        <f>IF(K3286="Cash",L3286,IF(K3286="Check",L3286,IF(K3286="Credit Card - NOW",L3286,0)))</f>
        <v>0</v>
      </c>
    </row>
    <row r="3287" s="231" customFormat="1" ht="13.65" customHeight="1">
      <c r="A3287" t="s" s="30">
        <f>IF(B3287&lt;&gt;"","*****","")</f>
      </c>
      <c r="G3287" s="241"/>
      <c r="M3287" s="242">
        <f>IF(K3287="Cash",L3287,IF(K3287="Check",L3287,IF(K3287="Credit Card - NOW",L3287,0)))</f>
        <v>0</v>
      </c>
    </row>
    <row r="3288" s="231" customFormat="1" ht="13.65" customHeight="1">
      <c r="A3288" t="s" s="30">
        <f>IF(B3288&lt;&gt;"","*****","")</f>
      </c>
      <c r="G3288" s="241"/>
      <c r="M3288" s="242">
        <f>IF(K3288="Cash",L3288,IF(K3288="Check",L3288,IF(K3288="Credit Card - NOW",L3288,0)))</f>
        <v>0</v>
      </c>
    </row>
    <row r="3289" s="231" customFormat="1" ht="13.65" customHeight="1">
      <c r="A3289" t="s" s="30">
        <f>IF(B3289&lt;&gt;"","*****","")</f>
      </c>
      <c r="G3289" s="241"/>
      <c r="M3289" s="242">
        <f>IF(K3289="Cash",L3289,IF(K3289="Check",L3289,IF(K3289="Credit Card - NOW",L3289,0)))</f>
        <v>0</v>
      </c>
    </row>
    <row r="3290" s="231" customFormat="1" ht="13.65" customHeight="1">
      <c r="A3290" t="s" s="30">
        <f>IF(B3290&lt;&gt;"","*****","")</f>
      </c>
      <c r="G3290" s="241"/>
      <c r="M3290" s="242">
        <f>IF(K3290="Cash",L3290,IF(K3290="Check",L3290,IF(K3290="Credit Card - NOW",L3290,0)))</f>
        <v>0</v>
      </c>
    </row>
    <row r="3291" s="231" customFormat="1" ht="13.65" customHeight="1">
      <c r="A3291" t="s" s="30">
        <f>IF(B3291&lt;&gt;"","*****","")</f>
      </c>
      <c r="G3291" s="241"/>
      <c r="M3291" s="242">
        <f>IF(K3291="Cash",L3291,IF(K3291="Check",L3291,IF(K3291="Credit Card - NOW",L3291,0)))</f>
        <v>0</v>
      </c>
    </row>
    <row r="3292" s="231" customFormat="1" ht="13.65" customHeight="1">
      <c r="A3292" t="s" s="30">
        <f>IF(B3292&lt;&gt;"","*****","")</f>
      </c>
      <c r="G3292" s="241"/>
      <c r="M3292" s="242">
        <f>IF(K3292="Cash",L3292,IF(K3292="Check",L3292,IF(K3292="Credit Card - NOW",L3292,0)))</f>
        <v>0</v>
      </c>
    </row>
    <row r="3293" s="231" customFormat="1" ht="13.65" customHeight="1">
      <c r="A3293" t="s" s="30">
        <f>IF(B3293&lt;&gt;"","*****","")</f>
      </c>
      <c r="G3293" s="241"/>
      <c r="M3293" s="242">
        <f>IF(K3293="Cash",L3293,IF(K3293="Check",L3293,IF(K3293="Credit Card - NOW",L3293,0)))</f>
        <v>0</v>
      </c>
    </row>
    <row r="3294" s="231" customFormat="1" ht="13.65" customHeight="1">
      <c r="A3294" t="s" s="30">
        <f>IF(B3294&lt;&gt;"","*****","")</f>
      </c>
      <c r="G3294" s="241"/>
      <c r="M3294" s="242">
        <f>IF(K3294="Cash",L3294,IF(K3294="Check",L3294,IF(K3294="Credit Card - NOW",L3294,0)))</f>
        <v>0</v>
      </c>
    </row>
    <row r="3295" s="231" customFormat="1" ht="13.65" customHeight="1">
      <c r="A3295" t="s" s="30">
        <f>IF(B3295&lt;&gt;"","*****","")</f>
      </c>
      <c r="G3295" s="241"/>
      <c r="M3295" s="242">
        <f>IF(K3295="Cash",L3295,IF(K3295="Check",L3295,IF(K3295="Credit Card - NOW",L3295,0)))</f>
        <v>0</v>
      </c>
    </row>
    <row r="3296" s="231" customFormat="1" ht="13.65" customHeight="1">
      <c r="A3296" t="s" s="30">
        <f>IF(B3296&lt;&gt;"","*****","")</f>
      </c>
      <c r="G3296" s="241"/>
      <c r="M3296" s="242">
        <f>IF(K3296="Cash",L3296,IF(K3296="Check",L3296,IF(K3296="Credit Card - NOW",L3296,0)))</f>
        <v>0</v>
      </c>
    </row>
    <row r="3297" s="231" customFormat="1" ht="13.65" customHeight="1">
      <c r="A3297" t="s" s="30">
        <f>IF(B3297&lt;&gt;"","*****","")</f>
      </c>
      <c r="G3297" s="241"/>
      <c r="M3297" s="242">
        <f>IF(K3297="Cash",L3297,IF(K3297="Check",L3297,IF(K3297="Credit Card - NOW",L3297,0)))</f>
        <v>0</v>
      </c>
    </row>
    <row r="3298" s="231" customFormat="1" ht="13.65" customHeight="1">
      <c r="A3298" t="s" s="30">
        <f>IF(B3298&lt;&gt;"","*****","")</f>
      </c>
      <c r="G3298" s="241"/>
      <c r="M3298" s="242">
        <f>IF(K3298="Cash",L3298,IF(K3298="Check",L3298,IF(K3298="Credit Card - NOW",L3298,0)))</f>
        <v>0</v>
      </c>
    </row>
    <row r="3299" s="231" customFormat="1" ht="13.65" customHeight="1">
      <c r="A3299" t="s" s="30">
        <f>IF(B3299&lt;&gt;"","*****","")</f>
      </c>
      <c r="G3299" s="241"/>
      <c r="M3299" s="242">
        <f>IF(K3299="Cash",L3299,IF(K3299="Check",L3299,IF(K3299="Credit Card - NOW",L3299,0)))</f>
        <v>0</v>
      </c>
    </row>
    <row r="3300" s="231" customFormat="1" ht="13.65" customHeight="1">
      <c r="A3300" t="s" s="30">
        <f>IF(B3300&lt;&gt;"","*****","")</f>
      </c>
      <c r="G3300" s="241"/>
      <c r="M3300" s="242">
        <f>IF(K3300="Cash",L3300,IF(K3300="Check",L3300,IF(K3300="Credit Card - NOW",L3300,0)))</f>
        <v>0</v>
      </c>
    </row>
    <row r="3301" s="231" customFormat="1" ht="13.65" customHeight="1">
      <c r="A3301" t="s" s="30">
        <f>IF(B3301&lt;&gt;"","*****","")</f>
      </c>
      <c r="G3301" s="241"/>
      <c r="M3301" s="242">
        <f>IF(K3301="Cash",L3301,IF(K3301="Check",L3301,IF(K3301="Credit Card - NOW",L3301,0)))</f>
        <v>0</v>
      </c>
    </row>
    <row r="3302" s="231" customFormat="1" ht="13.65" customHeight="1">
      <c r="A3302" t="s" s="30">
        <f>IF(B3302&lt;&gt;"","*****","")</f>
      </c>
      <c r="G3302" s="241"/>
      <c r="M3302" s="242">
        <f>IF(K3302="Cash",L3302,IF(K3302="Check",L3302,IF(K3302="Credit Card - NOW",L3302,0)))</f>
        <v>0</v>
      </c>
    </row>
    <row r="3303" s="231" customFormat="1" ht="13.65" customHeight="1">
      <c r="A3303" t="s" s="30">
        <f>IF(B3303&lt;&gt;"","*****","")</f>
      </c>
      <c r="G3303" s="241"/>
      <c r="M3303" s="242">
        <f>IF(K3303="Cash",L3303,IF(K3303="Check",L3303,IF(K3303="Credit Card - NOW",L3303,0)))</f>
        <v>0</v>
      </c>
    </row>
    <row r="3304" s="231" customFormat="1" ht="13.65" customHeight="1">
      <c r="A3304" t="s" s="30">
        <f>IF(B3304&lt;&gt;"","*****","")</f>
      </c>
      <c r="G3304" s="241"/>
      <c r="M3304" s="242">
        <f>IF(K3304="Cash",L3304,IF(K3304="Check",L3304,IF(K3304="Credit Card - NOW",L3304,0)))</f>
        <v>0</v>
      </c>
    </row>
    <row r="3305" s="231" customFormat="1" ht="13.65" customHeight="1">
      <c r="A3305" t="s" s="30">
        <f>IF(B3305&lt;&gt;"","*****","")</f>
      </c>
      <c r="G3305" s="241"/>
      <c r="M3305" s="242">
        <f>IF(K3305="Cash",L3305,IF(K3305="Check",L3305,IF(K3305="Credit Card - NOW",L3305,0)))</f>
        <v>0</v>
      </c>
    </row>
    <row r="3306" s="231" customFormat="1" ht="13.65" customHeight="1">
      <c r="A3306" t="s" s="30">
        <f>IF(B3306&lt;&gt;"","*****","")</f>
      </c>
      <c r="G3306" s="241"/>
      <c r="M3306" s="242">
        <f>IF(K3306="Cash",L3306,IF(K3306="Check",L3306,IF(K3306="Credit Card - NOW",L3306,0)))</f>
        <v>0</v>
      </c>
    </row>
    <row r="3307" s="231" customFormat="1" ht="13.65" customHeight="1">
      <c r="A3307" t="s" s="30">
        <f>IF(B3307&lt;&gt;"","*****","")</f>
      </c>
      <c r="G3307" s="241"/>
      <c r="M3307" s="242">
        <f>IF(K3307="Cash",L3307,IF(K3307="Check",L3307,IF(K3307="Credit Card - NOW",L3307,0)))</f>
        <v>0</v>
      </c>
    </row>
    <row r="3308" s="231" customFormat="1" ht="13.65" customHeight="1">
      <c r="A3308" t="s" s="30">
        <f>IF(B3308&lt;&gt;"","*****","")</f>
      </c>
      <c r="G3308" s="241"/>
      <c r="M3308" s="242">
        <f>IF(K3308="Cash",L3308,IF(K3308="Check",L3308,IF(K3308="Credit Card - NOW",L3308,0)))</f>
        <v>0</v>
      </c>
    </row>
    <row r="3309" s="231" customFormat="1" ht="13.65" customHeight="1">
      <c r="A3309" t="s" s="30">
        <f>IF(B3309&lt;&gt;"","*****","")</f>
      </c>
      <c r="G3309" s="241"/>
      <c r="M3309" s="242">
        <f>IF(K3309="Cash",L3309,IF(K3309="Check",L3309,IF(K3309="Credit Card - NOW",L3309,0)))</f>
        <v>0</v>
      </c>
    </row>
    <row r="3310" s="231" customFormat="1" ht="13.65" customHeight="1">
      <c r="A3310" t="s" s="30">
        <f>IF(B3310&lt;&gt;"","*****","")</f>
      </c>
      <c r="G3310" s="241"/>
      <c r="M3310" s="242">
        <f>IF(K3310="Cash",L3310,IF(K3310="Check",L3310,IF(K3310="Credit Card - NOW",L3310,0)))</f>
        <v>0</v>
      </c>
    </row>
    <row r="3311" s="231" customFormat="1" ht="13.65" customHeight="1">
      <c r="A3311" t="s" s="30">
        <f>IF(B3311&lt;&gt;"","*****","")</f>
      </c>
      <c r="G3311" s="241"/>
      <c r="M3311" s="242">
        <f>IF(K3311="Cash",L3311,IF(K3311="Check",L3311,IF(K3311="Credit Card - NOW",L3311,0)))</f>
        <v>0</v>
      </c>
    </row>
    <row r="3312" s="231" customFormat="1" ht="13.65" customHeight="1">
      <c r="A3312" t="s" s="30">
        <f>IF(B3312&lt;&gt;"","*****","")</f>
      </c>
      <c r="G3312" s="241"/>
      <c r="M3312" s="242">
        <f>IF(K3312="Cash",L3312,IF(K3312="Check",L3312,IF(K3312="Credit Card - NOW",L3312,0)))</f>
        <v>0</v>
      </c>
    </row>
    <row r="3313" s="231" customFormat="1" ht="13.65" customHeight="1">
      <c r="A3313" t="s" s="30">
        <f>IF(B3313&lt;&gt;"","*****","")</f>
      </c>
      <c r="G3313" s="241"/>
      <c r="M3313" s="242">
        <f>IF(K3313="Cash",L3313,IF(K3313="Check",L3313,IF(K3313="Credit Card - NOW",L3313,0)))</f>
        <v>0</v>
      </c>
    </row>
    <row r="3314" s="231" customFormat="1" ht="13.65" customHeight="1">
      <c r="A3314" t="s" s="30">
        <f>IF(B3314&lt;&gt;"","*****","")</f>
      </c>
      <c r="G3314" s="241"/>
      <c r="M3314" s="242">
        <f>IF(K3314="Cash",L3314,IF(K3314="Check",L3314,IF(K3314="Credit Card - NOW",L3314,0)))</f>
        <v>0</v>
      </c>
    </row>
    <row r="3315" s="231" customFormat="1" ht="13.65" customHeight="1">
      <c r="A3315" t="s" s="30">
        <f>IF(B3315&lt;&gt;"","*****","")</f>
      </c>
      <c r="G3315" s="241"/>
      <c r="M3315" s="242">
        <f>IF(K3315="Cash",L3315,IF(K3315="Check",L3315,IF(K3315="Credit Card - NOW",L3315,0)))</f>
        <v>0</v>
      </c>
    </row>
    <row r="3316" s="231" customFormat="1" ht="13.65" customHeight="1">
      <c r="A3316" t="s" s="30">
        <f>IF(B3316&lt;&gt;"","*****","")</f>
      </c>
      <c r="G3316" s="241"/>
      <c r="M3316" s="242">
        <f>IF(K3316="Cash",L3316,IF(K3316="Check",L3316,IF(K3316="Credit Card - NOW",L3316,0)))</f>
        <v>0</v>
      </c>
    </row>
    <row r="3317" s="231" customFormat="1" ht="13.65" customHeight="1">
      <c r="A3317" t="s" s="30">
        <f>IF(B3317&lt;&gt;"","*****","")</f>
      </c>
      <c r="G3317" s="241"/>
      <c r="M3317" s="242">
        <f>IF(K3317="Cash",L3317,IF(K3317="Check",L3317,IF(K3317="Credit Card - NOW",L3317,0)))</f>
        <v>0</v>
      </c>
    </row>
    <row r="3318" s="231" customFormat="1" ht="13.65" customHeight="1">
      <c r="A3318" t="s" s="30">
        <f>IF(B3318&lt;&gt;"","*****","")</f>
      </c>
      <c r="G3318" s="241"/>
      <c r="M3318" s="242">
        <f>IF(K3318="Cash",L3318,IF(K3318="Check",L3318,IF(K3318="Credit Card - NOW",L3318,0)))</f>
        <v>0</v>
      </c>
    </row>
    <row r="3319" s="231" customFormat="1" ht="13.65" customHeight="1">
      <c r="A3319" t="s" s="30">
        <f>IF(B3319&lt;&gt;"","*****","")</f>
      </c>
      <c r="G3319" s="241"/>
      <c r="M3319" s="242">
        <f>IF(K3319="Cash",L3319,IF(K3319="Check",L3319,IF(K3319="Credit Card - NOW",L3319,0)))</f>
        <v>0</v>
      </c>
    </row>
    <row r="3320" s="231" customFormat="1" ht="13.65" customHeight="1">
      <c r="A3320" t="s" s="30">
        <f>IF(B3320&lt;&gt;"","*****","")</f>
      </c>
      <c r="G3320" s="241"/>
      <c r="M3320" s="242">
        <f>IF(K3320="Cash",L3320,IF(K3320="Check",L3320,IF(K3320="Credit Card - NOW",L3320,0)))</f>
        <v>0</v>
      </c>
    </row>
    <row r="3321" s="231" customFormat="1" ht="13.65" customHeight="1">
      <c r="A3321" t="s" s="30">
        <f>IF(B3321&lt;&gt;"","*****","")</f>
      </c>
      <c r="G3321" s="241"/>
      <c r="M3321" s="242">
        <f>IF(K3321="Cash",L3321,IF(K3321="Check",L3321,IF(K3321="Credit Card - NOW",L3321,0)))</f>
        <v>0</v>
      </c>
    </row>
    <row r="3322" s="231" customFormat="1" ht="13.65" customHeight="1">
      <c r="A3322" t="s" s="30">
        <f>IF(B3322&lt;&gt;"","*****","")</f>
      </c>
      <c r="G3322" s="241"/>
      <c r="M3322" s="242">
        <f>IF(K3322="Cash",L3322,IF(K3322="Check",L3322,IF(K3322="Credit Card - NOW",L3322,0)))</f>
        <v>0</v>
      </c>
    </row>
    <row r="3323" s="231" customFormat="1" ht="13.65" customHeight="1">
      <c r="A3323" t="s" s="30">
        <f>IF(B3323&lt;&gt;"","*****","")</f>
      </c>
      <c r="G3323" s="241"/>
      <c r="M3323" s="242">
        <f>IF(K3323="Cash",L3323,IF(K3323="Check",L3323,IF(K3323="Credit Card - NOW",L3323,0)))</f>
        <v>0</v>
      </c>
    </row>
    <row r="3324" s="231" customFormat="1" ht="13.65" customHeight="1">
      <c r="A3324" t="s" s="30">
        <f>IF(B3324&lt;&gt;"","*****","")</f>
      </c>
      <c r="G3324" s="241"/>
      <c r="M3324" s="242">
        <f>IF(K3324="Cash",L3324,IF(K3324="Check",L3324,IF(K3324="Credit Card - NOW",L3324,0)))</f>
        <v>0</v>
      </c>
    </row>
    <row r="3325" s="231" customFormat="1" ht="13.65" customHeight="1">
      <c r="A3325" t="s" s="30">
        <f>IF(B3325&lt;&gt;"","*****","")</f>
      </c>
      <c r="G3325" s="241"/>
      <c r="M3325" s="242">
        <f>IF(K3325="Cash",L3325,IF(K3325="Check",L3325,IF(K3325="Credit Card - NOW",L3325,0)))</f>
        <v>0</v>
      </c>
    </row>
    <row r="3326" s="231" customFormat="1" ht="13.65" customHeight="1">
      <c r="A3326" t="s" s="30">
        <f>IF(B3326&lt;&gt;"","*****","")</f>
      </c>
      <c r="G3326" s="241"/>
      <c r="M3326" s="242">
        <f>IF(K3326="Cash",L3326,IF(K3326="Check",L3326,IF(K3326="Credit Card - NOW",L3326,0)))</f>
        <v>0</v>
      </c>
    </row>
    <row r="3327" s="231" customFormat="1" ht="13.65" customHeight="1">
      <c r="A3327" t="s" s="30">
        <f>IF(B3327&lt;&gt;"","*****","")</f>
      </c>
      <c r="G3327" s="241"/>
      <c r="M3327" s="242">
        <f>IF(K3327="Cash",L3327,IF(K3327="Check",L3327,IF(K3327="Credit Card - NOW",L3327,0)))</f>
        <v>0</v>
      </c>
    </row>
    <row r="3328" s="231" customFormat="1" ht="13.65" customHeight="1">
      <c r="A3328" t="s" s="30">
        <f>IF(B3328&lt;&gt;"","*****","")</f>
      </c>
      <c r="G3328" s="241"/>
      <c r="M3328" s="242">
        <f>IF(K3328="Cash",L3328,IF(K3328="Check",L3328,IF(K3328="Credit Card - NOW",L3328,0)))</f>
        <v>0</v>
      </c>
    </row>
    <row r="3329" s="231" customFormat="1" ht="13.65" customHeight="1">
      <c r="A3329" t="s" s="30">
        <f>IF(B3329&lt;&gt;"","*****","")</f>
      </c>
      <c r="G3329" s="241"/>
      <c r="M3329" s="242">
        <f>IF(K3329="Cash",L3329,IF(K3329="Check",L3329,IF(K3329="Credit Card - NOW",L3329,0)))</f>
        <v>0</v>
      </c>
    </row>
    <row r="3330" s="231" customFormat="1" ht="13.65" customHeight="1">
      <c r="A3330" t="s" s="30">
        <f>IF(B3330&lt;&gt;"","*****","")</f>
      </c>
      <c r="G3330" s="241"/>
      <c r="M3330" s="242">
        <f>IF(K3330="Cash",L3330,IF(K3330="Check",L3330,IF(K3330="Credit Card - NOW",L3330,0)))</f>
        <v>0</v>
      </c>
    </row>
    <row r="3331" s="231" customFormat="1" ht="13.65" customHeight="1">
      <c r="A3331" t="s" s="30">
        <f>IF(B3331&lt;&gt;"","*****","")</f>
      </c>
      <c r="G3331" s="241"/>
      <c r="M3331" s="242">
        <f>IF(K3331="Cash",L3331,IF(K3331="Check",L3331,IF(K3331="Credit Card - NOW",L3331,0)))</f>
        <v>0</v>
      </c>
    </row>
    <row r="3332" s="231" customFormat="1" ht="13.65" customHeight="1">
      <c r="A3332" t="s" s="30">
        <f>IF(B3332&lt;&gt;"","*****","")</f>
      </c>
      <c r="G3332" s="241"/>
      <c r="M3332" s="242">
        <f>IF(K3332="Cash",L3332,IF(K3332="Check",L3332,IF(K3332="Credit Card - NOW",L3332,0)))</f>
        <v>0</v>
      </c>
    </row>
    <row r="3333" s="231" customFormat="1" ht="13.65" customHeight="1">
      <c r="A3333" t="s" s="30">
        <f>IF(B3333&lt;&gt;"","*****","")</f>
      </c>
      <c r="G3333" s="241"/>
      <c r="M3333" s="242">
        <f>IF(K3333="Cash",L3333,IF(K3333="Check",L3333,IF(K3333="Credit Card - NOW",L3333,0)))</f>
        <v>0</v>
      </c>
    </row>
    <row r="3334" s="231" customFormat="1" ht="13.65" customHeight="1">
      <c r="A3334" t="s" s="30">
        <f>IF(B3334&lt;&gt;"","*****","")</f>
      </c>
      <c r="G3334" s="241"/>
      <c r="M3334" s="242">
        <f>IF(K3334="Cash",L3334,IF(K3334="Check",L3334,IF(K3334="Credit Card - NOW",L3334,0)))</f>
        <v>0</v>
      </c>
    </row>
    <row r="3335" s="231" customFormat="1" ht="13.65" customHeight="1">
      <c r="A3335" t="s" s="30">
        <f>IF(B3335&lt;&gt;"","*****","")</f>
      </c>
      <c r="G3335" s="241"/>
      <c r="M3335" s="242">
        <f>IF(K3335="Cash",L3335,IF(K3335="Check",L3335,IF(K3335="Credit Card - NOW",L3335,0)))</f>
        <v>0</v>
      </c>
    </row>
    <row r="3336" s="231" customFormat="1" ht="13.65" customHeight="1">
      <c r="A3336" t="s" s="30">
        <f>IF(B3336&lt;&gt;"","*****","")</f>
      </c>
      <c r="G3336" s="241"/>
      <c r="M3336" s="242">
        <f>IF(K3336="Cash",L3336,IF(K3336="Check",L3336,IF(K3336="Credit Card - NOW",L3336,0)))</f>
        <v>0</v>
      </c>
    </row>
    <row r="3337" s="231" customFormat="1" ht="13.65" customHeight="1">
      <c r="A3337" t="s" s="30">
        <f>IF(B3337&lt;&gt;"","*****","")</f>
      </c>
      <c r="G3337" s="241"/>
      <c r="M3337" s="242">
        <f>IF(K3337="Cash",L3337,IF(K3337="Check",L3337,IF(K3337="Credit Card - NOW",L3337,0)))</f>
        <v>0</v>
      </c>
    </row>
    <row r="3338" s="231" customFormat="1" ht="13.65" customHeight="1">
      <c r="A3338" t="s" s="30">
        <f>IF(B3338&lt;&gt;"","*****","")</f>
      </c>
      <c r="G3338" s="241"/>
      <c r="M3338" s="242">
        <f>IF(K3338="Cash",L3338,IF(K3338="Check",L3338,IF(K3338="Credit Card - NOW",L3338,0)))</f>
        <v>0</v>
      </c>
    </row>
    <row r="3339" s="231" customFormat="1" ht="13.65" customHeight="1">
      <c r="A3339" t="s" s="30">
        <f>IF(B3339&lt;&gt;"","*****","")</f>
      </c>
      <c r="G3339" s="241"/>
      <c r="M3339" s="242">
        <f>IF(K3339="Cash",L3339,IF(K3339="Check",L3339,IF(K3339="Credit Card - NOW",L3339,0)))</f>
        <v>0</v>
      </c>
    </row>
    <row r="3340" s="231" customFormat="1" ht="13.65" customHeight="1">
      <c r="A3340" t="s" s="30">
        <f>IF(B3340&lt;&gt;"","*****","")</f>
      </c>
      <c r="G3340" s="241"/>
      <c r="M3340" s="242">
        <f>IF(K3340="Cash",L3340,IF(K3340="Check",L3340,IF(K3340="Credit Card - NOW",L3340,0)))</f>
        <v>0</v>
      </c>
    </row>
    <row r="3341" s="231" customFormat="1" ht="13.65" customHeight="1">
      <c r="A3341" t="s" s="30">
        <f>IF(B3341&lt;&gt;"","*****","")</f>
      </c>
      <c r="G3341" s="241"/>
      <c r="M3341" s="242">
        <f>IF(K3341="Cash",L3341,IF(K3341="Check",L3341,IF(K3341="Credit Card - NOW",L3341,0)))</f>
        <v>0</v>
      </c>
    </row>
    <row r="3342" s="231" customFormat="1" ht="13.65" customHeight="1">
      <c r="A3342" t="s" s="30">
        <f>IF(B3342&lt;&gt;"","*****","")</f>
      </c>
      <c r="G3342" s="241"/>
      <c r="M3342" s="242">
        <f>IF(K3342="Cash",L3342,IF(K3342="Check",L3342,IF(K3342="Credit Card - NOW",L3342,0)))</f>
        <v>0</v>
      </c>
    </row>
    <row r="3343" s="231" customFormat="1" ht="13.65" customHeight="1">
      <c r="A3343" t="s" s="30">
        <f>IF(B3343&lt;&gt;"","*****","")</f>
      </c>
      <c r="G3343" s="241"/>
      <c r="M3343" s="242">
        <f>IF(K3343="Cash",L3343,IF(K3343="Check",L3343,IF(K3343="Credit Card - NOW",L3343,0)))</f>
        <v>0</v>
      </c>
    </row>
    <row r="3344" s="231" customFormat="1" ht="13.65" customHeight="1">
      <c r="A3344" t="s" s="30">
        <f>IF(B3344&lt;&gt;"","*****","")</f>
      </c>
      <c r="G3344" s="241"/>
      <c r="M3344" s="242">
        <f>IF(K3344="Cash",L3344,IF(K3344="Check",L3344,IF(K3344="Credit Card - NOW",L3344,0)))</f>
        <v>0</v>
      </c>
    </row>
    <row r="3345" s="231" customFormat="1" ht="13.65" customHeight="1">
      <c r="A3345" t="s" s="30">
        <f>IF(B3345&lt;&gt;"","*****","")</f>
      </c>
      <c r="G3345" s="241"/>
      <c r="M3345" s="242">
        <f>IF(K3345="Cash",L3345,IF(K3345="Check",L3345,IF(K3345="Credit Card - NOW",L3345,0)))</f>
        <v>0</v>
      </c>
    </row>
    <row r="3346" s="231" customFormat="1" ht="13.65" customHeight="1">
      <c r="A3346" t="s" s="30">
        <f>IF(B3346&lt;&gt;"","*****","")</f>
      </c>
      <c r="G3346" s="241"/>
      <c r="M3346" s="242">
        <f>IF(K3346="Cash",L3346,IF(K3346="Check",L3346,IF(K3346="Credit Card - NOW",L3346,0)))</f>
        <v>0</v>
      </c>
    </row>
    <row r="3347" s="231" customFormat="1" ht="13.65" customHeight="1">
      <c r="A3347" t="s" s="30">
        <f>IF(B3347&lt;&gt;"","*****","")</f>
      </c>
      <c r="G3347" s="241"/>
      <c r="M3347" s="242">
        <f>IF(K3347="Cash",L3347,IF(K3347="Check",L3347,IF(K3347="Credit Card - NOW",L3347,0)))</f>
        <v>0</v>
      </c>
    </row>
    <row r="3348" s="231" customFormat="1" ht="13.65" customHeight="1">
      <c r="A3348" t="s" s="30">
        <f>IF(B3348&lt;&gt;"","*****","")</f>
      </c>
      <c r="G3348" s="241"/>
      <c r="M3348" s="242">
        <f>IF(K3348="Cash",L3348,IF(K3348="Check",L3348,IF(K3348="Credit Card - NOW",L3348,0)))</f>
        <v>0</v>
      </c>
    </row>
    <row r="3349" s="231" customFormat="1" ht="13.65" customHeight="1">
      <c r="A3349" t="s" s="30">
        <f>IF(B3349&lt;&gt;"","*****","")</f>
      </c>
      <c r="G3349" s="241"/>
      <c r="M3349" s="242">
        <f>IF(K3349="Cash",L3349,IF(K3349="Check",L3349,IF(K3349="Credit Card - NOW",L3349,0)))</f>
        <v>0</v>
      </c>
    </row>
    <row r="3350" s="231" customFormat="1" ht="13.65" customHeight="1">
      <c r="A3350" t="s" s="30">
        <f>IF(B3350&lt;&gt;"","*****","")</f>
      </c>
      <c r="G3350" s="241"/>
      <c r="M3350" s="242">
        <f>IF(K3350="Cash",L3350,IF(K3350="Check",L3350,IF(K3350="Credit Card - NOW",L3350,0)))</f>
        <v>0</v>
      </c>
    </row>
    <row r="3351" s="231" customFormat="1" ht="13.65" customHeight="1">
      <c r="A3351" t="s" s="30">
        <f>IF(B3351&lt;&gt;"","*****","")</f>
      </c>
      <c r="G3351" s="241"/>
      <c r="M3351" s="242">
        <f>IF(K3351="Cash",L3351,IF(K3351="Check",L3351,IF(K3351="Credit Card - NOW",L3351,0)))</f>
        <v>0</v>
      </c>
    </row>
    <row r="3352" s="231" customFormat="1" ht="13.65" customHeight="1">
      <c r="A3352" t="s" s="30">
        <f>IF(B3352&lt;&gt;"","*****","")</f>
      </c>
      <c r="G3352" s="241"/>
      <c r="M3352" s="242">
        <f>IF(K3352="Cash",L3352,IF(K3352="Check",L3352,IF(K3352="Credit Card - NOW",L3352,0)))</f>
        <v>0</v>
      </c>
    </row>
    <row r="3353" s="231" customFormat="1" ht="13.65" customHeight="1">
      <c r="A3353" t="s" s="30">
        <f>IF(B3353&lt;&gt;"","*****","")</f>
      </c>
      <c r="G3353" s="241"/>
      <c r="M3353" s="242">
        <f>IF(K3353="Cash",L3353,IF(K3353="Check",L3353,IF(K3353="Credit Card - NOW",L3353,0)))</f>
        <v>0</v>
      </c>
    </row>
    <row r="3354" s="231" customFormat="1" ht="13.65" customHeight="1">
      <c r="A3354" t="s" s="30">
        <f>IF(B3354&lt;&gt;"","*****","")</f>
      </c>
      <c r="G3354" s="241"/>
      <c r="M3354" s="242">
        <f>IF(K3354="Cash",L3354,IF(K3354="Check",L3354,IF(K3354="Credit Card - NOW",L3354,0)))</f>
        <v>0</v>
      </c>
    </row>
    <row r="3355" s="231" customFormat="1" ht="13.65" customHeight="1">
      <c r="A3355" t="s" s="30">
        <f>IF(B3355&lt;&gt;"","*****","")</f>
      </c>
      <c r="G3355" s="241"/>
      <c r="M3355" s="242">
        <f>IF(K3355="Cash",L3355,IF(K3355="Check",L3355,IF(K3355="Credit Card - NOW",L3355,0)))</f>
        <v>0</v>
      </c>
    </row>
    <row r="3356" s="231" customFormat="1" ht="13.65" customHeight="1">
      <c r="A3356" t="s" s="30">
        <f>IF(B3356&lt;&gt;"","*****","")</f>
      </c>
      <c r="G3356" s="241"/>
      <c r="M3356" s="242">
        <f>IF(K3356="Cash",L3356,IF(K3356="Check",L3356,IF(K3356="Credit Card - NOW",L3356,0)))</f>
        <v>0</v>
      </c>
    </row>
    <row r="3357" s="231" customFormat="1" ht="13.65" customHeight="1">
      <c r="A3357" t="s" s="30">
        <f>IF(B3357&lt;&gt;"","*****","")</f>
      </c>
      <c r="G3357" s="241"/>
      <c r="M3357" s="242">
        <f>IF(K3357="Cash",L3357,IF(K3357="Check",L3357,IF(K3357="Credit Card - NOW",L3357,0)))</f>
        <v>0</v>
      </c>
    </row>
    <row r="3358" s="231" customFormat="1" ht="13.65" customHeight="1">
      <c r="A3358" t="s" s="30">
        <f>IF(B3358&lt;&gt;"","*****","")</f>
      </c>
      <c r="G3358" s="241"/>
      <c r="M3358" s="242">
        <f>IF(K3358="Cash",L3358,IF(K3358="Check",L3358,IF(K3358="Credit Card - NOW",L3358,0)))</f>
        <v>0</v>
      </c>
    </row>
    <row r="3359" s="231" customFormat="1" ht="13.65" customHeight="1">
      <c r="A3359" t="s" s="30">
        <f>IF(B3359&lt;&gt;"","*****","")</f>
      </c>
      <c r="G3359" s="241"/>
      <c r="M3359" s="242">
        <f>IF(K3359="Cash",L3359,IF(K3359="Check",L3359,IF(K3359="Credit Card - NOW",L3359,0)))</f>
        <v>0</v>
      </c>
    </row>
    <row r="3360" s="231" customFormat="1" ht="13.65" customHeight="1">
      <c r="A3360" t="s" s="30">
        <f>IF(B3360&lt;&gt;"","*****","")</f>
      </c>
      <c r="G3360" s="241"/>
      <c r="M3360" s="242">
        <f>IF(K3360="Cash",L3360,IF(K3360="Check",L3360,IF(K3360="Credit Card - NOW",L3360,0)))</f>
        <v>0</v>
      </c>
    </row>
    <row r="3361" s="231" customFormat="1" ht="13.65" customHeight="1">
      <c r="A3361" t="s" s="30">
        <f>IF(B3361&lt;&gt;"","*****","")</f>
      </c>
      <c r="G3361" s="241"/>
      <c r="M3361" s="242">
        <f>IF(K3361="Cash",L3361,IF(K3361="Check",L3361,IF(K3361="Credit Card - NOW",L3361,0)))</f>
        <v>0</v>
      </c>
    </row>
    <row r="3362" s="231" customFormat="1" ht="13.65" customHeight="1">
      <c r="A3362" t="s" s="30">
        <f>IF(B3362&lt;&gt;"","*****","")</f>
      </c>
      <c r="G3362" s="241"/>
      <c r="M3362" s="242">
        <f>IF(K3362="Cash",L3362,IF(K3362="Check",L3362,IF(K3362="Credit Card - NOW",L3362,0)))</f>
        <v>0</v>
      </c>
    </row>
    <row r="3363" s="231" customFormat="1" ht="13.65" customHeight="1">
      <c r="A3363" t="s" s="30">
        <f>IF(B3363&lt;&gt;"","*****","")</f>
      </c>
      <c r="G3363" s="241"/>
      <c r="M3363" s="242">
        <f>IF(K3363="Cash",L3363,IF(K3363="Check",L3363,IF(K3363="Credit Card - NOW",L3363,0)))</f>
        <v>0</v>
      </c>
    </row>
    <row r="3364" s="231" customFormat="1" ht="13.65" customHeight="1">
      <c r="A3364" t="s" s="30">
        <f>IF(B3364&lt;&gt;"","*****","")</f>
      </c>
      <c r="G3364" s="241"/>
      <c r="M3364" s="242">
        <f>IF(K3364="Cash",L3364,IF(K3364="Check",L3364,IF(K3364="Credit Card - NOW",L3364,0)))</f>
        <v>0</v>
      </c>
    </row>
    <row r="3365" s="231" customFormat="1" ht="13.65" customHeight="1">
      <c r="A3365" t="s" s="30">
        <f>IF(B3365&lt;&gt;"","*****","")</f>
      </c>
      <c r="G3365" s="241"/>
      <c r="M3365" s="242">
        <f>IF(K3365="Cash",L3365,IF(K3365="Check",L3365,IF(K3365="Credit Card - NOW",L3365,0)))</f>
        <v>0</v>
      </c>
    </row>
    <row r="3366" s="231" customFormat="1" ht="13.65" customHeight="1">
      <c r="A3366" t="s" s="30">
        <f>IF(B3366&lt;&gt;"","*****","")</f>
      </c>
      <c r="G3366" s="241"/>
      <c r="M3366" s="242">
        <f>IF(K3366="Cash",L3366,IF(K3366="Check",L3366,IF(K3366="Credit Card - NOW",L3366,0)))</f>
        <v>0</v>
      </c>
    </row>
    <row r="3367" s="231" customFormat="1" ht="13.65" customHeight="1">
      <c r="A3367" t="s" s="30">
        <f>IF(B3367&lt;&gt;"","*****","")</f>
      </c>
      <c r="G3367" s="241"/>
      <c r="M3367" s="242">
        <f>IF(K3367="Cash",L3367,IF(K3367="Check",L3367,IF(K3367="Credit Card - NOW",L3367,0)))</f>
        <v>0</v>
      </c>
    </row>
    <row r="3368" s="231" customFormat="1" ht="13.65" customHeight="1">
      <c r="A3368" t="s" s="30">
        <f>IF(B3368&lt;&gt;"","*****","")</f>
      </c>
      <c r="G3368" s="241"/>
      <c r="M3368" s="242">
        <f>IF(K3368="Cash",L3368,IF(K3368="Check",L3368,IF(K3368="Credit Card - NOW",L3368,0)))</f>
        <v>0</v>
      </c>
    </row>
    <row r="3369" s="231" customFormat="1" ht="13.65" customHeight="1">
      <c r="A3369" t="s" s="30">
        <f>IF(B3369&lt;&gt;"","*****","")</f>
      </c>
      <c r="G3369" s="241"/>
      <c r="M3369" s="242">
        <f>IF(K3369="Cash",L3369,IF(K3369="Check",L3369,IF(K3369="Credit Card - NOW",L3369,0)))</f>
        <v>0</v>
      </c>
    </row>
    <row r="3370" s="231" customFormat="1" ht="13.65" customHeight="1">
      <c r="A3370" t="s" s="30">
        <f>IF(B3370&lt;&gt;"","*****","")</f>
      </c>
      <c r="G3370" s="241"/>
      <c r="M3370" s="242">
        <f>IF(K3370="Cash",L3370,IF(K3370="Check",L3370,IF(K3370="Credit Card - NOW",L3370,0)))</f>
        <v>0</v>
      </c>
    </row>
    <row r="3371" s="231" customFormat="1" ht="13.65" customHeight="1">
      <c r="A3371" t="s" s="30">
        <f>IF(B3371&lt;&gt;"","*****","")</f>
      </c>
      <c r="G3371" s="241"/>
      <c r="M3371" s="242">
        <f>IF(K3371="Cash",L3371,IF(K3371="Check",L3371,IF(K3371="Credit Card - NOW",L3371,0)))</f>
        <v>0</v>
      </c>
    </row>
    <row r="3372" s="231" customFormat="1" ht="13.65" customHeight="1">
      <c r="A3372" t="s" s="30">
        <f>IF(B3372&lt;&gt;"","*****","")</f>
      </c>
      <c r="G3372" s="241"/>
      <c r="M3372" s="242">
        <f>IF(K3372="Cash",L3372,IF(K3372="Check",L3372,IF(K3372="Credit Card - NOW",L3372,0)))</f>
        <v>0</v>
      </c>
    </row>
    <row r="3373" s="231" customFormat="1" ht="13.65" customHeight="1">
      <c r="A3373" t="s" s="30">
        <f>IF(B3373&lt;&gt;"","*****","")</f>
      </c>
      <c r="G3373" s="241"/>
      <c r="M3373" s="242">
        <f>IF(K3373="Cash",L3373,IF(K3373="Check",L3373,IF(K3373="Credit Card - NOW",L3373,0)))</f>
        <v>0</v>
      </c>
    </row>
    <row r="3374" s="231" customFormat="1" ht="13.65" customHeight="1">
      <c r="A3374" t="s" s="30">
        <f>IF(B3374&lt;&gt;"","*****","")</f>
      </c>
      <c r="G3374" s="241"/>
      <c r="M3374" s="242">
        <f>IF(K3374="Cash",L3374,IF(K3374="Check",L3374,IF(K3374="Credit Card - NOW",L3374,0)))</f>
        <v>0</v>
      </c>
    </row>
    <row r="3375" s="231" customFormat="1" ht="13.65" customHeight="1">
      <c r="A3375" t="s" s="30">
        <f>IF(B3375&lt;&gt;"","*****","")</f>
      </c>
      <c r="G3375" s="241"/>
      <c r="M3375" s="242">
        <f>IF(K3375="Cash",L3375,IF(K3375="Check",L3375,IF(K3375="Credit Card - NOW",L3375,0)))</f>
        <v>0</v>
      </c>
    </row>
    <row r="3376" s="231" customFormat="1" ht="13.65" customHeight="1">
      <c r="A3376" t="s" s="30">
        <f>IF(B3376&lt;&gt;"","*****","")</f>
      </c>
      <c r="G3376" s="241"/>
      <c r="M3376" s="242">
        <f>IF(K3376="Cash",L3376,IF(K3376="Check",L3376,IF(K3376="Credit Card - NOW",L3376,0)))</f>
        <v>0</v>
      </c>
    </row>
    <row r="3377" s="231" customFormat="1" ht="13.65" customHeight="1">
      <c r="A3377" t="s" s="30">
        <f>IF(B3377&lt;&gt;"","*****","")</f>
      </c>
      <c r="G3377" s="241"/>
      <c r="M3377" s="242">
        <f>IF(K3377="Cash",L3377,IF(K3377="Check",L3377,IF(K3377="Credit Card - NOW",L3377,0)))</f>
        <v>0</v>
      </c>
    </row>
    <row r="3378" s="231" customFormat="1" ht="13.65" customHeight="1">
      <c r="A3378" t="s" s="30">
        <f>IF(B3378&lt;&gt;"","*****","")</f>
      </c>
      <c r="G3378" s="241"/>
      <c r="M3378" s="242">
        <f>IF(K3378="Cash",L3378,IF(K3378="Check",L3378,IF(K3378="Credit Card - NOW",L3378,0)))</f>
        <v>0</v>
      </c>
    </row>
    <row r="3379" s="231" customFormat="1" ht="13.65" customHeight="1">
      <c r="A3379" t="s" s="30">
        <f>IF(B3379&lt;&gt;"","*****","")</f>
      </c>
      <c r="G3379" s="241"/>
      <c r="M3379" s="242">
        <f>IF(K3379="Cash",L3379,IF(K3379="Check",L3379,IF(K3379="Credit Card - NOW",L3379,0)))</f>
        <v>0</v>
      </c>
    </row>
    <row r="3380" s="231" customFormat="1" ht="13.65" customHeight="1">
      <c r="A3380" t="s" s="30">
        <f>IF(B3380&lt;&gt;"","*****","")</f>
      </c>
      <c r="G3380" s="241"/>
      <c r="M3380" s="242">
        <f>IF(K3380="Cash",L3380,IF(K3380="Check",L3380,IF(K3380="Credit Card - NOW",L3380,0)))</f>
        <v>0</v>
      </c>
    </row>
    <row r="3381" s="231" customFormat="1" ht="13.65" customHeight="1">
      <c r="A3381" t="s" s="30">
        <f>IF(B3381&lt;&gt;"","*****","")</f>
      </c>
      <c r="G3381" s="241"/>
      <c r="M3381" s="242">
        <f>IF(K3381="Cash",L3381,IF(K3381="Check",L3381,IF(K3381="Credit Card - NOW",L3381,0)))</f>
        <v>0</v>
      </c>
    </row>
    <row r="3382" s="231" customFormat="1" ht="13.65" customHeight="1">
      <c r="A3382" t="s" s="30">
        <f>IF(B3382&lt;&gt;"","*****","")</f>
      </c>
      <c r="G3382" s="241"/>
      <c r="M3382" s="242">
        <f>IF(K3382="Cash",L3382,IF(K3382="Check",L3382,IF(K3382="Credit Card - NOW",L3382,0)))</f>
        <v>0</v>
      </c>
    </row>
    <row r="3383" s="231" customFormat="1" ht="13.65" customHeight="1">
      <c r="A3383" t="s" s="30">
        <f>IF(B3383&lt;&gt;"","*****","")</f>
      </c>
      <c r="G3383" s="241"/>
      <c r="M3383" s="242">
        <f>IF(K3383="Cash",L3383,IF(K3383="Check",L3383,IF(K3383="Credit Card - NOW",L3383,0)))</f>
        <v>0</v>
      </c>
    </row>
    <row r="3384" s="231" customFormat="1" ht="13.65" customHeight="1">
      <c r="A3384" t="s" s="30">
        <f>IF(B3384&lt;&gt;"","*****","")</f>
      </c>
      <c r="G3384" s="241"/>
      <c r="M3384" s="242">
        <f>IF(K3384="Cash",L3384,IF(K3384="Check",L3384,IF(K3384="Credit Card - NOW",L3384,0)))</f>
        <v>0</v>
      </c>
    </row>
    <row r="3385" s="231" customFormat="1" ht="13.65" customHeight="1">
      <c r="A3385" t="s" s="30">
        <f>IF(B3385&lt;&gt;"","*****","")</f>
      </c>
      <c r="G3385" s="241"/>
      <c r="M3385" s="242">
        <f>IF(K3385="Cash",L3385,IF(K3385="Check",L3385,IF(K3385="Credit Card - NOW",L3385,0)))</f>
        <v>0</v>
      </c>
    </row>
    <row r="3386" s="231" customFormat="1" ht="13.65" customHeight="1">
      <c r="A3386" t="s" s="30">
        <f>IF(B3386&lt;&gt;"","*****","")</f>
      </c>
      <c r="G3386" s="241"/>
      <c r="M3386" s="242">
        <f>IF(K3386="Cash",L3386,IF(K3386="Check",L3386,IF(K3386="Credit Card - NOW",L3386,0)))</f>
        <v>0</v>
      </c>
    </row>
    <row r="3387" s="231" customFormat="1" ht="13.65" customHeight="1">
      <c r="A3387" t="s" s="30">
        <f>IF(B3387&lt;&gt;"","*****","")</f>
      </c>
      <c r="G3387" s="241"/>
      <c r="M3387" s="242">
        <f>IF(K3387="Cash",L3387,IF(K3387="Check",L3387,IF(K3387="Credit Card - NOW",L3387,0)))</f>
        <v>0</v>
      </c>
    </row>
    <row r="3388" s="231" customFormat="1" ht="13.65" customHeight="1">
      <c r="A3388" t="s" s="30">
        <f>IF(B3388&lt;&gt;"","*****","")</f>
      </c>
      <c r="G3388" s="241"/>
      <c r="M3388" s="242">
        <f>IF(K3388="Cash",L3388,IF(K3388="Check",L3388,IF(K3388="Credit Card - NOW",L3388,0)))</f>
        <v>0</v>
      </c>
    </row>
    <row r="3389" s="231" customFormat="1" ht="13.65" customHeight="1">
      <c r="A3389" t="s" s="30">
        <f>IF(B3389&lt;&gt;"","*****","")</f>
      </c>
      <c r="G3389" s="241"/>
      <c r="M3389" s="242">
        <f>IF(K3389="Cash",L3389,IF(K3389="Check",L3389,IF(K3389="Credit Card - NOW",L3389,0)))</f>
        <v>0</v>
      </c>
    </row>
    <row r="3390" s="231" customFormat="1" ht="13.65" customHeight="1">
      <c r="A3390" t="s" s="30">
        <f>IF(B3390&lt;&gt;"","*****","")</f>
      </c>
      <c r="G3390" s="241"/>
      <c r="M3390" s="242">
        <f>IF(K3390="Cash",L3390,IF(K3390="Check",L3390,IF(K3390="Credit Card - NOW",L3390,0)))</f>
        <v>0</v>
      </c>
    </row>
    <row r="3391" s="231" customFormat="1" ht="13.65" customHeight="1">
      <c r="A3391" t="s" s="30">
        <f>IF(B3391&lt;&gt;"","*****","")</f>
      </c>
      <c r="G3391" s="241"/>
      <c r="M3391" s="242">
        <f>IF(K3391="Cash",L3391,IF(K3391="Check",L3391,IF(K3391="Credit Card - NOW",L3391,0)))</f>
        <v>0</v>
      </c>
    </row>
    <row r="3392" s="231" customFormat="1" ht="13.65" customHeight="1">
      <c r="A3392" t="s" s="30">
        <f>IF(B3392&lt;&gt;"","*****","")</f>
      </c>
      <c r="G3392" s="241"/>
      <c r="M3392" s="242">
        <f>IF(K3392="Cash",L3392,IF(K3392="Check",L3392,IF(K3392="Credit Card - NOW",L3392,0)))</f>
        <v>0</v>
      </c>
    </row>
    <row r="3393" s="231" customFormat="1" ht="13.65" customHeight="1">
      <c r="A3393" t="s" s="30">
        <f>IF(B3393&lt;&gt;"","*****","")</f>
      </c>
      <c r="G3393" s="241"/>
      <c r="M3393" s="242">
        <f>IF(K3393="Cash",L3393,IF(K3393="Check",L3393,IF(K3393="Credit Card - NOW",L3393,0)))</f>
        <v>0</v>
      </c>
    </row>
    <row r="3394" s="231" customFormat="1" ht="13.65" customHeight="1">
      <c r="A3394" t="s" s="30">
        <f>IF(B3394&lt;&gt;"","*****","")</f>
      </c>
      <c r="G3394" s="241"/>
      <c r="M3394" s="242">
        <f>IF(K3394="Cash",L3394,IF(K3394="Check",L3394,IF(K3394="Credit Card - NOW",L3394,0)))</f>
        <v>0</v>
      </c>
    </row>
    <row r="3395" s="231" customFormat="1" ht="13.65" customHeight="1">
      <c r="A3395" t="s" s="30">
        <f>IF(B3395&lt;&gt;"","*****","")</f>
      </c>
      <c r="G3395" s="241"/>
      <c r="M3395" s="242">
        <f>IF(K3395="Cash",L3395,IF(K3395="Check",L3395,IF(K3395="Credit Card - NOW",L3395,0)))</f>
        <v>0</v>
      </c>
    </row>
    <row r="3396" s="231" customFormat="1" ht="13.65" customHeight="1">
      <c r="A3396" t="s" s="30">
        <f>IF(B3396&lt;&gt;"","*****","")</f>
      </c>
      <c r="G3396" s="241"/>
      <c r="M3396" s="242">
        <f>IF(K3396="Cash",L3396,IF(K3396="Check",L3396,IF(K3396="Credit Card - NOW",L3396,0)))</f>
        <v>0</v>
      </c>
    </row>
    <row r="3397" s="231" customFormat="1" ht="13.65" customHeight="1">
      <c r="A3397" t="s" s="30">
        <f>IF(B3397&lt;&gt;"","*****","")</f>
      </c>
      <c r="G3397" s="241"/>
      <c r="M3397" s="242">
        <f>IF(K3397="Cash",L3397,IF(K3397="Check",L3397,IF(K3397="Credit Card - NOW",L3397,0)))</f>
        <v>0</v>
      </c>
    </row>
    <row r="3398" s="231" customFormat="1" ht="13.65" customHeight="1">
      <c r="A3398" t="s" s="30">
        <f>IF(B3398&lt;&gt;"","*****","")</f>
      </c>
      <c r="G3398" s="241"/>
      <c r="M3398" s="242">
        <f>IF(K3398="Cash",L3398,IF(K3398="Check",L3398,IF(K3398="Credit Card - NOW",L3398,0)))</f>
        <v>0</v>
      </c>
    </row>
    <row r="3399" s="231" customFormat="1" ht="13.65" customHeight="1">
      <c r="A3399" t="s" s="30">
        <f>IF(B3399&lt;&gt;"","*****","")</f>
      </c>
      <c r="G3399" s="241"/>
      <c r="M3399" s="242">
        <f>IF(K3399="Cash",L3399,IF(K3399="Check",L3399,IF(K3399="Credit Card - NOW",L3399,0)))</f>
        <v>0</v>
      </c>
    </row>
    <row r="3400" s="231" customFormat="1" ht="13.65" customHeight="1">
      <c r="A3400" t="s" s="30">
        <f>IF(B3400&lt;&gt;"","*****","")</f>
      </c>
      <c r="G3400" s="241"/>
      <c r="M3400" s="242">
        <f>IF(K3400="Cash",L3400,IF(K3400="Check",L3400,IF(K3400="Credit Card - NOW",L3400,0)))</f>
        <v>0</v>
      </c>
    </row>
    <row r="3401" s="231" customFormat="1" ht="13.65" customHeight="1">
      <c r="A3401" t="s" s="30">
        <f>IF(B3401&lt;&gt;"","*****","")</f>
      </c>
      <c r="G3401" s="241"/>
      <c r="M3401" s="242">
        <f>IF(K3401="Cash",L3401,IF(K3401="Check",L3401,IF(K3401="Credit Card - NOW",L3401,0)))</f>
        <v>0</v>
      </c>
    </row>
    <row r="3402" s="231" customFormat="1" ht="13.65" customHeight="1">
      <c r="A3402" t="s" s="30">
        <f>IF(B3402&lt;&gt;"","*****","")</f>
      </c>
      <c r="G3402" s="241"/>
      <c r="M3402" s="242">
        <f>IF(K3402="Cash",L3402,IF(K3402="Check",L3402,IF(K3402="Credit Card - NOW",L3402,0)))</f>
        <v>0</v>
      </c>
    </row>
    <row r="3403" s="231" customFormat="1" ht="13.65" customHeight="1">
      <c r="A3403" t="s" s="30">
        <f>IF(B3403&lt;&gt;"","*****","")</f>
      </c>
      <c r="G3403" s="241"/>
      <c r="M3403" s="242">
        <f>IF(K3403="Cash",L3403,IF(K3403="Check",L3403,IF(K3403="Credit Card - NOW",L3403,0)))</f>
        <v>0</v>
      </c>
    </row>
    <row r="3404" s="231" customFormat="1" ht="13.65" customHeight="1">
      <c r="A3404" t="s" s="30">
        <f>IF(B3404&lt;&gt;"","*****","")</f>
      </c>
      <c r="G3404" s="241"/>
      <c r="M3404" s="242">
        <f>IF(K3404="Cash",L3404,IF(K3404="Check",L3404,IF(K3404="Credit Card - NOW",L3404,0)))</f>
        <v>0</v>
      </c>
    </row>
    <row r="3405" s="231" customFormat="1" ht="13.65" customHeight="1">
      <c r="A3405" t="s" s="30">
        <f>IF(B3405&lt;&gt;"","*****","")</f>
      </c>
      <c r="G3405" s="241"/>
      <c r="M3405" s="242">
        <f>IF(K3405="Cash",L3405,IF(K3405="Check",L3405,IF(K3405="Credit Card - NOW",L3405,0)))</f>
        <v>0</v>
      </c>
    </row>
    <row r="3406" s="231" customFormat="1" ht="13.65" customHeight="1">
      <c r="A3406" t="s" s="30">
        <f>IF(B3406&lt;&gt;"","*****","")</f>
      </c>
      <c r="G3406" s="241"/>
      <c r="M3406" s="242">
        <f>IF(K3406="Cash",L3406,IF(K3406="Check",L3406,IF(K3406="Credit Card - NOW",L3406,0)))</f>
        <v>0</v>
      </c>
    </row>
    <row r="3407" s="231" customFormat="1" ht="13.65" customHeight="1">
      <c r="A3407" t="s" s="30">
        <f>IF(B3407&lt;&gt;"","*****","")</f>
      </c>
      <c r="G3407" s="241"/>
      <c r="M3407" s="242">
        <f>IF(K3407="Cash",L3407,IF(K3407="Check",L3407,IF(K3407="Credit Card - NOW",L3407,0)))</f>
        <v>0</v>
      </c>
    </row>
    <row r="3408" s="231" customFormat="1" ht="13.65" customHeight="1">
      <c r="A3408" t="s" s="30">
        <f>IF(B3408&lt;&gt;"","*****","")</f>
      </c>
      <c r="G3408" s="241"/>
      <c r="M3408" s="242">
        <f>IF(K3408="Cash",L3408,IF(K3408="Check",L3408,IF(K3408="Credit Card - NOW",L3408,0)))</f>
        <v>0</v>
      </c>
    </row>
    <row r="3409" s="231" customFormat="1" ht="13.65" customHeight="1">
      <c r="A3409" t="s" s="30">
        <f>IF(B3409&lt;&gt;"","*****","")</f>
      </c>
      <c r="G3409" s="241"/>
      <c r="M3409" s="242">
        <f>IF(K3409="Cash",L3409,IF(K3409="Check",L3409,IF(K3409="Credit Card - NOW",L3409,0)))</f>
        <v>0</v>
      </c>
    </row>
    <row r="3410" s="231" customFormat="1" ht="13.65" customHeight="1">
      <c r="A3410" t="s" s="30">
        <f>IF(B3410&lt;&gt;"","*****","")</f>
      </c>
      <c r="G3410" s="241"/>
      <c r="M3410" s="242">
        <f>IF(K3410="Cash",L3410,IF(K3410="Check",L3410,IF(K3410="Credit Card - NOW",L3410,0)))</f>
        <v>0</v>
      </c>
    </row>
    <row r="3411" s="231" customFormat="1" ht="13.65" customHeight="1">
      <c r="A3411" t="s" s="30">
        <f>IF(B3411&lt;&gt;"","*****","")</f>
      </c>
      <c r="G3411" s="241"/>
      <c r="M3411" s="242">
        <f>IF(K3411="Cash",L3411,IF(K3411="Check",L3411,IF(K3411="Credit Card - NOW",L3411,0)))</f>
        <v>0</v>
      </c>
    </row>
    <row r="3412" s="231" customFormat="1" ht="13.65" customHeight="1">
      <c r="A3412" t="s" s="30">
        <f>IF(B3412&lt;&gt;"","*****","")</f>
      </c>
      <c r="G3412" s="241"/>
      <c r="M3412" s="242">
        <f>IF(K3412="Cash",L3412,IF(K3412="Check",L3412,IF(K3412="Credit Card - NOW",L3412,0)))</f>
        <v>0</v>
      </c>
    </row>
    <row r="3413" s="231" customFormat="1" ht="13.65" customHeight="1">
      <c r="A3413" t="s" s="30">
        <f>IF(B3413&lt;&gt;"","*****","")</f>
      </c>
      <c r="G3413" s="241"/>
      <c r="M3413" s="242">
        <f>IF(K3413="Cash",L3413,IF(K3413="Check",L3413,IF(K3413="Credit Card - NOW",L3413,0)))</f>
        <v>0</v>
      </c>
    </row>
    <row r="3414" s="231" customFormat="1" ht="13.65" customHeight="1">
      <c r="A3414" t="s" s="30">
        <f>IF(B3414&lt;&gt;"","*****","")</f>
      </c>
      <c r="G3414" s="241"/>
      <c r="M3414" s="242">
        <f>IF(K3414="Cash",L3414,IF(K3414="Check",L3414,IF(K3414="Credit Card - NOW",L3414,0)))</f>
        <v>0</v>
      </c>
    </row>
    <row r="3415" s="231" customFormat="1" ht="13.65" customHeight="1">
      <c r="A3415" t="s" s="30">
        <f>IF(B3415&lt;&gt;"","*****","")</f>
      </c>
      <c r="G3415" s="241"/>
      <c r="M3415" s="242">
        <f>IF(K3415="Cash",L3415,IF(K3415="Check",L3415,IF(K3415="Credit Card - NOW",L3415,0)))</f>
        <v>0</v>
      </c>
    </row>
    <row r="3416" s="231" customFormat="1" ht="13.65" customHeight="1">
      <c r="A3416" t="s" s="30">
        <f>IF(B3416&lt;&gt;"","*****","")</f>
      </c>
      <c r="G3416" s="241"/>
      <c r="M3416" s="242">
        <f>IF(K3416="Cash",L3416,IF(K3416="Check",L3416,IF(K3416="Credit Card - NOW",L3416,0)))</f>
        <v>0</v>
      </c>
    </row>
    <row r="3417" s="231" customFormat="1" ht="13.65" customHeight="1">
      <c r="A3417" t="s" s="30">
        <f>IF(B3417&lt;&gt;"","*****","")</f>
      </c>
      <c r="G3417" s="241"/>
      <c r="M3417" s="242">
        <f>IF(K3417="Cash",L3417,IF(K3417="Check",L3417,IF(K3417="Credit Card - NOW",L3417,0)))</f>
        <v>0</v>
      </c>
    </row>
    <row r="3418" s="231" customFormat="1" ht="13.65" customHeight="1">
      <c r="A3418" t="s" s="30">
        <f>IF(B3418&lt;&gt;"","*****","")</f>
      </c>
      <c r="G3418" s="241"/>
      <c r="M3418" s="242">
        <f>IF(K3418="Cash",L3418,IF(K3418="Check",L3418,IF(K3418="Credit Card - NOW",L3418,0)))</f>
        <v>0</v>
      </c>
    </row>
    <row r="3419" s="231" customFormat="1" ht="13.65" customHeight="1">
      <c r="A3419" t="s" s="30">
        <f>IF(B3419&lt;&gt;"","*****","")</f>
      </c>
      <c r="G3419" s="241"/>
      <c r="M3419" s="242">
        <f>IF(K3419="Cash",L3419,IF(K3419="Check",L3419,IF(K3419="Credit Card - NOW",L3419,0)))</f>
        <v>0</v>
      </c>
    </row>
    <row r="3420" s="231" customFormat="1" ht="13.65" customHeight="1">
      <c r="A3420" t="s" s="30">
        <f>IF(B3420&lt;&gt;"","*****","")</f>
      </c>
      <c r="G3420" s="241"/>
      <c r="M3420" s="242">
        <f>IF(K3420="Cash",L3420,IF(K3420="Check",L3420,IF(K3420="Credit Card - NOW",L3420,0)))</f>
        <v>0</v>
      </c>
    </row>
    <row r="3421" s="231" customFormat="1" ht="13.65" customHeight="1">
      <c r="A3421" t="s" s="30">
        <f>IF(B3421&lt;&gt;"","*****","")</f>
      </c>
      <c r="G3421" s="241"/>
      <c r="M3421" s="242">
        <f>IF(K3421="Cash",L3421,IF(K3421="Check",L3421,IF(K3421="Credit Card - NOW",L3421,0)))</f>
        <v>0</v>
      </c>
    </row>
    <row r="3422" s="231" customFormat="1" ht="13.65" customHeight="1">
      <c r="A3422" t="s" s="30">
        <f>IF(B3422&lt;&gt;"","*****","")</f>
      </c>
      <c r="G3422" s="241"/>
      <c r="M3422" s="242">
        <f>IF(K3422="Cash",L3422,IF(K3422="Check",L3422,IF(K3422="Credit Card - NOW",L3422,0)))</f>
        <v>0</v>
      </c>
    </row>
    <row r="3423" s="231" customFormat="1" ht="13.65" customHeight="1">
      <c r="A3423" t="s" s="30">
        <f>IF(B3423&lt;&gt;"","*****","")</f>
      </c>
      <c r="G3423" s="241"/>
      <c r="M3423" s="242">
        <f>IF(K3423="Cash",L3423,IF(K3423="Check",L3423,IF(K3423="Credit Card - NOW",L3423,0)))</f>
        <v>0</v>
      </c>
    </row>
    <row r="3424" s="231" customFormat="1" ht="13.65" customHeight="1">
      <c r="A3424" t="s" s="30">
        <f>IF(B3424&lt;&gt;"","*****","")</f>
      </c>
      <c r="G3424" s="241"/>
      <c r="M3424" s="242">
        <f>IF(K3424="Cash",L3424,IF(K3424="Check",L3424,IF(K3424="Credit Card - NOW",L3424,0)))</f>
        <v>0</v>
      </c>
    </row>
    <row r="3425" s="231" customFormat="1" ht="13.65" customHeight="1">
      <c r="A3425" t="s" s="30">
        <f>IF(B3425&lt;&gt;"","*****","")</f>
      </c>
      <c r="G3425" s="241"/>
      <c r="M3425" s="242">
        <f>IF(K3425="Cash",L3425,IF(K3425="Check",L3425,IF(K3425="Credit Card - NOW",L3425,0)))</f>
        <v>0</v>
      </c>
    </row>
    <row r="3426" s="231" customFormat="1" ht="13.65" customHeight="1">
      <c r="A3426" t="s" s="30">
        <f>IF(B3426&lt;&gt;"","*****","")</f>
      </c>
      <c r="G3426" s="241"/>
      <c r="M3426" s="242">
        <f>IF(K3426="Cash",L3426,IF(K3426="Check",L3426,IF(K3426="Credit Card - NOW",L3426,0)))</f>
        <v>0</v>
      </c>
    </row>
    <row r="3427" s="231" customFormat="1" ht="13.65" customHeight="1">
      <c r="A3427" t="s" s="30">
        <f>IF(B3427&lt;&gt;"","*****","")</f>
      </c>
      <c r="G3427" s="241"/>
      <c r="M3427" s="242">
        <f>IF(K3427="Cash",L3427,IF(K3427="Check",L3427,IF(K3427="Credit Card - NOW",L3427,0)))</f>
        <v>0</v>
      </c>
    </row>
    <row r="3428" s="231" customFormat="1" ht="13.65" customHeight="1">
      <c r="A3428" t="s" s="30">
        <f>IF(B3428&lt;&gt;"","*****","")</f>
      </c>
      <c r="G3428" s="241"/>
      <c r="M3428" s="242">
        <f>IF(K3428="Cash",L3428,IF(K3428="Check",L3428,IF(K3428="Credit Card - NOW",L3428,0)))</f>
        <v>0</v>
      </c>
    </row>
    <row r="3429" s="231" customFormat="1" ht="13.65" customHeight="1">
      <c r="A3429" t="s" s="30">
        <f>IF(B3429&lt;&gt;"","*****","")</f>
      </c>
      <c r="G3429" s="241"/>
      <c r="M3429" s="242">
        <f>IF(K3429="Cash",L3429,IF(K3429="Check",L3429,IF(K3429="Credit Card - NOW",L3429,0)))</f>
        <v>0</v>
      </c>
    </row>
    <row r="3430" s="231" customFormat="1" ht="13.65" customHeight="1">
      <c r="A3430" t="s" s="30">
        <f>IF(B3430&lt;&gt;"","*****","")</f>
      </c>
      <c r="G3430" s="241"/>
      <c r="M3430" s="242">
        <f>IF(K3430="Cash",L3430,IF(K3430="Check",L3430,IF(K3430="Credit Card - NOW",L3430,0)))</f>
        <v>0</v>
      </c>
    </row>
    <row r="3431" s="231" customFormat="1" ht="13.65" customHeight="1">
      <c r="A3431" t="s" s="30">
        <f>IF(B3431&lt;&gt;"","*****","")</f>
      </c>
      <c r="G3431" s="241"/>
      <c r="M3431" s="242">
        <f>IF(K3431="Cash",L3431,IF(K3431="Check",L3431,IF(K3431="Credit Card - NOW",L3431,0)))</f>
        <v>0</v>
      </c>
    </row>
    <row r="3432" s="231" customFormat="1" ht="13.65" customHeight="1">
      <c r="A3432" t="s" s="30">
        <f>IF(B3432&lt;&gt;"","*****","")</f>
      </c>
      <c r="G3432" s="241"/>
      <c r="M3432" s="242">
        <f>IF(K3432="Cash",L3432,IF(K3432="Check",L3432,IF(K3432="Credit Card - NOW",L3432,0)))</f>
        <v>0</v>
      </c>
    </row>
    <row r="3433" s="231" customFormat="1" ht="13.65" customHeight="1">
      <c r="A3433" t="s" s="30">
        <f>IF(B3433&lt;&gt;"","*****","")</f>
      </c>
      <c r="G3433" s="241"/>
      <c r="M3433" s="242">
        <f>IF(K3433="Cash",L3433,IF(K3433="Check",L3433,IF(K3433="Credit Card - NOW",L3433,0)))</f>
        <v>0</v>
      </c>
    </row>
    <row r="3434" s="231" customFormat="1" ht="13.65" customHeight="1">
      <c r="A3434" t="s" s="30">
        <f>IF(B3434&lt;&gt;"","*****","")</f>
      </c>
      <c r="G3434" s="241"/>
      <c r="M3434" s="242">
        <f>IF(K3434="Cash",L3434,IF(K3434="Check",L3434,IF(K3434="Credit Card - NOW",L3434,0)))</f>
        <v>0</v>
      </c>
    </row>
    <row r="3435" s="231" customFormat="1" ht="13.65" customHeight="1">
      <c r="A3435" t="s" s="30">
        <f>IF(B3435&lt;&gt;"","*****","")</f>
      </c>
      <c r="G3435" s="241"/>
      <c r="M3435" s="242">
        <f>IF(K3435="Cash",L3435,IF(K3435="Check",L3435,IF(K3435="Credit Card - NOW",L3435,0)))</f>
        <v>0</v>
      </c>
    </row>
    <row r="3436" s="231" customFormat="1" ht="13.65" customHeight="1">
      <c r="A3436" t="s" s="30">
        <f>IF(B3436&lt;&gt;"","*****","")</f>
      </c>
      <c r="G3436" s="241"/>
      <c r="M3436" s="242">
        <f>IF(K3436="Cash",L3436,IF(K3436="Check",L3436,IF(K3436="Credit Card - NOW",L3436,0)))</f>
        <v>0</v>
      </c>
    </row>
    <row r="3437" s="231" customFormat="1" ht="13.65" customHeight="1">
      <c r="A3437" t="s" s="30">
        <f>IF(B3437&lt;&gt;"","*****","")</f>
      </c>
      <c r="G3437" s="241"/>
      <c r="M3437" s="242">
        <f>IF(K3437="Cash",L3437,IF(K3437="Check",L3437,IF(K3437="Credit Card - NOW",L3437,0)))</f>
        <v>0</v>
      </c>
    </row>
    <row r="3438" s="231" customFormat="1" ht="13.65" customHeight="1">
      <c r="A3438" t="s" s="30">
        <f>IF(B3438&lt;&gt;"","*****","")</f>
      </c>
      <c r="G3438" s="241"/>
      <c r="M3438" s="242">
        <f>IF(K3438="Cash",L3438,IF(K3438="Check",L3438,IF(K3438="Credit Card - NOW",L3438,0)))</f>
        <v>0</v>
      </c>
    </row>
    <row r="3439" s="231" customFormat="1" ht="13.65" customHeight="1">
      <c r="A3439" t="s" s="30">
        <f>IF(B3439&lt;&gt;"","*****","")</f>
      </c>
      <c r="G3439" s="241"/>
      <c r="M3439" s="242">
        <f>IF(K3439="Cash",L3439,IF(K3439="Check",L3439,IF(K3439="Credit Card - NOW",L3439,0)))</f>
        <v>0</v>
      </c>
    </row>
    <row r="3440" s="231" customFormat="1" ht="13.65" customHeight="1">
      <c r="A3440" t="s" s="30">
        <f>IF(B3440&lt;&gt;"","*****","")</f>
      </c>
      <c r="G3440" s="241"/>
      <c r="M3440" s="242">
        <f>IF(K3440="Cash",L3440,IF(K3440="Check",L3440,IF(K3440="Credit Card - NOW",L3440,0)))</f>
        <v>0</v>
      </c>
    </row>
    <row r="3441" s="231" customFormat="1" ht="13.65" customHeight="1">
      <c r="A3441" t="s" s="30">
        <f>IF(B3441&lt;&gt;"","*****","")</f>
      </c>
      <c r="G3441" s="241"/>
      <c r="M3441" s="242">
        <f>IF(K3441="Cash",L3441,IF(K3441="Check",L3441,IF(K3441="Credit Card - NOW",L3441,0)))</f>
        <v>0</v>
      </c>
    </row>
    <row r="3442" s="231" customFormat="1" ht="13.65" customHeight="1">
      <c r="A3442" t="s" s="30">
        <f>IF(B3442&lt;&gt;"","*****","")</f>
      </c>
      <c r="G3442" s="241"/>
      <c r="M3442" s="242">
        <f>IF(K3442="Cash",L3442,IF(K3442="Check",L3442,IF(K3442="Credit Card - NOW",L3442,0)))</f>
        <v>0</v>
      </c>
    </row>
    <row r="3443" s="231" customFormat="1" ht="13.65" customHeight="1">
      <c r="A3443" t="s" s="30">
        <f>IF(B3443&lt;&gt;"","*****","")</f>
      </c>
      <c r="G3443" s="241"/>
      <c r="M3443" s="242">
        <f>IF(K3443="Cash",L3443,IF(K3443="Check",L3443,IF(K3443="Credit Card - NOW",L3443,0)))</f>
        <v>0</v>
      </c>
    </row>
    <row r="3444" s="231" customFormat="1" ht="13.65" customHeight="1">
      <c r="A3444" t="s" s="30">
        <f>IF(B3444&lt;&gt;"","*****","")</f>
      </c>
      <c r="G3444" s="241"/>
      <c r="M3444" s="242">
        <f>IF(K3444="Cash",L3444,IF(K3444="Check",L3444,IF(K3444="Credit Card - NOW",L3444,0)))</f>
        <v>0</v>
      </c>
    </row>
    <row r="3445" s="231" customFormat="1" ht="13.65" customHeight="1">
      <c r="A3445" t="s" s="30">
        <f>IF(B3445&lt;&gt;"","*****","")</f>
      </c>
      <c r="G3445" s="241"/>
      <c r="M3445" s="242">
        <f>IF(K3445="Cash",L3445,IF(K3445="Check",L3445,IF(K3445="Credit Card - NOW",L3445,0)))</f>
        <v>0</v>
      </c>
    </row>
    <row r="3446" s="231" customFormat="1" ht="13.65" customHeight="1">
      <c r="A3446" t="s" s="30">
        <f>IF(B3446&lt;&gt;"","*****","")</f>
      </c>
      <c r="G3446" s="241"/>
      <c r="M3446" s="242">
        <f>IF(K3446="Cash",L3446,IF(K3446="Check",L3446,IF(K3446="Credit Card - NOW",L3446,0)))</f>
        <v>0</v>
      </c>
    </row>
    <row r="3447" s="231" customFormat="1" ht="13.65" customHeight="1">
      <c r="A3447" t="s" s="30">
        <f>IF(B3447&lt;&gt;"","*****","")</f>
      </c>
      <c r="G3447" s="241"/>
      <c r="M3447" s="242">
        <f>IF(K3447="Cash",L3447,IF(K3447="Check",L3447,IF(K3447="Credit Card - NOW",L3447,0)))</f>
        <v>0</v>
      </c>
    </row>
    <row r="3448" s="231" customFormat="1" ht="13.65" customHeight="1">
      <c r="A3448" t="s" s="30">
        <f>IF(B3448&lt;&gt;"","*****","")</f>
      </c>
      <c r="G3448" s="241"/>
      <c r="M3448" s="242">
        <f>IF(K3448="Cash",L3448,IF(K3448="Check",L3448,IF(K3448="Credit Card - NOW",L3448,0)))</f>
        <v>0</v>
      </c>
    </row>
    <row r="3449" s="231" customFormat="1" ht="13.65" customHeight="1">
      <c r="A3449" t="s" s="30">
        <f>IF(B3449&lt;&gt;"","*****","")</f>
      </c>
      <c r="G3449" s="241"/>
      <c r="M3449" s="242">
        <f>IF(K3449="Cash",L3449,IF(K3449="Check",L3449,IF(K3449="Credit Card - NOW",L3449,0)))</f>
        <v>0</v>
      </c>
    </row>
    <row r="3450" s="231" customFormat="1" ht="13.65" customHeight="1">
      <c r="A3450" t="s" s="30">
        <f>IF(B3450&lt;&gt;"","*****","")</f>
      </c>
      <c r="G3450" s="241"/>
      <c r="M3450" s="242">
        <f>IF(K3450="Cash",L3450,IF(K3450="Check",L3450,IF(K3450="Credit Card - NOW",L3450,0)))</f>
        <v>0</v>
      </c>
    </row>
    <row r="3451" s="231" customFormat="1" ht="13.65" customHeight="1">
      <c r="A3451" t="s" s="30">
        <f>IF(B3451&lt;&gt;"","*****","")</f>
      </c>
      <c r="G3451" s="241"/>
      <c r="M3451" s="242">
        <f>IF(K3451="Cash",L3451,IF(K3451="Check",L3451,IF(K3451="Credit Card - NOW",L3451,0)))</f>
        <v>0</v>
      </c>
    </row>
    <row r="3452" s="231" customFormat="1" ht="13.65" customHeight="1">
      <c r="A3452" t="s" s="30">
        <f>IF(B3452&lt;&gt;"","*****","")</f>
      </c>
      <c r="G3452" s="241"/>
      <c r="M3452" s="242">
        <f>IF(K3452="Cash",L3452,IF(K3452="Check",L3452,IF(K3452="Credit Card - NOW",L3452,0)))</f>
        <v>0</v>
      </c>
    </row>
    <row r="3453" s="231" customFormat="1" ht="13.65" customHeight="1">
      <c r="A3453" t="s" s="30">
        <f>IF(B3453&lt;&gt;"","*****","")</f>
      </c>
      <c r="G3453" s="241"/>
      <c r="M3453" s="242">
        <f>IF(K3453="Cash",L3453,IF(K3453="Check",L3453,IF(K3453="Credit Card - NOW",L3453,0)))</f>
        <v>0</v>
      </c>
    </row>
    <row r="3454" s="231" customFormat="1" ht="13.65" customHeight="1">
      <c r="A3454" t="s" s="30">
        <f>IF(B3454&lt;&gt;"","*****","")</f>
      </c>
      <c r="G3454" s="241"/>
      <c r="M3454" s="242">
        <f>IF(K3454="Cash",L3454,IF(K3454="Check",L3454,IF(K3454="Credit Card - NOW",L3454,0)))</f>
        <v>0</v>
      </c>
    </row>
    <row r="3455" s="231" customFormat="1" ht="13.65" customHeight="1">
      <c r="A3455" t="s" s="30">
        <f>IF(B3455&lt;&gt;"","*****","")</f>
      </c>
      <c r="G3455" s="241"/>
      <c r="M3455" s="242">
        <f>IF(K3455="Cash",L3455,IF(K3455="Check",L3455,IF(K3455="Credit Card - NOW",L3455,0)))</f>
        <v>0</v>
      </c>
    </row>
    <row r="3456" s="231" customFormat="1" ht="13.65" customHeight="1">
      <c r="A3456" t="s" s="30">
        <f>IF(B3456&lt;&gt;"","*****","")</f>
      </c>
      <c r="G3456" s="241"/>
      <c r="M3456" s="242">
        <f>IF(K3456="Cash",L3456,IF(K3456="Check",L3456,IF(K3456="Credit Card - NOW",L3456,0)))</f>
        <v>0</v>
      </c>
    </row>
    <row r="3457" s="231" customFormat="1" ht="13.65" customHeight="1">
      <c r="A3457" t="s" s="30">
        <f>IF(B3457&lt;&gt;"","*****","")</f>
      </c>
      <c r="G3457" s="241"/>
      <c r="M3457" s="242">
        <f>IF(K3457="Cash",L3457,IF(K3457="Check",L3457,IF(K3457="Credit Card - NOW",L3457,0)))</f>
        <v>0</v>
      </c>
    </row>
    <row r="3458" s="231" customFormat="1" ht="13.65" customHeight="1">
      <c r="A3458" t="s" s="30">
        <f>IF(B3458&lt;&gt;"","*****","")</f>
      </c>
      <c r="G3458" s="241"/>
      <c r="M3458" s="242">
        <f>IF(K3458="Cash",L3458,IF(K3458="Check",L3458,IF(K3458="Credit Card - NOW",L3458,0)))</f>
        <v>0</v>
      </c>
    </row>
    <row r="3459" s="231" customFormat="1" ht="13.65" customHeight="1">
      <c r="A3459" t="s" s="30">
        <f>IF(B3459&lt;&gt;"","*****","")</f>
      </c>
      <c r="G3459" s="241"/>
      <c r="M3459" s="242">
        <f>IF(K3459="Cash",L3459,IF(K3459="Check",L3459,IF(K3459="Credit Card - NOW",L3459,0)))</f>
        <v>0</v>
      </c>
    </row>
    <row r="3460" s="231" customFormat="1" ht="13.65" customHeight="1">
      <c r="A3460" t="s" s="30">
        <f>IF(B3460&lt;&gt;"","*****","")</f>
      </c>
      <c r="G3460" s="241"/>
      <c r="M3460" s="242">
        <f>IF(K3460="Cash",L3460,IF(K3460="Check",L3460,IF(K3460="Credit Card - NOW",L3460,0)))</f>
        <v>0</v>
      </c>
    </row>
    <row r="3461" s="231" customFormat="1" ht="13.65" customHeight="1">
      <c r="A3461" t="s" s="30">
        <f>IF(B3461&lt;&gt;"","*****","")</f>
      </c>
      <c r="G3461" s="241"/>
      <c r="M3461" s="242">
        <f>IF(K3461="Cash",L3461,IF(K3461="Check",L3461,IF(K3461="Credit Card - NOW",L3461,0)))</f>
        <v>0</v>
      </c>
    </row>
    <row r="3462" s="231" customFormat="1" ht="13.65" customHeight="1">
      <c r="A3462" t="s" s="30">
        <f>IF(B3462&lt;&gt;"","*****","")</f>
      </c>
      <c r="G3462" s="241"/>
      <c r="M3462" s="242">
        <f>IF(K3462="Cash",L3462,IF(K3462="Check",L3462,IF(K3462="Credit Card - NOW",L3462,0)))</f>
        <v>0</v>
      </c>
    </row>
    <row r="3463" s="231" customFormat="1" ht="13.65" customHeight="1">
      <c r="A3463" t="s" s="30">
        <f>IF(B3463&lt;&gt;"","*****","")</f>
      </c>
      <c r="G3463" s="241"/>
      <c r="M3463" s="242">
        <f>IF(K3463="Cash",L3463,IF(K3463="Check",L3463,IF(K3463="Credit Card - NOW",L3463,0)))</f>
        <v>0</v>
      </c>
    </row>
    <row r="3464" s="231" customFormat="1" ht="13.65" customHeight="1">
      <c r="A3464" t="s" s="30">
        <f>IF(B3464&lt;&gt;"","*****","")</f>
      </c>
      <c r="G3464" s="241"/>
      <c r="M3464" s="242">
        <f>IF(K3464="Cash",L3464,IF(K3464="Check",L3464,IF(K3464="Credit Card - NOW",L3464,0)))</f>
        <v>0</v>
      </c>
    </row>
    <row r="3465" s="231" customFormat="1" ht="13.65" customHeight="1">
      <c r="A3465" t="s" s="30">
        <f>IF(B3465&lt;&gt;"","*****","")</f>
      </c>
      <c r="G3465" s="241"/>
      <c r="M3465" s="242">
        <f>IF(K3465="Cash",L3465,IF(K3465="Check",L3465,IF(K3465="Credit Card - NOW",L3465,0)))</f>
        <v>0</v>
      </c>
    </row>
    <row r="3466" s="231" customFormat="1" ht="13.65" customHeight="1">
      <c r="A3466" t="s" s="30">
        <f>IF(B3466&lt;&gt;"","*****","")</f>
      </c>
      <c r="G3466" s="241"/>
      <c r="M3466" s="242">
        <f>IF(K3466="Cash",L3466,IF(K3466="Check",L3466,IF(K3466="Credit Card - NOW",L3466,0)))</f>
        <v>0</v>
      </c>
    </row>
    <row r="3467" s="231" customFormat="1" ht="13.65" customHeight="1">
      <c r="A3467" t="s" s="30">
        <f>IF(B3467&lt;&gt;"","*****","")</f>
      </c>
      <c r="G3467" s="241"/>
      <c r="M3467" s="242">
        <f>IF(K3467="Cash",L3467,IF(K3467="Check",L3467,IF(K3467="Credit Card - NOW",L3467,0)))</f>
        <v>0</v>
      </c>
    </row>
    <row r="3468" s="231" customFormat="1" ht="13.65" customHeight="1">
      <c r="A3468" t="s" s="30">
        <f>IF(B3468&lt;&gt;"","*****","")</f>
      </c>
      <c r="G3468" s="241"/>
      <c r="M3468" s="242">
        <f>IF(K3468="Cash",L3468,IF(K3468="Check",L3468,IF(K3468="Credit Card - NOW",L3468,0)))</f>
        <v>0</v>
      </c>
    </row>
    <row r="3469" s="231" customFormat="1" ht="13.65" customHeight="1">
      <c r="A3469" t="s" s="30">
        <f>IF(B3469&lt;&gt;"","*****","")</f>
      </c>
      <c r="G3469" s="241"/>
      <c r="M3469" s="242">
        <f>IF(K3469="Cash",L3469,IF(K3469="Check",L3469,IF(K3469="Credit Card - NOW",L3469,0)))</f>
        <v>0</v>
      </c>
    </row>
    <row r="3470" s="231" customFormat="1" ht="13.65" customHeight="1">
      <c r="A3470" t="s" s="30">
        <f>IF(B3470&lt;&gt;"","*****","")</f>
      </c>
      <c r="G3470" s="241"/>
      <c r="M3470" s="242">
        <f>IF(K3470="Cash",L3470,IF(K3470="Check",L3470,IF(K3470="Credit Card - NOW",L3470,0)))</f>
        <v>0</v>
      </c>
    </row>
    <row r="3471" s="231" customFormat="1" ht="13.65" customHeight="1">
      <c r="A3471" t="s" s="30">
        <f>IF(B3471&lt;&gt;"","*****","")</f>
      </c>
      <c r="G3471" s="241"/>
      <c r="M3471" s="242">
        <f>IF(K3471="Cash",L3471,IF(K3471="Check",L3471,IF(K3471="Credit Card - NOW",L3471,0)))</f>
        <v>0</v>
      </c>
    </row>
    <row r="3472" s="231" customFormat="1" ht="13.65" customHeight="1">
      <c r="A3472" t="s" s="30">
        <f>IF(B3472&lt;&gt;"","*****","")</f>
      </c>
      <c r="G3472" s="241"/>
      <c r="M3472" s="242">
        <f>IF(K3472="Cash",L3472,IF(K3472="Check",L3472,IF(K3472="Credit Card - NOW",L3472,0)))</f>
        <v>0</v>
      </c>
    </row>
    <row r="3473" s="231" customFormat="1" ht="13.65" customHeight="1">
      <c r="A3473" t="s" s="30">
        <f>IF(B3473&lt;&gt;"","*****","")</f>
      </c>
      <c r="G3473" s="241"/>
      <c r="M3473" s="242">
        <f>IF(K3473="Cash",L3473,IF(K3473="Check",L3473,IF(K3473="Credit Card - NOW",L3473,0)))</f>
        <v>0</v>
      </c>
    </row>
    <row r="3474" s="231" customFormat="1" ht="13.65" customHeight="1">
      <c r="A3474" t="s" s="30">
        <f>IF(B3474&lt;&gt;"","*****","")</f>
      </c>
      <c r="G3474" s="241"/>
      <c r="M3474" s="242">
        <f>IF(K3474="Cash",L3474,IF(K3474="Check",L3474,IF(K3474="Credit Card - NOW",L3474,0)))</f>
        <v>0</v>
      </c>
    </row>
    <row r="3475" s="231" customFormat="1" ht="13.65" customHeight="1">
      <c r="A3475" t="s" s="30">
        <f>IF(B3475&lt;&gt;"","*****","")</f>
      </c>
      <c r="G3475" s="241"/>
      <c r="M3475" s="242">
        <f>IF(K3475="Cash",L3475,IF(K3475="Check",L3475,IF(K3475="Credit Card - NOW",L3475,0)))</f>
        <v>0</v>
      </c>
    </row>
    <row r="3476" s="231" customFormat="1" ht="13.65" customHeight="1">
      <c r="A3476" t="s" s="30">
        <f>IF(B3476&lt;&gt;"","*****","")</f>
      </c>
      <c r="G3476" s="241"/>
      <c r="M3476" s="242">
        <f>IF(K3476="Cash",L3476,IF(K3476="Check",L3476,IF(K3476="Credit Card - NOW",L3476,0)))</f>
        <v>0</v>
      </c>
    </row>
    <row r="3477" s="231" customFormat="1" ht="13.65" customHeight="1">
      <c r="A3477" t="s" s="30">
        <f>IF(B3477&lt;&gt;"","*****","")</f>
      </c>
      <c r="G3477" s="241"/>
      <c r="M3477" s="242">
        <f>IF(K3477="Cash",L3477,IF(K3477="Check",L3477,IF(K3477="Credit Card - NOW",L3477,0)))</f>
        <v>0</v>
      </c>
    </row>
    <row r="3478" s="231" customFormat="1" ht="13.65" customHeight="1">
      <c r="A3478" t="s" s="30">
        <f>IF(B3478&lt;&gt;"","*****","")</f>
      </c>
      <c r="G3478" s="241"/>
      <c r="M3478" s="242">
        <f>IF(K3478="Cash",L3478,IF(K3478="Check",L3478,IF(K3478="Credit Card - NOW",L3478,0)))</f>
        <v>0</v>
      </c>
    </row>
    <row r="3479" s="231" customFormat="1" ht="13.65" customHeight="1">
      <c r="A3479" t="s" s="30">
        <f>IF(B3479&lt;&gt;"","*****","")</f>
      </c>
      <c r="G3479" s="241"/>
      <c r="M3479" s="242">
        <f>IF(K3479="Cash",L3479,IF(K3479="Check",L3479,IF(K3479="Credit Card - NOW",L3479,0)))</f>
        <v>0</v>
      </c>
    </row>
    <row r="3480" s="231" customFormat="1" ht="13.65" customHeight="1">
      <c r="A3480" t="s" s="30">
        <f>IF(B3480&lt;&gt;"","*****","")</f>
      </c>
      <c r="G3480" s="241"/>
      <c r="M3480" s="242">
        <f>IF(K3480="Cash",L3480,IF(K3480="Check",L3480,IF(K3480="Credit Card - NOW",L3480,0)))</f>
        <v>0</v>
      </c>
    </row>
    <row r="3481" s="231" customFormat="1" ht="13.65" customHeight="1">
      <c r="A3481" t="s" s="30">
        <f>IF(B3481&lt;&gt;"","*****","")</f>
      </c>
      <c r="G3481" s="241"/>
      <c r="M3481" s="242">
        <f>IF(K3481="Cash",L3481,IF(K3481="Check",L3481,IF(K3481="Credit Card - NOW",L3481,0)))</f>
        <v>0</v>
      </c>
    </row>
    <row r="3482" s="231" customFormat="1" ht="13.65" customHeight="1">
      <c r="A3482" t="s" s="30">
        <f>IF(B3482&lt;&gt;"","*****","")</f>
      </c>
      <c r="G3482" s="241"/>
      <c r="M3482" s="242">
        <f>IF(K3482="Cash",L3482,IF(K3482="Check",L3482,IF(K3482="Credit Card - NOW",L3482,0)))</f>
        <v>0</v>
      </c>
    </row>
    <row r="3483" s="231" customFormat="1" ht="13.65" customHeight="1">
      <c r="A3483" t="s" s="30">
        <f>IF(B3483&lt;&gt;"","*****","")</f>
      </c>
      <c r="G3483" s="241"/>
      <c r="M3483" s="242">
        <f>IF(K3483="Cash",L3483,IF(K3483="Check",L3483,IF(K3483="Credit Card - NOW",L3483,0)))</f>
        <v>0</v>
      </c>
    </row>
    <row r="3484" s="231" customFormat="1" ht="13.65" customHeight="1">
      <c r="A3484" t="s" s="30">
        <f>IF(B3484&lt;&gt;"","*****","")</f>
      </c>
      <c r="G3484" s="241"/>
      <c r="M3484" s="242">
        <f>IF(K3484="Cash",L3484,IF(K3484="Check",L3484,IF(K3484="Credit Card - NOW",L3484,0)))</f>
        <v>0</v>
      </c>
    </row>
    <row r="3485" s="231" customFormat="1" ht="13.65" customHeight="1">
      <c r="A3485" t="s" s="30">
        <f>IF(B3485&lt;&gt;"","*****","")</f>
      </c>
      <c r="G3485" s="241"/>
      <c r="M3485" s="242">
        <f>IF(K3485="Cash",L3485,IF(K3485="Check",L3485,IF(K3485="Credit Card - NOW",L3485,0)))</f>
        <v>0</v>
      </c>
    </row>
    <row r="3486" s="231" customFormat="1" ht="13.65" customHeight="1">
      <c r="A3486" t="s" s="30">
        <f>IF(B3486&lt;&gt;"","*****","")</f>
      </c>
      <c r="G3486" s="241"/>
      <c r="M3486" s="242">
        <f>IF(K3486="Cash",L3486,IF(K3486="Check",L3486,IF(K3486="Credit Card - NOW",L3486,0)))</f>
        <v>0</v>
      </c>
    </row>
    <row r="3487" s="231" customFormat="1" ht="13.65" customHeight="1">
      <c r="A3487" t="s" s="30">
        <f>IF(B3487&lt;&gt;"","*****","")</f>
      </c>
      <c r="G3487" s="241"/>
      <c r="M3487" s="242">
        <f>IF(K3487="Cash",L3487,IF(K3487="Check",L3487,IF(K3487="Credit Card - NOW",L3487,0)))</f>
        <v>0</v>
      </c>
    </row>
    <row r="3488" s="231" customFormat="1" ht="13.65" customHeight="1">
      <c r="A3488" t="s" s="30">
        <f>IF(B3488&lt;&gt;"","*****","")</f>
      </c>
      <c r="G3488" s="241"/>
      <c r="M3488" s="242">
        <f>IF(K3488="Cash",L3488,IF(K3488="Check",L3488,IF(K3488="Credit Card - NOW",L3488,0)))</f>
        <v>0</v>
      </c>
    </row>
    <row r="3489" s="231" customFormat="1" ht="13.65" customHeight="1">
      <c r="A3489" t="s" s="30">
        <f>IF(B3489&lt;&gt;"","*****","")</f>
      </c>
      <c r="G3489" s="241"/>
      <c r="M3489" s="242">
        <f>IF(K3489="Cash",L3489,IF(K3489="Check",L3489,IF(K3489="Credit Card - NOW",L3489,0)))</f>
        <v>0</v>
      </c>
    </row>
    <row r="3490" s="231" customFormat="1" ht="13.65" customHeight="1">
      <c r="A3490" t="s" s="30">
        <f>IF(B3490&lt;&gt;"","*****","")</f>
      </c>
      <c r="G3490" s="241"/>
      <c r="M3490" s="242">
        <f>IF(K3490="Cash",L3490,IF(K3490="Check",L3490,IF(K3490="Credit Card - NOW",L3490,0)))</f>
        <v>0</v>
      </c>
    </row>
    <row r="3491" s="231" customFormat="1" ht="13.65" customHeight="1">
      <c r="A3491" t="s" s="30">
        <f>IF(B3491&lt;&gt;"","*****","")</f>
      </c>
      <c r="G3491" s="241"/>
      <c r="M3491" s="242">
        <f>IF(K3491="Cash",L3491,IF(K3491="Check",L3491,IF(K3491="Credit Card - NOW",L3491,0)))</f>
        <v>0</v>
      </c>
    </row>
    <row r="3492" s="231" customFormat="1" ht="13.65" customHeight="1">
      <c r="A3492" t="s" s="30">
        <f>IF(B3492&lt;&gt;"","*****","")</f>
      </c>
      <c r="G3492" s="241"/>
      <c r="M3492" s="242">
        <f>IF(K3492="Cash",L3492,IF(K3492="Check",L3492,IF(K3492="Credit Card - NOW",L3492,0)))</f>
        <v>0</v>
      </c>
    </row>
    <row r="3493" s="231" customFormat="1" ht="13.65" customHeight="1">
      <c r="A3493" t="s" s="30">
        <f>IF(B3493&lt;&gt;"","*****","")</f>
      </c>
      <c r="G3493" s="241"/>
      <c r="M3493" s="242">
        <f>IF(K3493="Cash",L3493,IF(K3493="Check",L3493,IF(K3493="Credit Card - NOW",L3493,0)))</f>
        <v>0</v>
      </c>
    </row>
    <row r="3494" s="231" customFormat="1" ht="13.65" customHeight="1">
      <c r="A3494" t="s" s="30">
        <f>IF(B3494&lt;&gt;"","*****","")</f>
      </c>
      <c r="G3494" s="241"/>
      <c r="M3494" s="242">
        <f>IF(K3494="Cash",L3494,IF(K3494="Check",L3494,IF(K3494="Credit Card - NOW",L3494,0)))</f>
        <v>0</v>
      </c>
    </row>
    <row r="3495" s="231" customFormat="1" ht="13.65" customHeight="1">
      <c r="A3495" t="s" s="30">
        <f>IF(B3495&lt;&gt;"","*****","")</f>
      </c>
      <c r="G3495" s="241"/>
      <c r="M3495" s="242">
        <f>IF(K3495="Cash",L3495,IF(K3495="Check",L3495,IF(K3495="Credit Card - NOW",L3495,0)))</f>
        <v>0</v>
      </c>
    </row>
    <row r="3496" s="231" customFormat="1" ht="13.65" customHeight="1">
      <c r="A3496" t="s" s="30">
        <f>IF(B3496&lt;&gt;"","*****","")</f>
      </c>
      <c r="G3496" s="241"/>
      <c r="M3496" s="242">
        <f>IF(K3496="Cash",L3496,IF(K3496="Check",L3496,IF(K3496="Credit Card - NOW",L3496,0)))</f>
        <v>0</v>
      </c>
    </row>
    <row r="3497" s="231" customFormat="1" ht="13.65" customHeight="1">
      <c r="A3497" t="s" s="30">
        <f>IF(B3497&lt;&gt;"","*****","")</f>
      </c>
      <c r="G3497" s="241"/>
      <c r="M3497" s="242">
        <f>IF(K3497="Cash",L3497,IF(K3497="Check",L3497,IF(K3497="Credit Card - NOW",L3497,0)))</f>
        <v>0</v>
      </c>
    </row>
    <row r="3498" s="231" customFormat="1" ht="13.65" customHeight="1">
      <c r="A3498" t="s" s="30">
        <f>IF(B3498&lt;&gt;"","*****","")</f>
      </c>
      <c r="G3498" s="241"/>
      <c r="M3498" s="242">
        <f>IF(K3498="Cash",L3498,IF(K3498="Check",L3498,IF(K3498="Credit Card - NOW",L3498,0)))</f>
        <v>0</v>
      </c>
    </row>
    <row r="3499" s="231" customFormat="1" ht="13.65" customHeight="1">
      <c r="A3499" t="s" s="30">
        <f>IF(B3499&lt;&gt;"","*****","")</f>
      </c>
      <c r="G3499" s="241"/>
      <c r="M3499" s="242">
        <f>IF(K3499="Cash",L3499,IF(K3499="Check",L3499,IF(K3499="Credit Card - NOW",L3499,0)))</f>
        <v>0</v>
      </c>
    </row>
    <row r="3500" s="231" customFormat="1" ht="13.65" customHeight="1">
      <c r="A3500" t="s" s="30">
        <f>IF(B3500&lt;&gt;"","*****","")</f>
      </c>
      <c r="G3500" s="241"/>
      <c r="M3500" s="242">
        <f>IF(K3500="Cash",L3500,IF(K3500="Check",L3500,IF(K3500="Credit Card - NOW",L3500,0)))</f>
        <v>0</v>
      </c>
    </row>
    <row r="3501" s="231" customFormat="1" ht="13.65" customHeight="1">
      <c r="A3501" t="s" s="30">
        <f>IF(B3501&lt;&gt;"","*****","")</f>
      </c>
      <c r="G3501" s="241"/>
      <c r="M3501" s="242">
        <f>IF(K3501="Cash",L3501,IF(K3501="Check",L3501,IF(K3501="Credit Card - NOW",L3501,0)))</f>
        <v>0</v>
      </c>
    </row>
    <row r="3502" s="231" customFormat="1" ht="13.65" customHeight="1">
      <c r="A3502" t="s" s="30">
        <f>IF(B3502&lt;&gt;"","*****","")</f>
      </c>
      <c r="G3502" s="241"/>
      <c r="M3502" s="242">
        <f>IF(K3502="Cash",L3502,IF(K3502="Check",L3502,IF(K3502="Credit Card - NOW",L3502,0)))</f>
        <v>0</v>
      </c>
    </row>
    <row r="3503" s="231" customFormat="1" ht="13.65" customHeight="1">
      <c r="A3503" t="s" s="30">
        <f>IF(B3503&lt;&gt;"","*****","")</f>
      </c>
      <c r="G3503" s="241"/>
      <c r="M3503" s="242">
        <f>IF(K3503="Cash",L3503,IF(K3503="Check",L3503,IF(K3503="Credit Card - NOW",L3503,0)))</f>
        <v>0</v>
      </c>
    </row>
    <row r="3504" s="231" customFormat="1" ht="13.65" customHeight="1">
      <c r="A3504" t="s" s="30">
        <f>IF(B3504&lt;&gt;"","*****","")</f>
      </c>
      <c r="G3504" s="241"/>
      <c r="M3504" s="242">
        <f>IF(K3504="Cash",L3504,IF(K3504="Check",L3504,IF(K3504="Credit Card - NOW",L3504,0)))</f>
        <v>0</v>
      </c>
    </row>
    <row r="3505" s="231" customFormat="1" ht="13.65" customHeight="1">
      <c r="A3505" t="s" s="30">
        <f>IF(B3505&lt;&gt;"","*****","")</f>
      </c>
      <c r="G3505" s="241"/>
      <c r="M3505" s="242">
        <f>IF(K3505="Cash",L3505,IF(K3505="Check",L3505,IF(K3505="Credit Card - NOW",L3505,0)))</f>
        <v>0</v>
      </c>
    </row>
    <row r="3506" s="231" customFormat="1" ht="13.65" customHeight="1">
      <c r="A3506" t="s" s="30">
        <f>IF(B3506&lt;&gt;"","*****","")</f>
      </c>
      <c r="G3506" s="241"/>
      <c r="M3506" s="242">
        <f>IF(K3506="Cash",L3506,IF(K3506="Check",L3506,IF(K3506="Credit Card - NOW",L3506,0)))</f>
        <v>0</v>
      </c>
    </row>
    <row r="3507" s="231" customFormat="1" ht="13.65" customHeight="1">
      <c r="A3507" t="s" s="30">
        <f>IF(B3507&lt;&gt;"","*****","")</f>
      </c>
      <c r="G3507" s="241"/>
      <c r="M3507" s="242">
        <f>IF(K3507="Cash",L3507,IF(K3507="Check",L3507,IF(K3507="Credit Card - NOW",L3507,0)))</f>
        <v>0</v>
      </c>
    </row>
    <row r="3508" s="231" customFormat="1" ht="13.65" customHeight="1">
      <c r="A3508" t="s" s="30">
        <f>IF(B3508&lt;&gt;"","*****","")</f>
      </c>
      <c r="G3508" s="241"/>
      <c r="M3508" s="242">
        <f>IF(K3508="Cash",L3508,IF(K3508="Check",L3508,IF(K3508="Credit Card - NOW",L3508,0)))</f>
        <v>0</v>
      </c>
    </row>
    <row r="3509" s="231" customFormat="1" ht="13.65" customHeight="1">
      <c r="A3509" t="s" s="30">
        <f>IF(B3509&lt;&gt;"","*****","")</f>
      </c>
      <c r="G3509" s="241"/>
      <c r="M3509" s="242">
        <f>IF(K3509="Cash",L3509,IF(K3509="Check",L3509,IF(K3509="Credit Card - NOW",L3509,0)))</f>
        <v>0</v>
      </c>
    </row>
    <row r="3510" s="231" customFormat="1" ht="13.65" customHeight="1">
      <c r="A3510" t="s" s="30">
        <f>IF(B3510&lt;&gt;"","*****","")</f>
      </c>
      <c r="G3510" s="241"/>
      <c r="M3510" s="242">
        <f>IF(K3510="Cash",L3510,IF(K3510="Check",L3510,IF(K3510="Credit Card - NOW",L3510,0)))</f>
        <v>0</v>
      </c>
    </row>
    <row r="3511" s="231" customFormat="1" ht="13.65" customHeight="1">
      <c r="A3511" t="s" s="30">
        <f>IF(B3511&lt;&gt;"","*****","")</f>
      </c>
      <c r="G3511" s="241"/>
      <c r="M3511" s="242">
        <f>IF(K3511="Cash",L3511,IF(K3511="Check",L3511,IF(K3511="Credit Card - NOW",L3511,0)))</f>
        <v>0</v>
      </c>
    </row>
    <row r="3512" s="231" customFormat="1" ht="13.65" customHeight="1">
      <c r="A3512" t="s" s="30">
        <f>IF(B3512&lt;&gt;"","*****","")</f>
      </c>
      <c r="G3512" s="241"/>
      <c r="M3512" s="242">
        <f>IF(K3512="Cash",L3512,IF(K3512="Check",L3512,IF(K3512="Credit Card - NOW",L3512,0)))</f>
        <v>0</v>
      </c>
    </row>
    <row r="3513" s="231" customFormat="1" ht="13.65" customHeight="1">
      <c r="A3513" t="s" s="30">
        <f>IF(B3513&lt;&gt;"","*****","")</f>
      </c>
      <c r="G3513" s="241"/>
      <c r="M3513" s="242">
        <f>IF(K3513="Cash",L3513,IF(K3513="Check",L3513,IF(K3513="Credit Card - NOW",L3513,0)))</f>
        <v>0</v>
      </c>
    </row>
    <row r="3514" s="231" customFormat="1" ht="13.65" customHeight="1">
      <c r="A3514" t="s" s="30">
        <f>IF(B3514&lt;&gt;"","*****","")</f>
      </c>
      <c r="G3514" s="241"/>
      <c r="M3514" s="242">
        <f>IF(K3514="Cash",L3514,IF(K3514="Check",L3514,IF(K3514="Credit Card - NOW",L3514,0)))</f>
        <v>0</v>
      </c>
    </row>
    <row r="3515" s="231" customFormat="1" ht="13.65" customHeight="1">
      <c r="A3515" t="s" s="30">
        <f>IF(B3515&lt;&gt;"","*****","")</f>
      </c>
      <c r="G3515" s="241"/>
      <c r="M3515" s="242">
        <f>IF(K3515="Cash",L3515,IF(K3515="Check",L3515,IF(K3515="Credit Card - NOW",L3515,0)))</f>
        <v>0</v>
      </c>
    </row>
    <row r="3516" s="231" customFormat="1" ht="13.65" customHeight="1">
      <c r="A3516" t="s" s="30">
        <f>IF(B3516&lt;&gt;"","*****","")</f>
      </c>
      <c r="G3516" s="241"/>
      <c r="M3516" s="242">
        <f>IF(K3516="Cash",L3516,IF(K3516="Check",L3516,IF(K3516="Credit Card - NOW",L3516,0)))</f>
        <v>0</v>
      </c>
    </row>
    <row r="3517" s="231" customFormat="1" ht="13.65" customHeight="1">
      <c r="A3517" t="s" s="30">
        <f>IF(B3517&lt;&gt;"","*****","")</f>
      </c>
      <c r="G3517" s="241"/>
      <c r="M3517" s="242">
        <f>IF(K3517="Cash",L3517,IF(K3517="Check",L3517,IF(K3517="Credit Card - NOW",L3517,0)))</f>
        <v>0</v>
      </c>
    </row>
    <row r="3518" s="231" customFormat="1" ht="13.65" customHeight="1">
      <c r="A3518" t="s" s="30">
        <f>IF(B3518&lt;&gt;"","*****","")</f>
      </c>
      <c r="G3518" s="241"/>
      <c r="M3518" s="242">
        <f>IF(K3518="Cash",L3518,IF(K3518="Check",L3518,IF(K3518="Credit Card - NOW",L3518,0)))</f>
        <v>0</v>
      </c>
    </row>
    <row r="3519" s="231" customFormat="1" ht="13.65" customHeight="1">
      <c r="A3519" t="s" s="30">
        <f>IF(B3519&lt;&gt;"","*****","")</f>
      </c>
      <c r="G3519" s="241"/>
      <c r="M3519" s="242">
        <f>IF(K3519="Cash",L3519,IF(K3519="Check",L3519,IF(K3519="Credit Card - NOW",L3519,0)))</f>
        <v>0</v>
      </c>
    </row>
    <row r="3520" s="231" customFormat="1" ht="13.65" customHeight="1">
      <c r="A3520" t="s" s="30">
        <f>IF(B3520&lt;&gt;"","*****","")</f>
      </c>
      <c r="G3520" s="241"/>
      <c r="M3520" s="242">
        <f>IF(K3520="Cash",L3520,IF(K3520="Check",L3520,IF(K3520="Credit Card - NOW",L3520,0)))</f>
        <v>0</v>
      </c>
    </row>
    <row r="3521" s="231" customFormat="1" ht="13.65" customHeight="1">
      <c r="A3521" t="s" s="30">
        <f>IF(B3521&lt;&gt;"","*****","")</f>
      </c>
      <c r="G3521" s="241"/>
      <c r="M3521" s="242">
        <f>IF(K3521="Cash",L3521,IF(K3521="Check",L3521,IF(K3521="Credit Card - NOW",L3521,0)))</f>
        <v>0</v>
      </c>
    </row>
    <row r="3522" s="231" customFormat="1" ht="13.65" customHeight="1">
      <c r="A3522" t="s" s="30">
        <f>IF(B3522&lt;&gt;"","*****","")</f>
      </c>
      <c r="G3522" s="241"/>
      <c r="M3522" s="242">
        <f>IF(K3522="Cash",L3522,IF(K3522="Check",L3522,IF(K3522="Credit Card - NOW",L3522,0)))</f>
        <v>0</v>
      </c>
    </row>
    <row r="3523" s="231" customFormat="1" ht="13.65" customHeight="1">
      <c r="A3523" t="s" s="30">
        <f>IF(B3523&lt;&gt;"","*****","")</f>
      </c>
      <c r="G3523" s="241"/>
      <c r="M3523" s="242">
        <f>IF(K3523="Cash",L3523,IF(K3523="Check",L3523,IF(K3523="Credit Card - NOW",L3523,0)))</f>
        <v>0</v>
      </c>
    </row>
    <row r="3524" s="231" customFormat="1" ht="13.65" customHeight="1">
      <c r="A3524" t="s" s="30">
        <f>IF(B3524&lt;&gt;"","*****","")</f>
      </c>
      <c r="G3524" s="241"/>
      <c r="M3524" s="242">
        <f>IF(K3524="Cash",L3524,IF(K3524="Check",L3524,IF(K3524="Credit Card - NOW",L3524,0)))</f>
        <v>0</v>
      </c>
    </row>
    <row r="3525" s="231" customFormat="1" ht="13.65" customHeight="1">
      <c r="A3525" t="s" s="30">
        <f>IF(B3525&lt;&gt;"","*****","")</f>
      </c>
      <c r="G3525" s="241"/>
      <c r="M3525" s="242">
        <f>IF(K3525="Cash",L3525,IF(K3525="Check",L3525,IF(K3525="Credit Card - NOW",L3525,0)))</f>
        <v>0</v>
      </c>
    </row>
    <row r="3526" s="231" customFormat="1" ht="13.65" customHeight="1">
      <c r="A3526" t="s" s="30">
        <f>IF(B3526&lt;&gt;"","*****","")</f>
      </c>
      <c r="G3526" s="241"/>
      <c r="M3526" s="242">
        <f>IF(K3526="Cash",L3526,IF(K3526="Check",L3526,IF(K3526="Credit Card - NOW",L3526,0)))</f>
        <v>0</v>
      </c>
    </row>
    <row r="3527" s="231" customFormat="1" ht="13.65" customHeight="1">
      <c r="A3527" t="s" s="30">
        <f>IF(B3527&lt;&gt;"","*****","")</f>
      </c>
      <c r="G3527" s="241"/>
      <c r="M3527" s="242">
        <f>IF(K3527="Cash",L3527,IF(K3527="Check",L3527,IF(K3527="Credit Card - NOW",L3527,0)))</f>
        <v>0</v>
      </c>
    </row>
    <row r="3528" s="231" customFormat="1" ht="13.65" customHeight="1">
      <c r="A3528" t="s" s="30">
        <f>IF(B3528&lt;&gt;"","*****","")</f>
      </c>
      <c r="G3528" s="241"/>
      <c r="M3528" s="242">
        <f>IF(K3528="Cash",L3528,IF(K3528="Check",L3528,IF(K3528="Credit Card - NOW",L3528,0)))</f>
        <v>0</v>
      </c>
    </row>
    <row r="3529" s="231" customFormat="1" ht="13.65" customHeight="1">
      <c r="A3529" t="s" s="30">
        <f>IF(B3529&lt;&gt;"","*****","")</f>
      </c>
      <c r="G3529" s="241"/>
      <c r="M3529" s="242">
        <f>IF(K3529="Cash",L3529,IF(K3529="Check",L3529,IF(K3529="Credit Card - NOW",L3529,0)))</f>
        <v>0</v>
      </c>
    </row>
    <row r="3530" s="231" customFormat="1" ht="13.65" customHeight="1">
      <c r="A3530" t="s" s="30">
        <f>IF(B3530&lt;&gt;"","*****","")</f>
      </c>
      <c r="G3530" s="241"/>
      <c r="M3530" s="242">
        <f>IF(K3530="Cash",L3530,IF(K3530="Check",L3530,IF(K3530="Credit Card - NOW",L3530,0)))</f>
        <v>0</v>
      </c>
    </row>
    <row r="3531" s="231" customFormat="1" ht="13.65" customHeight="1">
      <c r="A3531" t="s" s="30">
        <f>IF(B3531&lt;&gt;"","*****","")</f>
      </c>
      <c r="G3531" s="241"/>
      <c r="M3531" s="242">
        <f>IF(K3531="Cash",L3531,IF(K3531="Check",L3531,IF(K3531="Credit Card - NOW",L3531,0)))</f>
        <v>0</v>
      </c>
    </row>
    <row r="3532" s="231" customFormat="1" ht="13.65" customHeight="1">
      <c r="A3532" t="s" s="30">
        <f>IF(B3532&lt;&gt;"","*****","")</f>
      </c>
      <c r="G3532" s="241"/>
      <c r="M3532" s="242">
        <f>IF(K3532="Cash",L3532,IF(K3532="Check",L3532,IF(K3532="Credit Card - NOW",L3532,0)))</f>
        <v>0</v>
      </c>
    </row>
    <row r="3533" s="231" customFormat="1" ht="13.65" customHeight="1">
      <c r="A3533" t="s" s="30">
        <f>IF(B3533&lt;&gt;"","*****","")</f>
      </c>
      <c r="G3533" s="241"/>
      <c r="M3533" s="242">
        <f>IF(K3533="Cash",L3533,IF(K3533="Check",L3533,IF(K3533="Credit Card - NOW",L3533,0)))</f>
        <v>0</v>
      </c>
    </row>
    <row r="3534" s="231" customFormat="1" ht="13.65" customHeight="1">
      <c r="A3534" t="s" s="30">
        <f>IF(B3534&lt;&gt;"","*****","")</f>
      </c>
      <c r="G3534" s="241"/>
      <c r="M3534" s="242">
        <f>IF(K3534="Cash",L3534,IF(K3534="Check",L3534,IF(K3534="Credit Card - NOW",L3534,0)))</f>
        <v>0</v>
      </c>
    </row>
    <row r="3535" s="231" customFormat="1" ht="13.65" customHeight="1">
      <c r="A3535" t="s" s="30">
        <f>IF(B3535&lt;&gt;"","*****","")</f>
      </c>
      <c r="G3535" s="241"/>
      <c r="M3535" s="242">
        <f>IF(K3535="Cash",L3535,IF(K3535="Check",L3535,IF(K3535="Credit Card - NOW",L3535,0)))</f>
        <v>0</v>
      </c>
    </row>
    <row r="3536" s="231" customFormat="1" ht="13.65" customHeight="1">
      <c r="A3536" t="s" s="30">
        <f>IF(B3536&lt;&gt;"","*****","")</f>
      </c>
      <c r="G3536" s="241"/>
      <c r="M3536" s="242">
        <f>IF(K3536="Cash",L3536,IF(K3536="Check",L3536,IF(K3536="Credit Card - NOW",L3536,0)))</f>
        <v>0</v>
      </c>
    </row>
    <row r="3537" s="231" customFormat="1" ht="13.65" customHeight="1">
      <c r="A3537" t="s" s="30">
        <f>IF(B3537&lt;&gt;"","*****","")</f>
      </c>
      <c r="G3537" s="241"/>
      <c r="M3537" s="242">
        <f>IF(K3537="Cash",L3537,IF(K3537="Check",L3537,IF(K3537="Credit Card - NOW",L3537,0)))</f>
        <v>0</v>
      </c>
    </row>
    <row r="3538" s="231" customFormat="1" ht="13.65" customHeight="1">
      <c r="A3538" t="s" s="30">
        <f>IF(B3538&lt;&gt;"","*****","")</f>
      </c>
      <c r="G3538" s="241"/>
      <c r="M3538" s="242">
        <f>IF(K3538="Cash",L3538,IF(K3538="Check",L3538,IF(K3538="Credit Card - NOW",L3538,0)))</f>
        <v>0</v>
      </c>
    </row>
    <row r="3539" s="231" customFormat="1" ht="13.65" customHeight="1">
      <c r="A3539" t="s" s="30">
        <f>IF(B3539&lt;&gt;"","*****","")</f>
      </c>
      <c r="G3539" s="241"/>
      <c r="M3539" s="242">
        <f>IF(K3539="Cash",L3539,IF(K3539="Check",L3539,IF(K3539="Credit Card - NOW",L3539,0)))</f>
        <v>0</v>
      </c>
    </row>
    <row r="3540" s="231" customFormat="1" ht="13.65" customHeight="1">
      <c r="A3540" t="s" s="30">
        <f>IF(B3540&lt;&gt;"","*****","")</f>
      </c>
      <c r="G3540" s="241"/>
      <c r="M3540" s="242">
        <f>IF(K3540="Cash",L3540,IF(K3540="Check",L3540,IF(K3540="Credit Card - NOW",L3540,0)))</f>
        <v>0</v>
      </c>
    </row>
    <row r="3541" s="231" customFormat="1" ht="13.65" customHeight="1">
      <c r="A3541" t="s" s="30">
        <f>IF(B3541&lt;&gt;"","*****","")</f>
      </c>
      <c r="G3541" s="241"/>
      <c r="M3541" s="242">
        <f>IF(K3541="Cash",L3541,IF(K3541="Check",L3541,IF(K3541="Credit Card - NOW",L3541,0)))</f>
        <v>0</v>
      </c>
    </row>
    <row r="3542" s="231" customFormat="1" ht="13.65" customHeight="1">
      <c r="A3542" t="s" s="30">
        <f>IF(B3542&lt;&gt;"","*****","")</f>
      </c>
      <c r="G3542" s="241"/>
      <c r="M3542" s="242">
        <f>IF(K3542="Cash",L3542,IF(K3542="Check",L3542,IF(K3542="Credit Card - NOW",L3542,0)))</f>
        <v>0</v>
      </c>
    </row>
    <row r="3543" s="231" customFormat="1" ht="13.65" customHeight="1">
      <c r="A3543" t="s" s="30">
        <f>IF(B3543&lt;&gt;"","*****","")</f>
      </c>
      <c r="G3543" s="241"/>
      <c r="M3543" s="242">
        <f>IF(K3543="Cash",L3543,IF(K3543="Check",L3543,IF(K3543="Credit Card - NOW",L3543,0)))</f>
        <v>0</v>
      </c>
    </row>
    <row r="3544" s="231" customFormat="1" ht="13.65" customHeight="1">
      <c r="A3544" t="s" s="30">
        <f>IF(B3544&lt;&gt;"","*****","")</f>
      </c>
      <c r="G3544" s="241"/>
      <c r="M3544" s="242">
        <f>IF(K3544="Cash",L3544,IF(K3544="Check",L3544,IF(K3544="Credit Card - NOW",L3544,0)))</f>
        <v>0</v>
      </c>
    </row>
    <row r="3545" s="231" customFormat="1" ht="13.65" customHeight="1">
      <c r="A3545" t="s" s="30">
        <f>IF(B3545&lt;&gt;"","*****","")</f>
      </c>
      <c r="G3545" s="241"/>
      <c r="M3545" s="242">
        <f>IF(K3545="Cash",L3545,IF(K3545="Check",L3545,IF(K3545="Credit Card - NOW",L3545,0)))</f>
        <v>0</v>
      </c>
    </row>
    <row r="3546" s="231" customFormat="1" ht="13.65" customHeight="1">
      <c r="A3546" t="s" s="30">
        <f>IF(B3546&lt;&gt;"","*****","")</f>
      </c>
      <c r="G3546" s="241"/>
      <c r="M3546" s="242">
        <f>IF(K3546="Cash",L3546,IF(K3546="Check",L3546,IF(K3546="Credit Card - NOW",L3546,0)))</f>
        <v>0</v>
      </c>
    </row>
    <row r="3547" s="231" customFormat="1" ht="13.65" customHeight="1">
      <c r="A3547" t="s" s="30">
        <f>IF(B3547&lt;&gt;"","*****","")</f>
      </c>
      <c r="G3547" s="241"/>
      <c r="M3547" s="242">
        <f>IF(K3547="Cash",L3547,IF(K3547="Check",L3547,IF(K3547="Credit Card - NOW",L3547,0)))</f>
        <v>0</v>
      </c>
    </row>
    <row r="3548" s="231" customFormat="1" ht="13.65" customHeight="1">
      <c r="A3548" t="s" s="30">
        <f>IF(B3548&lt;&gt;"","*****","")</f>
      </c>
      <c r="G3548" s="241"/>
      <c r="M3548" s="242">
        <f>IF(K3548="Cash",L3548,IF(K3548="Check",L3548,IF(K3548="Credit Card - NOW",L3548,0)))</f>
        <v>0</v>
      </c>
    </row>
    <row r="3549" s="231" customFormat="1" ht="13.65" customHeight="1">
      <c r="A3549" t="s" s="30">
        <f>IF(B3549&lt;&gt;"","*****","")</f>
      </c>
      <c r="G3549" s="241"/>
      <c r="M3549" s="242">
        <f>IF(K3549="Cash",L3549,IF(K3549="Check",L3549,IF(K3549="Credit Card - NOW",L3549,0)))</f>
        <v>0</v>
      </c>
    </row>
    <row r="3550" s="231" customFormat="1" ht="13.65" customHeight="1">
      <c r="A3550" t="s" s="30">
        <f>IF(B3550&lt;&gt;"","*****","")</f>
      </c>
      <c r="G3550" s="241"/>
      <c r="M3550" s="242">
        <f>IF(K3550="Cash",L3550,IF(K3550="Check",L3550,IF(K3550="Credit Card - NOW",L3550,0)))</f>
        <v>0</v>
      </c>
    </row>
    <row r="3551" s="231" customFormat="1" ht="13.65" customHeight="1">
      <c r="A3551" t="s" s="30">
        <f>IF(B3551&lt;&gt;"","*****","")</f>
      </c>
      <c r="G3551" s="241"/>
      <c r="M3551" s="242">
        <f>IF(K3551="Cash",L3551,IF(K3551="Check",L3551,IF(K3551="Credit Card - NOW",L3551,0)))</f>
        <v>0</v>
      </c>
    </row>
    <row r="3552" s="231" customFormat="1" ht="13.65" customHeight="1">
      <c r="A3552" t="s" s="30">
        <f>IF(B3552&lt;&gt;"","*****","")</f>
      </c>
      <c r="G3552" s="241"/>
      <c r="M3552" s="242">
        <f>IF(K3552="Cash",L3552,IF(K3552="Check",L3552,IF(K3552="Credit Card - NOW",L3552,0)))</f>
        <v>0</v>
      </c>
    </row>
    <row r="3553" s="231" customFormat="1" ht="13.65" customHeight="1">
      <c r="A3553" t="s" s="30">
        <f>IF(B3553&lt;&gt;"","*****","")</f>
      </c>
      <c r="G3553" s="241"/>
      <c r="M3553" s="242">
        <f>IF(K3553="Cash",L3553,IF(K3553="Check",L3553,IF(K3553="Credit Card - NOW",L3553,0)))</f>
        <v>0</v>
      </c>
    </row>
    <row r="3554" s="231" customFormat="1" ht="13.65" customHeight="1">
      <c r="A3554" t="s" s="30">
        <f>IF(B3554&lt;&gt;"","*****","")</f>
      </c>
      <c r="G3554" s="241"/>
      <c r="M3554" s="242">
        <f>IF(K3554="Cash",L3554,IF(K3554="Check",L3554,IF(K3554="Credit Card - NOW",L3554,0)))</f>
        <v>0</v>
      </c>
    </row>
    <row r="3555" s="231" customFormat="1" ht="13.65" customHeight="1">
      <c r="A3555" t="s" s="30">
        <f>IF(B3555&lt;&gt;"","*****","")</f>
      </c>
      <c r="G3555" s="241"/>
      <c r="M3555" s="242">
        <f>IF(K3555="Cash",L3555,IF(K3555="Check",L3555,IF(K3555="Credit Card - NOW",L3555,0)))</f>
        <v>0</v>
      </c>
    </row>
    <row r="3556" s="231" customFormat="1" ht="13.65" customHeight="1">
      <c r="A3556" t="s" s="30">
        <f>IF(B3556&lt;&gt;"","*****","")</f>
      </c>
      <c r="G3556" s="241"/>
      <c r="M3556" s="242">
        <f>IF(K3556="Cash",L3556,IF(K3556="Check",L3556,IF(K3556="Credit Card - NOW",L3556,0)))</f>
        <v>0</v>
      </c>
    </row>
    <row r="3557" s="231" customFormat="1" ht="13.65" customHeight="1">
      <c r="A3557" t="s" s="30">
        <f>IF(B3557&lt;&gt;"","*****","")</f>
      </c>
      <c r="G3557" s="241"/>
      <c r="M3557" s="242">
        <f>IF(K3557="Cash",L3557,IF(K3557="Check",L3557,IF(K3557="Credit Card - NOW",L3557,0)))</f>
        <v>0</v>
      </c>
    </row>
    <row r="3558" s="231" customFormat="1" ht="13.65" customHeight="1">
      <c r="A3558" t="s" s="30">
        <f>IF(B3558&lt;&gt;"","*****","")</f>
      </c>
      <c r="G3558" s="241"/>
      <c r="M3558" s="242">
        <f>IF(K3558="Cash",L3558,IF(K3558="Check",L3558,IF(K3558="Credit Card - NOW",L3558,0)))</f>
        <v>0</v>
      </c>
    </row>
    <row r="3559" s="231" customFormat="1" ht="13.65" customHeight="1">
      <c r="A3559" t="s" s="30">
        <f>IF(B3559&lt;&gt;"","*****","")</f>
      </c>
      <c r="G3559" s="241"/>
      <c r="M3559" s="242">
        <f>IF(K3559="Cash",L3559,IF(K3559="Check",L3559,IF(K3559="Credit Card - NOW",L3559,0)))</f>
        <v>0</v>
      </c>
    </row>
    <row r="3560" s="231" customFormat="1" ht="13.65" customHeight="1">
      <c r="A3560" t="s" s="30">
        <f>IF(B3560&lt;&gt;"","*****","")</f>
      </c>
      <c r="G3560" s="241"/>
      <c r="M3560" s="242">
        <f>IF(K3560="Cash",L3560,IF(K3560="Check",L3560,IF(K3560="Credit Card - NOW",L3560,0)))</f>
        <v>0</v>
      </c>
    </row>
    <row r="3561" s="231" customFormat="1" ht="13.65" customHeight="1">
      <c r="A3561" t="s" s="30">
        <f>IF(B3561&lt;&gt;"","*****","")</f>
      </c>
      <c r="G3561" s="241"/>
      <c r="M3561" s="242">
        <f>IF(K3561="Cash",L3561,IF(K3561="Check",L3561,IF(K3561="Credit Card - NOW",L3561,0)))</f>
        <v>0</v>
      </c>
    </row>
    <row r="3562" s="231" customFormat="1" ht="13.65" customHeight="1">
      <c r="A3562" t="s" s="30">
        <f>IF(B3562&lt;&gt;"","*****","")</f>
      </c>
      <c r="G3562" s="241"/>
      <c r="M3562" s="242">
        <f>IF(K3562="Cash",L3562,IF(K3562="Check",L3562,IF(K3562="Credit Card - NOW",L3562,0)))</f>
        <v>0</v>
      </c>
    </row>
    <row r="3563" s="231" customFormat="1" ht="13.65" customHeight="1">
      <c r="A3563" t="s" s="30">
        <f>IF(B3563&lt;&gt;"","*****","")</f>
      </c>
      <c r="G3563" s="241"/>
      <c r="M3563" s="242">
        <f>IF(K3563="Cash",L3563,IF(K3563="Check",L3563,IF(K3563="Credit Card - NOW",L3563,0)))</f>
        <v>0</v>
      </c>
    </row>
    <row r="3564" s="231" customFormat="1" ht="13.65" customHeight="1">
      <c r="A3564" t="s" s="30">
        <f>IF(B3564&lt;&gt;"","*****","")</f>
      </c>
      <c r="G3564" s="241"/>
      <c r="M3564" s="242">
        <f>IF(K3564="Cash",L3564,IF(K3564="Check",L3564,IF(K3564="Credit Card - NOW",L3564,0)))</f>
        <v>0</v>
      </c>
    </row>
    <row r="3565" s="231" customFormat="1" ht="13.65" customHeight="1">
      <c r="A3565" t="s" s="30">
        <f>IF(B3565&lt;&gt;"","*****","")</f>
      </c>
      <c r="G3565" s="241"/>
      <c r="M3565" s="242">
        <f>IF(K3565="Cash",L3565,IF(K3565="Check",L3565,IF(K3565="Credit Card - NOW",L3565,0)))</f>
        <v>0</v>
      </c>
    </row>
    <row r="3566" s="231" customFormat="1" ht="13.65" customHeight="1">
      <c r="A3566" t="s" s="30">
        <f>IF(B3566&lt;&gt;"","*****","")</f>
      </c>
      <c r="G3566" s="241"/>
      <c r="M3566" s="242">
        <f>IF(K3566="Cash",L3566,IF(K3566="Check",L3566,IF(K3566="Credit Card - NOW",L3566,0)))</f>
        <v>0</v>
      </c>
    </row>
    <row r="3567" s="231" customFormat="1" ht="13.65" customHeight="1">
      <c r="A3567" t="s" s="30">
        <f>IF(B3567&lt;&gt;"","*****","")</f>
      </c>
      <c r="G3567" s="241"/>
      <c r="M3567" s="242">
        <f>IF(K3567="Cash",L3567,IF(K3567="Check",L3567,IF(K3567="Credit Card - NOW",L3567,0)))</f>
        <v>0</v>
      </c>
    </row>
    <row r="3568" s="231" customFormat="1" ht="13.65" customHeight="1">
      <c r="A3568" t="s" s="30">
        <f>IF(B3568&lt;&gt;"","*****","")</f>
      </c>
      <c r="G3568" s="241"/>
      <c r="M3568" s="242">
        <f>IF(K3568="Cash",L3568,IF(K3568="Check",L3568,IF(K3568="Credit Card - NOW",L3568,0)))</f>
        <v>0</v>
      </c>
    </row>
    <row r="3569" s="231" customFormat="1" ht="13.65" customHeight="1">
      <c r="A3569" t="s" s="30">
        <f>IF(B3569&lt;&gt;"","*****","")</f>
      </c>
      <c r="G3569" s="241"/>
      <c r="M3569" s="242">
        <f>IF(K3569="Cash",L3569,IF(K3569="Check",L3569,IF(K3569="Credit Card - NOW",L3569,0)))</f>
        <v>0</v>
      </c>
    </row>
    <row r="3570" s="231" customFormat="1" ht="13.65" customHeight="1">
      <c r="A3570" t="s" s="30">
        <f>IF(B3570&lt;&gt;"","*****","")</f>
      </c>
      <c r="G3570" s="241"/>
      <c r="M3570" s="242">
        <f>IF(K3570="Cash",L3570,IF(K3570="Check",L3570,IF(K3570="Credit Card - NOW",L3570,0)))</f>
        <v>0</v>
      </c>
    </row>
    <row r="3571" s="231" customFormat="1" ht="13.65" customHeight="1">
      <c r="A3571" t="s" s="30">
        <f>IF(B3571&lt;&gt;"","*****","")</f>
      </c>
      <c r="G3571" s="241"/>
      <c r="M3571" s="242">
        <f>IF(K3571="Cash",L3571,IF(K3571="Check",L3571,IF(K3571="Credit Card - NOW",L3571,0)))</f>
        <v>0</v>
      </c>
    </row>
    <row r="3572" s="231" customFormat="1" ht="13.65" customHeight="1">
      <c r="A3572" t="s" s="30">
        <f>IF(B3572&lt;&gt;"","*****","")</f>
      </c>
      <c r="G3572" s="241"/>
      <c r="M3572" s="242">
        <f>IF(K3572="Cash",L3572,IF(K3572="Check",L3572,IF(K3572="Credit Card - NOW",L3572,0)))</f>
        <v>0</v>
      </c>
    </row>
    <row r="3573" s="231" customFormat="1" ht="13.65" customHeight="1">
      <c r="A3573" t="s" s="30">
        <f>IF(B3573&lt;&gt;"","*****","")</f>
      </c>
      <c r="G3573" s="241"/>
      <c r="M3573" s="242">
        <f>IF(K3573="Cash",L3573,IF(K3573="Check",L3573,IF(K3573="Credit Card - NOW",L3573,0)))</f>
        <v>0</v>
      </c>
    </row>
    <row r="3574" s="231" customFormat="1" ht="13.65" customHeight="1">
      <c r="A3574" t="s" s="30">
        <f>IF(B3574&lt;&gt;"","*****","")</f>
      </c>
      <c r="G3574" s="241"/>
      <c r="M3574" s="242">
        <f>IF(K3574="Cash",L3574,IF(K3574="Check",L3574,IF(K3574="Credit Card - NOW",L3574,0)))</f>
        <v>0</v>
      </c>
    </row>
    <row r="3575" s="231" customFormat="1" ht="13.65" customHeight="1">
      <c r="A3575" t="s" s="30">
        <f>IF(B3575&lt;&gt;"","*****","")</f>
      </c>
      <c r="G3575" s="241"/>
      <c r="M3575" s="242">
        <f>IF(K3575="Cash",L3575,IF(K3575="Check",L3575,IF(K3575="Credit Card - NOW",L3575,0)))</f>
        <v>0</v>
      </c>
    </row>
    <row r="3576" s="231" customFormat="1" ht="13.65" customHeight="1">
      <c r="A3576" t="s" s="30">
        <f>IF(B3576&lt;&gt;"","*****","")</f>
      </c>
      <c r="G3576" s="241"/>
      <c r="M3576" s="242">
        <f>IF(K3576="Cash",L3576,IF(K3576="Check",L3576,IF(K3576="Credit Card - NOW",L3576,0)))</f>
        <v>0</v>
      </c>
    </row>
    <row r="3577" s="231" customFormat="1" ht="13.65" customHeight="1">
      <c r="A3577" t="s" s="30">
        <f>IF(B3577&lt;&gt;"","*****","")</f>
      </c>
      <c r="G3577" s="241"/>
      <c r="M3577" s="242">
        <f>IF(K3577="Cash",L3577,IF(K3577="Check",L3577,IF(K3577="Credit Card - NOW",L3577,0)))</f>
        <v>0</v>
      </c>
    </row>
    <row r="3578" s="231" customFormat="1" ht="13.65" customHeight="1">
      <c r="A3578" t="s" s="30">
        <f>IF(B3578&lt;&gt;"","*****","")</f>
      </c>
      <c r="G3578" s="241"/>
      <c r="M3578" s="242">
        <f>IF(K3578="Cash",L3578,IF(K3578="Check",L3578,IF(K3578="Credit Card - NOW",L3578,0)))</f>
        <v>0</v>
      </c>
    </row>
    <row r="3579" s="231" customFormat="1" ht="13.65" customHeight="1">
      <c r="A3579" t="s" s="30">
        <f>IF(B3579&lt;&gt;"","*****","")</f>
      </c>
      <c r="G3579" s="241"/>
      <c r="M3579" s="242">
        <f>IF(K3579="Cash",L3579,IF(K3579="Check",L3579,IF(K3579="Credit Card - NOW",L3579,0)))</f>
        <v>0</v>
      </c>
    </row>
    <row r="3580" s="231" customFormat="1" ht="13.65" customHeight="1">
      <c r="A3580" t="s" s="30">
        <f>IF(B3580&lt;&gt;"","*****","")</f>
      </c>
      <c r="G3580" s="241"/>
      <c r="M3580" s="242">
        <f>IF(K3580="Cash",L3580,IF(K3580="Check",L3580,IF(K3580="Credit Card - NOW",L3580,0)))</f>
        <v>0</v>
      </c>
    </row>
    <row r="3581" s="231" customFormat="1" ht="13.65" customHeight="1">
      <c r="A3581" t="s" s="30">
        <f>IF(B3581&lt;&gt;"","*****","")</f>
      </c>
      <c r="G3581" s="241"/>
      <c r="M3581" s="242">
        <f>IF(K3581="Cash",L3581,IF(K3581="Check",L3581,IF(K3581="Credit Card - NOW",L3581,0)))</f>
        <v>0</v>
      </c>
    </row>
    <row r="3582" s="231" customFormat="1" ht="13.65" customHeight="1">
      <c r="A3582" t="s" s="30">
        <f>IF(B3582&lt;&gt;"","*****","")</f>
      </c>
      <c r="G3582" s="241"/>
      <c r="M3582" s="242">
        <f>IF(K3582="Cash",L3582,IF(K3582="Check",L3582,IF(K3582="Credit Card - NOW",L3582,0)))</f>
        <v>0</v>
      </c>
    </row>
    <row r="3583" s="231" customFormat="1" ht="13.65" customHeight="1">
      <c r="A3583" t="s" s="30">
        <f>IF(B3583&lt;&gt;"","*****","")</f>
      </c>
      <c r="G3583" s="241"/>
      <c r="M3583" s="242">
        <f>IF(K3583="Cash",L3583,IF(K3583="Check",L3583,IF(K3583="Credit Card - NOW",L3583,0)))</f>
        <v>0</v>
      </c>
    </row>
    <row r="3584" s="231" customFormat="1" ht="13.65" customHeight="1">
      <c r="A3584" t="s" s="30">
        <f>IF(B3584&lt;&gt;"","*****","")</f>
      </c>
      <c r="G3584" s="241"/>
      <c r="M3584" s="242">
        <f>IF(K3584="Cash",L3584,IF(K3584="Check",L3584,IF(K3584="Credit Card - NOW",L3584,0)))</f>
        <v>0</v>
      </c>
    </row>
    <row r="3585" s="231" customFormat="1" ht="13.65" customHeight="1">
      <c r="A3585" t="s" s="30">
        <f>IF(B3585&lt;&gt;"","*****","")</f>
      </c>
      <c r="G3585" s="241"/>
      <c r="M3585" s="242">
        <f>IF(K3585="Cash",L3585,IF(K3585="Check",L3585,IF(K3585="Credit Card - NOW",L3585,0)))</f>
        <v>0</v>
      </c>
    </row>
    <row r="3586" s="231" customFormat="1" ht="13.65" customHeight="1">
      <c r="A3586" t="s" s="30">
        <f>IF(B3586&lt;&gt;"","*****","")</f>
      </c>
      <c r="G3586" s="241"/>
      <c r="M3586" s="242">
        <f>IF(K3586="Cash",L3586,IF(K3586="Check",L3586,IF(K3586="Credit Card - NOW",L3586,0)))</f>
        <v>0</v>
      </c>
    </row>
    <row r="3587" s="231" customFormat="1" ht="13.65" customHeight="1">
      <c r="A3587" t="s" s="30">
        <f>IF(B3587&lt;&gt;"","*****","")</f>
      </c>
      <c r="G3587" s="241"/>
      <c r="M3587" s="242">
        <f>IF(K3587="Cash",L3587,IF(K3587="Check",L3587,IF(K3587="Credit Card - NOW",L3587,0)))</f>
        <v>0</v>
      </c>
    </row>
    <row r="3588" s="231" customFormat="1" ht="13.65" customHeight="1">
      <c r="A3588" t="s" s="30">
        <f>IF(B3588&lt;&gt;"","*****","")</f>
      </c>
      <c r="G3588" s="241"/>
      <c r="M3588" s="242">
        <f>IF(K3588="Cash",L3588,IF(K3588="Check",L3588,IF(K3588="Credit Card - NOW",L3588,0)))</f>
        <v>0</v>
      </c>
    </row>
    <row r="3589" s="231" customFormat="1" ht="13.65" customHeight="1">
      <c r="A3589" t="s" s="30">
        <f>IF(B3589&lt;&gt;"","*****","")</f>
      </c>
      <c r="G3589" s="241"/>
      <c r="M3589" s="242">
        <f>IF(K3589="Cash",L3589,IF(K3589="Check",L3589,IF(K3589="Credit Card - NOW",L3589,0)))</f>
        <v>0</v>
      </c>
    </row>
    <row r="3590" s="231" customFormat="1" ht="13.65" customHeight="1">
      <c r="A3590" t="s" s="30">
        <f>IF(B3590&lt;&gt;"","*****","")</f>
      </c>
      <c r="G3590" s="241"/>
      <c r="M3590" s="242">
        <f>IF(K3590="Cash",L3590,IF(K3590="Check",L3590,IF(K3590="Credit Card - NOW",L3590,0)))</f>
        <v>0</v>
      </c>
    </row>
    <row r="3591" s="231" customFormat="1" ht="13.65" customHeight="1">
      <c r="A3591" t="s" s="30">
        <f>IF(B3591&lt;&gt;"","*****","")</f>
      </c>
      <c r="G3591" s="241"/>
      <c r="M3591" s="242">
        <f>IF(K3591="Cash",L3591,IF(K3591="Check",L3591,IF(K3591="Credit Card - NOW",L3591,0)))</f>
        <v>0</v>
      </c>
    </row>
    <row r="3592" s="231" customFormat="1" ht="13.65" customHeight="1">
      <c r="A3592" t="s" s="30">
        <f>IF(B3592&lt;&gt;"","*****","")</f>
      </c>
      <c r="G3592" s="241"/>
      <c r="M3592" s="242">
        <f>IF(K3592="Cash",L3592,IF(K3592="Check",L3592,IF(K3592="Credit Card - NOW",L3592,0)))</f>
        <v>0</v>
      </c>
    </row>
    <row r="3593" s="231" customFormat="1" ht="13.65" customHeight="1">
      <c r="A3593" t="s" s="30">
        <f>IF(B3593&lt;&gt;"","*****","")</f>
      </c>
      <c r="G3593" s="241"/>
      <c r="M3593" s="242">
        <f>IF(K3593="Cash",L3593,IF(K3593="Check",L3593,IF(K3593="Credit Card - NOW",L3593,0)))</f>
        <v>0</v>
      </c>
    </row>
    <row r="3594" s="231" customFormat="1" ht="13.65" customHeight="1">
      <c r="A3594" t="s" s="30">
        <f>IF(B3594&lt;&gt;"","*****","")</f>
      </c>
      <c r="G3594" s="241"/>
      <c r="M3594" s="242">
        <f>IF(K3594="Cash",L3594,IF(K3594="Check",L3594,IF(K3594="Credit Card - NOW",L3594,0)))</f>
        <v>0</v>
      </c>
    </row>
    <row r="3595" s="231" customFormat="1" ht="13.65" customHeight="1">
      <c r="A3595" t="s" s="30">
        <f>IF(B3595&lt;&gt;"","*****","")</f>
      </c>
      <c r="G3595" s="241"/>
      <c r="M3595" s="242">
        <f>IF(K3595="Cash",L3595,IF(K3595="Check",L3595,IF(K3595="Credit Card - NOW",L3595,0)))</f>
        <v>0</v>
      </c>
    </row>
    <row r="3596" s="231" customFormat="1" ht="13.65" customHeight="1">
      <c r="A3596" t="s" s="30">
        <f>IF(B3596&lt;&gt;"","*****","")</f>
      </c>
      <c r="G3596" s="241"/>
      <c r="M3596" s="242">
        <f>IF(K3596="Cash",L3596,IF(K3596="Check",L3596,IF(K3596="Credit Card - NOW",L3596,0)))</f>
        <v>0</v>
      </c>
    </row>
    <row r="3597" s="231" customFormat="1" ht="13.65" customHeight="1">
      <c r="A3597" t="s" s="30">
        <f>IF(B3597&lt;&gt;"","*****","")</f>
      </c>
      <c r="G3597" s="241"/>
      <c r="M3597" s="242">
        <f>IF(K3597="Cash",L3597,IF(K3597="Check",L3597,IF(K3597="Credit Card - NOW",L3597,0)))</f>
        <v>0</v>
      </c>
    </row>
    <row r="3598" s="231" customFormat="1" ht="13.65" customHeight="1">
      <c r="A3598" t="s" s="30">
        <f>IF(B3598&lt;&gt;"","*****","")</f>
      </c>
      <c r="G3598" s="241"/>
      <c r="M3598" s="242">
        <f>IF(K3598="Cash",L3598,IF(K3598="Check",L3598,IF(K3598="Credit Card - NOW",L3598,0)))</f>
        <v>0</v>
      </c>
    </row>
    <row r="3599" s="231" customFormat="1" ht="13.65" customHeight="1">
      <c r="A3599" t="s" s="30">
        <f>IF(B3599&lt;&gt;"","*****","")</f>
      </c>
      <c r="G3599" s="241"/>
      <c r="M3599" s="242">
        <f>IF(K3599="Cash",L3599,IF(K3599="Check",L3599,IF(K3599="Credit Card - NOW",L3599,0)))</f>
        <v>0</v>
      </c>
    </row>
    <row r="3600" s="231" customFormat="1" ht="13.65" customHeight="1">
      <c r="A3600" t="s" s="30">
        <f>IF(B3600&lt;&gt;"","*****","")</f>
      </c>
      <c r="G3600" s="241"/>
      <c r="M3600" s="242">
        <f>IF(K3600="Cash",L3600,IF(K3600="Check",L3600,IF(K3600="Credit Card - NOW",L3600,0)))</f>
        <v>0</v>
      </c>
    </row>
    <row r="3601" s="231" customFormat="1" ht="13.65" customHeight="1">
      <c r="A3601" t="s" s="30">
        <f>IF(B3601&lt;&gt;"","*****","")</f>
      </c>
      <c r="G3601" s="241"/>
      <c r="M3601" s="242">
        <f>IF(K3601="Cash",L3601,IF(K3601="Check",L3601,IF(K3601="Credit Card - NOW",L3601,0)))</f>
        <v>0</v>
      </c>
    </row>
    <row r="3602" s="231" customFormat="1" ht="13.65" customHeight="1">
      <c r="A3602" t="s" s="30">
        <f>IF(B3602&lt;&gt;"","*****","")</f>
      </c>
      <c r="G3602" s="241"/>
      <c r="M3602" s="242">
        <f>IF(K3602="Cash",L3602,IF(K3602="Check",L3602,IF(K3602="Credit Card - NOW",L3602,0)))</f>
        <v>0</v>
      </c>
    </row>
    <row r="3603" s="231" customFormat="1" ht="13.65" customHeight="1">
      <c r="A3603" t="s" s="30">
        <f>IF(B3603&lt;&gt;"","*****","")</f>
      </c>
      <c r="G3603" s="241"/>
      <c r="M3603" s="242">
        <f>IF(K3603="Cash",L3603,IF(K3603="Check",L3603,IF(K3603="Credit Card - NOW",L3603,0)))</f>
        <v>0</v>
      </c>
    </row>
    <row r="3604" s="231" customFormat="1" ht="13.65" customHeight="1">
      <c r="A3604" t="s" s="30">
        <f>IF(B3604&lt;&gt;"","*****","")</f>
      </c>
      <c r="G3604" s="241"/>
      <c r="M3604" s="242">
        <f>IF(K3604="Cash",L3604,IF(K3604="Check",L3604,IF(K3604="Credit Card - NOW",L3604,0)))</f>
        <v>0</v>
      </c>
    </row>
    <row r="3605" s="231" customFormat="1" ht="13.65" customHeight="1">
      <c r="A3605" t="s" s="30">
        <f>IF(B3605&lt;&gt;"","*****","")</f>
      </c>
      <c r="G3605" s="241"/>
      <c r="M3605" s="242">
        <f>IF(K3605="Cash",L3605,IF(K3605="Check",L3605,IF(K3605="Credit Card - NOW",L3605,0)))</f>
        <v>0</v>
      </c>
    </row>
    <row r="3606" s="231" customFormat="1" ht="13.65" customHeight="1">
      <c r="A3606" t="s" s="30">
        <f>IF(B3606&lt;&gt;"","*****","")</f>
      </c>
      <c r="G3606" s="241"/>
      <c r="M3606" s="242">
        <f>IF(K3606="Cash",L3606,IF(K3606="Check",L3606,IF(K3606="Credit Card - NOW",L3606,0)))</f>
        <v>0</v>
      </c>
    </row>
    <row r="3607" s="231" customFormat="1" ht="13.65" customHeight="1">
      <c r="A3607" t="s" s="30">
        <f>IF(B3607&lt;&gt;"","*****","")</f>
      </c>
      <c r="G3607" s="241"/>
      <c r="M3607" s="242">
        <f>IF(K3607="Cash",L3607,IF(K3607="Check",L3607,IF(K3607="Credit Card - NOW",L3607,0)))</f>
        <v>0</v>
      </c>
    </row>
    <row r="3608" s="231" customFormat="1" ht="13.65" customHeight="1">
      <c r="A3608" t="s" s="30">
        <f>IF(B3608&lt;&gt;"","*****","")</f>
      </c>
      <c r="G3608" s="241"/>
      <c r="M3608" s="242">
        <f>IF(K3608="Cash",L3608,IF(K3608="Check",L3608,IF(K3608="Credit Card - NOW",L3608,0)))</f>
        <v>0</v>
      </c>
    </row>
    <row r="3609" s="231" customFormat="1" ht="13.65" customHeight="1">
      <c r="A3609" t="s" s="30">
        <f>IF(B3609&lt;&gt;"","*****","")</f>
      </c>
      <c r="G3609" s="241"/>
      <c r="M3609" s="242">
        <f>IF(K3609="Cash",L3609,IF(K3609="Check",L3609,IF(K3609="Credit Card - NOW",L3609,0)))</f>
        <v>0</v>
      </c>
    </row>
    <row r="3610" s="231" customFormat="1" ht="13.65" customHeight="1">
      <c r="A3610" t="s" s="30">
        <f>IF(B3610&lt;&gt;"","*****","")</f>
      </c>
      <c r="G3610" s="241"/>
      <c r="M3610" s="242">
        <f>IF(K3610="Cash",L3610,IF(K3610="Check",L3610,IF(K3610="Credit Card - NOW",L3610,0)))</f>
        <v>0</v>
      </c>
    </row>
    <row r="3611" s="231" customFormat="1" ht="13.65" customHeight="1">
      <c r="A3611" t="s" s="30">
        <f>IF(B3611&lt;&gt;"","*****","")</f>
      </c>
      <c r="G3611" s="241"/>
      <c r="M3611" s="242">
        <f>IF(K3611="Cash",L3611,IF(K3611="Check",L3611,IF(K3611="Credit Card - NOW",L3611,0)))</f>
        <v>0</v>
      </c>
    </row>
    <row r="3612" s="231" customFormat="1" ht="13.65" customHeight="1">
      <c r="A3612" t="s" s="30">
        <f>IF(B3612&lt;&gt;"","*****","")</f>
      </c>
      <c r="G3612" s="241"/>
      <c r="M3612" s="242">
        <f>IF(K3612="Cash",L3612,IF(K3612="Check",L3612,IF(K3612="Credit Card - NOW",L3612,0)))</f>
        <v>0</v>
      </c>
    </row>
    <row r="3613" s="231" customFormat="1" ht="13.65" customHeight="1">
      <c r="A3613" t="s" s="30">
        <f>IF(B3613&lt;&gt;"","*****","")</f>
      </c>
      <c r="G3613" s="241"/>
      <c r="M3613" s="242">
        <f>IF(K3613="Cash",L3613,IF(K3613="Check",L3613,IF(K3613="Credit Card - NOW",L3613,0)))</f>
        <v>0</v>
      </c>
    </row>
    <row r="3614" s="231" customFormat="1" ht="13.65" customHeight="1">
      <c r="A3614" t="s" s="30">
        <f>IF(B3614&lt;&gt;"","*****","")</f>
      </c>
      <c r="G3614" s="241"/>
      <c r="M3614" s="242">
        <f>IF(K3614="Cash",L3614,IF(K3614="Check",L3614,IF(K3614="Credit Card - NOW",L3614,0)))</f>
        <v>0</v>
      </c>
    </row>
    <row r="3615" s="231" customFormat="1" ht="13.65" customHeight="1">
      <c r="A3615" t="s" s="30">
        <f>IF(B3615&lt;&gt;"","*****","")</f>
      </c>
      <c r="G3615" s="241"/>
      <c r="M3615" s="242">
        <f>IF(K3615="Cash",L3615,IF(K3615="Check",L3615,IF(K3615="Credit Card - NOW",L3615,0)))</f>
        <v>0</v>
      </c>
    </row>
    <row r="3616" s="231" customFormat="1" ht="13.65" customHeight="1">
      <c r="A3616" t="s" s="30">
        <f>IF(B3616&lt;&gt;"","*****","")</f>
      </c>
      <c r="G3616" s="241"/>
      <c r="M3616" s="242">
        <f>IF(K3616="Cash",L3616,IF(K3616="Check",L3616,IF(K3616="Credit Card - NOW",L3616,0)))</f>
        <v>0</v>
      </c>
    </row>
    <row r="3617" s="231" customFormat="1" ht="13.65" customHeight="1">
      <c r="A3617" t="s" s="30">
        <f>IF(B3617&lt;&gt;"","*****","")</f>
      </c>
      <c r="G3617" s="241"/>
      <c r="M3617" s="242">
        <f>IF(K3617="Cash",L3617,IF(K3617="Check",L3617,IF(K3617="Credit Card - NOW",L3617,0)))</f>
        <v>0</v>
      </c>
    </row>
    <row r="3618" s="231" customFormat="1" ht="13.65" customHeight="1">
      <c r="A3618" t="s" s="30">
        <f>IF(B3618&lt;&gt;"","*****","")</f>
      </c>
      <c r="G3618" s="241"/>
      <c r="M3618" s="242">
        <f>IF(K3618="Cash",L3618,IF(K3618="Check",L3618,IF(K3618="Credit Card - NOW",L3618,0)))</f>
        <v>0</v>
      </c>
    </row>
    <row r="3619" s="231" customFormat="1" ht="13.65" customHeight="1">
      <c r="A3619" t="s" s="30">
        <f>IF(B3619&lt;&gt;"","*****","")</f>
      </c>
      <c r="G3619" s="241"/>
      <c r="M3619" s="242">
        <f>IF(K3619="Cash",L3619,IF(K3619="Check",L3619,IF(K3619="Credit Card - NOW",L3619,0)))</f>
        <v>0</v>
      </c>
    </row>
    <row r="3620" s="231" customFormat="1" ht="13.65" customHeight="1">
      <c r="A3620" t="s" s="30">
        <f>IF(B3620&lt;&gt;"","*****","")</f>
      </c>
      <c r="G3620" s="241"/>
      <c r="M3620" s="242">
        <f>IF(K3620="Cash",L3620,IF(K3620="Check",L3620,IF(K3620="Credit Card - NOW",L3620,0)))</f>
        <v>0</v>
      </c>
    </row>
    <row r="3621" s="231" customFormat="1" ht="13.65" customHeight="1">
      <c r="A3621" t="s" s="30">
        <f>IF(B3621&lt;&gt;"","*****","")</f>
      </c>
      <c r="G3621" s="241"/>
      <c r="M3621" s="242">
        <f>IF(K3621="Cash",L3621,IF(K3621="Check",L3621,IF(K3621="Credit Card - NOW",L3621,0)))</f>
        <v>0</v>
      </c>
    </row>
    <row r="3622" s="231" customFormat="1" ht="13.65" customHeight="1">
      <c r="A3622" t="s" s="30">
        <f>IF(B3622&lt;&gt;"","*****","")</f>
      </c>
      <c r="G3622" s="241"/>
      <c r="M3622" s="242">
        <f>IF(K3622="Cash",L3622,IF(K3622="Check",L3622,IF(K3622="Credit Card - NOW",L3622,0)))</f>
        <v>0</v>
      </c>
    </row>
    <row r="3623" s="231" customFormat="1" ht="13.65" customHeight="1">
      <c r="A3623" t="s" s="30">
        <f>IF(B3623&lt;&gt;"","*****","")</f>
      </c>
      <c r="G3623" s="241"/>
      <c r="M3623" s="242">
        <f>IF(K3623="Cash",L3623,IF(K3623="Check",L3623,IF(K3623="Credit Card - NOW",L3623,0)))</f>
        <v>0</v>
      </c>
    </row>
    <row r="3624" s="231" customFormat="1" ht="13.65" customHeight="1">
      <c r="A3624" t="s" s="30">
        <f>IF(B3624&lt;&gt;"","*****","")</f>
      </c>
      <c r="G3624" s="241"/>
      <c r="M3624" s="242">
        <f>IF(K3624="Cash",L3624,IF(K3624="Check",L3624,IF(K3624="Credit Card - NOW",L3624,0)))</f>
        <v>0</v>
      </c>
    </row>
    <row r="3625" s="231" customFormat="1" ht="13.65" customHeight="1">
      <c r="A3625" t="s" s="30">
        <f>IF(B3625&lt;&gt;"","*****","")</f>
      </c>
      <c r="G3625" s="241"/>
      <c r="M3625" s="242">
        <f>IF(K3625="Cash",L3625,IF(K3625="Check",L3625,IF(K3625="Credit Card - NOW",L3625,0)))</f>
        <v>0</v>
      </c>
    </row>
    <row r="3626" s="231" customFormat="1" ht="13.65" customHeight="1">
      <c r="A3626" t="s" s="30">
        <f>IF(B3626&lt;&gt;"","*****","")</f>
      </c>
      <c r="G3626" s="241"/>
      <c r="M3626" s="242">
        <f>IF(K3626="Cash",L3626,IF(K3626="Check",L3626,IF(K3626="Credit Card - NOW",L3626,0)))</f>
        <v>0</v>
      </c>
    </row>
    <row r="3627" s="231" customFormat="1" ht="13.65" customHeight="1">
      <c r="A3627" t="s" s="30">
        <f>IF(B3627&lt;&gt;"","*****","")</f>
      </c>
      <c r="G3627" s="241"/>
      <c r="M3627" s="242">
        <f>IF(K3627="Cash",L3627,IF(K3627="Check",L3627,IF(K3627="Credit Card - NOW",L3627,0)))</f>
        <v>0</v>
      </c>
    </row>
    <row r="3628" s="231" customFormat="1" ht="13.65" customHeight="1">
      <c r="A3628" t="s" s="30">
        <f>IF(B3628&lt;&gt;"","*****","")</f>
      </c>
      <c r="G3628" s="241"/>
      <c r="M3628" s="242">
        <f>IF(K3628="Cash",L3628,IF(K3628="Check",L3628,IF(K3628="Credit Card - NOW",L3628,0)))</f>
        <v>0</v>
      </c>
    </row>
    <row r="3629" s="231" customFormat="1" ht="13.65" customHeight="1">
      <c r="A3629" t="s" s="30">
        <f>IF(B3629&lt;&gt;"","*****","")</f>
      </c>
      <c r="G3629" s="241"/>
      <c r="M3629" s="242">
        <f>IF(K3629="Cash",L3629,IF(K3629="Check",L3629,IF(K3629="Credit Card - NOW",L3629,0)))</f>
        <v>0</v>
      </c>
    </row>
    <row r="3630" s="231" customFormat="1" ht="13.65" customHeight="1">
      <c r="A3630" t="s" s="30">
        <f>IF(B3630&lt;&gt;"","*****","")</f>
      </c>
      <c r="G3630" s="241"/>
      <c r="M3630" s="242">
        <f>IF(K3630="Cash",L3630,IF(K3630="Check",L3630,IF(K3630="Credit Card - NOW",L3630,0)))</f>
        <v>0</v>
      </c>
    </row>
    <row r="3631" s="231" customFormat="1" ht="13.65" customHeight="1">
      <c r="A3631" t="s" s="30">
        <f>IF(B3631&lt;&gt;"","*****","")</f>
      </c>
      <c r="G3631" s="241"/>
      <c r="M3631" s="242">
        <f>IF(K3631="Cash",L3631,IF(K3631="Check",L3631,IF(K3631="Credit Card - NOW",L3631,0)))</f>
        <v>0</v>
      </c>
    </row>
    <row r="3632" s="231" customFormat="1" ht="13.65" customHeight="1">
      <c r="A3632" t="s" s="30">
        <f>IF(B3632&lt;&gt;"","*****","")</f>
      </c>
      <c r="G3632" s="241"/>
      <c r="M3632" s="242">
        <f>IF(K3632="Cash",L3632,IF(K3632="Check",L3632,IF(K3632="Credit Card - NOW",L3632,0)))</f>
        <v>0</v>
      </c>
    </row>
    <row r="3633" s="231" customFormat="1" ht="13.65" customHeight="1">
      <c r="A3633" t="s" s="30">
        <f>IF(B3633&lt;&gt;"","*****","")</f>
      </c>
      <c r="G3633" s="241"/>
      <c r="M3633" s="242">
        <f>IF(K3633="Cash",L3633,IF(K3633="Check",L3633,IF(K3633="Credit Card - NOW",L3633,0)))</f>
        <v>0</v>
      </c>
    </row>
    <row r="3634" s="231" customFormat="1" ht="13.65" customHeight="1">
      <c r="A3634" t="s" s="30">
        <f>IF(B3634&lt;&gt;"","*****","")</f>
      </c>
      <c r="G3634" s="241"/>
      <c r="M3634" s="242">
        <f>IF(K3634="Cash",L3634,IF(K3634="Check",L3634,IF(K3634="Credit Card - NOW",L3634,0)))</f>
        <v>0</v>
      </c>
    </row>
    <row r="3635" s="231" customFormat="1" ht="13.65" customHeight="1">
      <c r="A3635" t="s" s="30">
        <f>IF(B3635&lt;&gt;"","*****","")</f>
      </c>
      <c r="G3635" s="241"/>
      <c r="M3635" s="242">
        <f>IF(K3635="Cash",L3635,IF(K3635="Check",L3635,IF(K3635="Credit Card - NOW",L3635,0)))</f>
        <v>0</v>
      </c>
    </row>
    <row r="3636" s="231" customFormat="1" ht="13.65" customHeight="1">
      <c r="A3636" t="s" s="30">
        <f>IF(B3636&lt;&gt;"","*****","")</f>
      </c>
      <c r="G3636" s="241"/>
      <c r="M3636" s="242">
        <f>IF(K3636="Cash",L3636,IF(K3636="Check",L3636,IF(K3636="Credit Card - NOW",L3636,0)))</f>
        <v>0</v>
      </c>
    </row>
    <row r="3637" s="231" customFormat="1" ht="13.65" customHeight="1">
      <c r="A3637" t="s" s="30">
        <f>IF(B3637&lt;&gt;"","*****","")</f>
      </c>
      <c r="G3637" s="241"/>
      <c r="M3637" s="242">
        <f>IF(K3637="Cash",L3637,IF(K3637="Check",L3637,IF(K3637="Credit Card - NOW",L3637,0)))</f>
        <v>0</v>
      </c>
    </row>
    <row r="3638" s="231" customFormat="1" ht="13.65" customHeight="1">
      <c r="A3638" t="s" s="30">
        <f>IF(B3638&lt;&gt;"","*****","")</f>
      </c>
      <c r="G3638" s="241"/>
      <c r="M3638" s="242">
        <f>IF(K3638="Cash",L3638,IF(K3638="Check",L3638,IF(K3638="Credit Card - NOW",L3638,0)))</f>
        <v>0</v>
      </c>
    </row>
    <row r="3639" s="231" customFormat="1" ht="13.65" customHeight="1">
      <c r="A3639" t="s" s="30">
        <f>IF(B3639&lt;&gt;"","*****","")</f>
      </c>
      <c r="G3639" s="241"/>
      <c r="M3639" s="242">
        <f>IF(K3639="Cash",L3639,IF(K3639="Check",L3639,IF(K3639="Credit Card - NOW",L3639,0)))</f>
        <v>0</v>
      </c>
    </row>
    <row r="3640" s="231" customFormat="1" ht="13.65" customHeight="1">
      <c r="A3640" t="s" s="30">
        <f>IF(B3640&lt;&gt;"","*****","")</f>
      </c>
      <c r="G3640" s="241"/>
      <c r="M3640" s="242">
        <f>IF(K3640="Cash",L3640,IF(K3640="Check",L3640,IF(K3640="Credit Card - NOW",L3640,0)))</f>
        <v>0</v>
      </c>
    </row>
    <row r="3641" s="231" customFormat="1" ht="13.65" customHeight="1">
      <c r="A3641" t="s" s="30">
        <f>IF(B3641&lt;&gt;"","*****","")</f>
      </c>
      <c r="G3641" s="241"/>
      <c r="M3641" s="242">
        <f>IF(K3641="Cash",L3641,IF(K3641="Check",L3641,IF(K3641="Credit Card - NOW",L3641,0)))</f>
        <v>0</v>
      </c>
    </row>
    <row r="3642" s="231" customFormat="1" ht="13.65" customHeight="1">
      <c r="A3642" t="s" s="30">
        <f>IF(B3642&lt;&gt;"","*****","")</f>
      </c>
      <c r="G3642" s="241"/>
      <c r="M3642" s="242">
        <f>IF(K3642="Cash",L3642,IF(K3642="Check",L3642,IF(K3642="Credit Card - NOW",L3642,0)))</f>
        <v>0</v>
      </c>
    </row>
    <row r="3643" s="231" customFormat="1" ht="13.65" customHeight="1">
      <c r="A3643" t="s" s="30">
        <f>IF(B3643&lt;&gt;"","*****","")</f>
      </c>
      <c r="G3643" s="241"/>
      <c r="M3643" s="242">
        <f>IF(K3643="Cash",L3643,IF(K3643="Check",L3643,IF(K3643="Credit Card - NOW",L3643,0)))</f>
        <v>0</v>
      </c>
    </row>
    <row r="3644" s="231" customFormat="1" ht="13.65" customHeight="1">
      <c r="A3644" t="s" s="30">
        <f>IF(B3644&lt;&gt;"","*****","")</f>
      </c>
      <c r="G3644" s="241"/>
      <c r="M3644" s="242">
        <f>IF(K3644="Cash",L3644,IF(K3644="Check",L3644,IF(K3644="Credit Card - NOW",L3644,0)))</f>
        <v>0</v>
      </c>
    </row>
    <row r="3645" s="231" customFormat="1" ht="13.65" customHeight="1">
      <c r="A3645" t="s" s="30">
        <f>IF(B3645&lt;&gt;"","*****","")</f>
      </c>
      <c r="G3645" s="241"/>
      <c r="M3645" s="242">
        <f>IF(K3645="Cash",L3645,IF(K3645="Check",L3645,IF(K3645="Credit Card - NOW",L3645,0)))</f>
        <v>0</v>
      </c>
    </row>
    <row r="3646" s="231" customFormat="1" ht="13.65" customHeight="1">
      <c r="A3646" t="s" s="30">
        <f>IF(B3646&lt;&gt;"","*****","")</f>
      </c>
      <c r="G3646" s="241"/>
      <c r="M3646" s="242">
        <f>IF(K3646="Cash",L3646,IF(K3646="Check",L3646,IF(K3646="Credit Card - NOW",L3646,0)))</f>
        <v>0</v>
      </c>
    </row>
    <row r="3647" s="231" customFormat="1" ht="13.65" customHeight="1">
      <c r="A3647" t="s" s="30">
        <f>IF(B3647&lt;&gt;"","*****","")</f>
      </c>
      <c r="G3647" s="241"/>
      <c r="M3647" s="242">
        <f>IF(K3647="Cash",L3647,IF(K3647="Check",L3647,IF(K3647="Credit Card - NOW",L3647,0)))</f>
        <v>0</v>
      </c>
    </row>
    <row r="3648" s="231" customFormat="1" ht="13.65" customHeight="1">
      <c r="A3648" t="s" s="30">
        <f>IF(B3648&lt;&gt;"","*****","")</f>
      </c>
      <c r="G3648" s="241"/>
      <c r="M3648" s="242">
        <f>IF(K3648="Cash",L3648,IF(K3648="Check",L3648,IF(K3648="Credit Card - NOW",L3648,0)))</f>
        <v>0</v>
      </c>
    </row>
    <row r="3649" s="231" customFormat="1" ht="13.65" customHeight="1">
      <c r="A3649" t="s" s="30">
        <f>IF(B3649&lt;&gt;"","*****","")</f>
      </c>
      <c r="G3649" s="241"/>
      <c r="M3649" s="242">
        <f>IF(K3649="Cash",L3649,IF(K3649="Check",L3649,IF(K3649="Credit Card - NOW",L3649,0)))</f>
        <v>0</v>
      </c>
    </row>
    <row r="3650" s="231" customFormat="1" ht="13.65" customHeight="1">
      <c r="A3650" t="s" s="30">
        <f>IF(B3650&lt;&gt;"","*****","")</f>
      </c>
      <c r="G3650" s="241"/>
      <c r="M3650" s="242">
        <f>IF(K3650="Cash",L3650,IF(K3650="Check",L3650,IF(K3650="Credit Card - NOW",L3650,0)))</f>
        <v>0</v>
      </c>
    </row>
    <row r="3651" s="231" customFormat="1" ht="13.65" customHeight="1">
      <c r="A3651" t="s" s="30">
        <f>IF(B3651&lt;&gt;"","*****","")</f>
      </c>
      <c r="G3651" s="241"/>
      <c r="M3651" s="242">
        <f>IF(K3651="Cash",L3651,IF(K3651="Check",L3651,IF(K3651="Credit Card - NOW",L3651,0)))</f>
        <v>0</v>
      </c>
    </row>
    <row r="3652" s="231" customFormat="1" ht="13.65" customHeight="1">
      <c r="A3652" t="s" s="30">
        <f>IF(B3652&lt;&gt;"","*****","")</f>
      </c>
      <c r="G3652" s="241"/>
      <c r="M3652" s="242">
        <f>IF(K3652="Cash",L3652,IF(K3652="Check",L3652,IF(K3652="Credit Card - NOW",L3652,0)))</f>
        <v>0</v>
      </c>
    </row>
    <row r="3653" s="231" customFormat="1" ht="13.65" customHeight="1">
      <c r="A3653" t="s" s="30">
        <f>IF(B3653&lt;&gt;"","*****","")</f>
      </c>
      <c r="G3653" s="241"/>
      <c r="M3653" s="242">
        <f>IF(K3653="Cash",L3653,IF(K3653="Check",L3653,IF(K3653="Credit Card - NOW",L3653,0)))</f>
        <v>0</v>
      </c>
    </row>
    <row r="3654" s="231" customFormat="1" ht="13.65" customHeight="1">
      <c r="A3654" t="s" s="30">
        <f>IF(B3654&lt;&gt;"","*****","")</f>
      </c>
      <c r="G3654" s="241"/>
      <c r="M3654" s="242">
        <f>IF(K3654="Cash",L3654,IF(K3654="Check",L3654,IF(K3654="Credit Card - NOW",L3654,0)))</f>
        <v>0</v>
      </c>
    </row>
    <row r="3655" s="231" customFormat="1" ht="13.65" customHeight="1">
      <c r="A3655" t="s" s="30">
        <f>IF(B3655&lt;&gt;"","*****","")</f>
      </c>
      <c r="G3655" s="241"/>
      <c r="M3655" s="242">
        <f>IF(K3655="Cash",L3655,IF(K3655="Check",L3655,IF(K3655="Credit Card - NOW",L3655,0)))</f>
        <v>0</v>
      </c>
    </row>
    <row r="3656" s="231" customFormat="1" ht="13.65" customHeight="1">
      <c r="A3656" t="s" s="30">
        <f>IF(B3656&lt;&gt;"","*****","")</f>
      </c>
      <c r="G3656" s="241"/>
      <c r="M3656" s="242">
        <f>IF(K3656="Cash",L3656,IF(K3656="Check",L3656,IF(K3656="Credit Card - NOW",L3656,0)))</f>
        <v>0</v>
      </c>
    </row>
    <row r="3657" s="231" customFormat="1" ht="13.65" customHeight="1">
      <c r="A3657" t="s" s="30">
        <f>IF(B3657&lt;&gt;"","*****","")</f>
      </c>
      <c r="G3657" s="241"/>
      <c r="M3657" s="242">
        <f>IF(K3657="Cash",L3657,IF(K3657="Check",L3657,IF(K3657="Credit Card - NOW",L3657,0)))</f>
        <v>0</v>
      </c>
    </row>
    <row r="3658" s="231" customFormat="1" ht="13.65" customHeight="1">
      <c r="A3658" t="s" s="30">
        <f>IF(B3658&lt;&gt;"","*****","")</f>
      </c>
      <c r="G3658" s="241"/>
      <c r="M3658" s="242">
        <f>IF(K3658="Cash",L3658,IF(K3658="Check",L3658,IF(K3658="Credit Card - NOW",L3658,0)))</f>
        <v>0</v>
      </c>
    </row>
    <row r="3659" s="231" customFormat="1" ht="13.65" customHeight="1">
      <c r="A3659" t="s" s="30">
        <f>IF(B3659&lt;&gt;"","*****","")</f>
      </c>
      <c r="G3659" s="241"/>
      <c r="M3659" s="242">
        <f>IF(K3659="Cash",L3659,IF(K3659="Check",L3659,IF(K3659="Credit Card - NOW",L3659,0)))</f>
        <v>0</v>
      </c>
    </row>
    <row r="3660" s="231" customFormat="1" ht="13.65" customHeight="1">
      <c r="A3660" t="s" s="30">
        <f>IF(B3660&lt;&gt;"","*****","")</f>
      </c>
      <c r="G3660" s="241"/>
      <c r="M3660" s="242">
        <f>IF(K3660="Cash",L3660,IF(K3660="Check",L3660,IF(K3660="Credit Card - NOW",L3660,0)))</f>
        <v>0</v>
      </c>
    </row>
    <row r="3661" s="231" customFormat="1" ht="13.65" customHeight="1">
      <c r="A3661" t="s" s="30">
        <f>IF(B3661&lt;&gt;"","*****","")</f>
      </c>
      <c r="G3661" s="241"/>
      <c r="M3661" s="242">
        <f>IF(K3661="Cash",L3661,IF(K3661="Check",L3661,IF(K3661="Credit Card - NOW",L3661,0)))</f>
        <v>0</v>
      </c>
    </row>
    <row r="3662" s="231" customFormat="1" ht="13.65" customHeight="1">
      <c r="A3662" t="s" s="30">
        <f>IF(B3662&lt;&gt;"","*****","")</f>
      </c>
      <c r="G3662" s="241"/>
      <c r="M3662" s="242">
        <f>IF(K3662="Cash",L3662,IF(K3662="Check",L3662,IF(K3662="Credit Card - NOW",L3662,0)))</f>
        <v>0</v>
      </c>
    </row>
    <row r="3663" s="231" customFormat="1" ht="13.65" customHeight="1">
      <c r="A3663" t="s" s="30">
        <f>IF(B3663&lt;&gt;"","*****","")</f>
      </c>
      <c r="G3663" s="241"/>
      <c r="M3663" s="242">
        <f>IF(K3663="Cash",L3663,IF(K3663="Check",L3663,IF(K3663="Credit Card - NOW",L3663,0)))</f>
        <v>0</v>
      </c>
    </row>
    <row r="3664" s="231" customFormat="1" ht="13.65" customHeight="1">
      <c r="A3664" t="s" s="30">
        <f>IF(B3664&lt;&gt;"","*****","")</f>
      </c>
      <c r="G3664" s="241"/>
      <c r="M3664" s="242">
        <f>IF(K3664="Cash",L3664,IF(K3664="Check",L3664,IF(K3664="Credit Card - NOW",L3664,0)))</f>
        <v>0</v>
      </c>
    </row>
    <row r="3665" s="231" customFormat="1" ht="13.65" customHeight="1">
      <c r="A3665" t="s" s="30">
        <f>IF(B3665&lt;&gt;"","*****","")</f>
      </c>
      <c r="G3665" s="241"/>
      <c r="M3665" s="242">
        <f>IF(K3665="Cash",L3665,IF(K3665="Check",L3665,IF(K3665="Credit Card - NOW",L3665,0)))</f>
        <v>0</v>
      </c>
    </row>
    <row r="3666" s="231" customFormat="1" ht="13.65" customHeight="1">
      <c r="A3666" t="s" s="30">
        <f>IF(B3666&lt;&gt;"","*****","")</f>
      </c>
      <c r="G3666" s="241"/>
      <c r="M3666" s="242">
        <f>IF(K3666="Cash",L3666,IF(K3666="Check",L3666,IF(K3666="Credit Card - NOW",L3666,0)))</f>
        <v>0</v>
      </c>
    </row>
    <row r="3667" s="231" customFormat="1" ht="13.65" customHeight="1">
      <c r="A3667" t="s" s="30">
        <f>IF(B3667&lt;&gt;"","*****","")</f>
      </c>
      <c r="G3667" s="241"/>
      <c r="M3667" s="242">
        <f>IF(K3667="Cash",L3667,IF(K3667="Check",L3667,IF(K3667="Credit Card - NOW",L3667,0)))</f>
        <v>0</v>
      </c>
    </row>
    <row r="3668" s="231" customFormat="1" ht="13.65" customHeight="1">
      <c r="A3668" t="s" s="30">
        <f>IF(B3668&lt;&gt;"","*****","")</f>
      </c>
      <c r="G3668" s="241"/>
      <c r="M3668" s="242">
        <f>IF(K3668="Cash",L3668,IF(K3668="Check",L3668,IF(K3668="Credit Card - NOW",L3668,0)))</f>
        <v>0</v>
      </c>
    </row>
    <row r="3669" s="231" customFormat="1" ht="13.65" customHeight="1">
      <c r="A3669" t="s" s="30">
        <f>IF(B3669&lt;&gt;"","*****","")</f>
      </c>
      <c r="G3669" s="241"/>
      <c r="M3669" s="242">
        <f>IF(K3669="Cash",L3669,IF(K3669="Check",L3669,IF(K3669="Credit Card - NOW",L3669,0)))</f>
        <v>0</v>
      </c>
    </row>
    <row r="3670" s="231" customFormat="1" ht="13.65" customHeight="1">
      <c r="A3670" t="s" s="30">
        <f>IF(B3670&lt;&gt;"","*****","")</f>
      </c>
      <c r="G3670" s="241"/>
      <c r="M3670" s="242">
        <f>IF(K3670="Cash",L3670,IF(K3670="Check",L3670,IF(K3670="Credit Card - NOW",L3670,0)))</f>
        <v>0</v>
      </c>
    </row>
    <row r="3671" s="231" customFormat="1" ht="13.65" customHeight="1">
      <c r="A3671" t="s" s="30">
        <f>IF(B3671&lt;&gt;"","*****","")</f>
      </c>
      <c r="G3671" s="241"/>
      <c r="M3671" s="242">
        <f>IF(K3671="Cash",L3671,IF(K3671="Check",L3671,IF(K3671="Credit Card - NOW",L3671,0)))</f>
        <v>0</v>
      </c>
    </row>
    <row r="3672" s="231" customFormat="1" ht="13.65" customHeight="1">
      <c r="A3672" t="s" s="30">
        <f>IF(B3672&lt;&gt;"","*****","")</f>
      </c>
      <c r="G3672" s="241"/>
      <c r="M3672" s="242">
        <f>IF(K3672="Cash",L3672,IF(K3672="Check",L3672,IF(K3672="Credit Card - NOW",L3672,0)))</f>
        <v>0</v>
      </c>
    </row>
    <row r="3673" s="231" customFormat="1" ht="13.65" customHeight="1">
      <c r="A3673" t="s" s="30">
        <f>IF(B3673&lt;&gt;"","*****","")</f>
      </c>
      <c r="G3673" s="241"/>
      <c r="M3673" s="242">
        <f>IF(K3673="Cash",L3673,IF(K3673="Check",L3673,IF(K3673="Credit Card - NOW",L3673,0)))</f>
        <v>0</v>
      </c>
    </row>
    <row r="3674" s="231" customFormat="1" ht="13.65" customHeight="1">
      <c r="A3674" t="s" s="30">
        <f>IF(B3674&lt;&gt;"","*****","")</f>
      </c>
      <c r="G3674" s="241"/>
      <c r="M3674" s="242">
        <f>IF(K3674="Cash",L3674,IF(K3674="Check",L3674,IF(K3674="Credit Card - NOW",L3674,0)))</f>
        <v>0</v>
      </c>
    </row>
    <row r="3675" s="231" customFormat="1" ht="13.65" customHeight="1">
      <c r="A3675" t="s" s="30">
        <f>IF(B3675&lt;&gt;"","*****","")</f>
      </c>
      <c r="G3675" s="241"/>
      <c r="M3675" s="242">
        <f>IF(K3675="Cash",L3675,IF(K3675="Check",L3675,IF(K3675="Credit Card - NOW",L3675,0)))</f>
        <v>0</v>
      </c>
    </row>
    <row r="3676" s="231" customFormat="1" ht="13.65" customHeight="1">
      <c r="A3676" t="s" s="30">
        <f>IF(B3676&lt;&gt;"","*****","")</f>
      </c>
      <c r="G3676" s="241"/>
      <c r="M3676" s="242">
        <f>IF(K3676="Cash",L3676,IF(K3676="Check",L3676,IF(K3676="Credit Card - NOW",L3676,0)))</f>
        <v>0</v>
      </c>
    </row>
    <row r="3677" s="231" customFormat="1" ht="13.65" customHeight="1">
      <c r="A3677" t="s" s="30">
        <f>IF(B3677&lt;&gt;"","*****","")</f>
      </c>
      <c r="G3677" s="241"/>
      <c r="M3677" s="242">
        <f>IF(K3677="Cash",L3677,IF(K3677="Check",L3677,IF(K3677="Credit Card - NOW",L3677,0)))</f>
        <v>0</v>
      </c>
    </row>
    <row r="3678" s="231" customFormat="1" ht="13.65" customHeight="1">
      <c r="A3678" t="s" s="30">
        <f>IF(B3678&lt;&gt;"","*****","")</f>
      </c>
      <c r="G3678" s="241"/>
      <c r="M3678" s="242">
        <f>IF(K3678="Cash",L3678,IF(K3678="Check",L3678,IF(K3678="Credit Card - NOW",L3678,0)))</f>
        <v>0</v>
      </c>
    </row>
    <row r="3679" s="231" customFormat="1" ht="13.65" customHeight="1">
      <c r="A3679" t="s" s="30">
        <f>IF(B3679&lt;&gt;"","*****","")</f>
      </c>
      <c r="G3679" s="241"/>
      <c r="M3679" s="242">
        <f>IF(K3679="Cash",L3679,IF(K3679="Check",L3679,IF(K3679="Credit Card - NOW",L3679,0)))</f>
        <v>0</v>
      </c>
    </row>
    <row r="3680" s="231" customFormat="1" ht="13.65" customHeight="1">
      <c r="A3680" t="s" s="30">
        <f>IF(B3680&lt;&gt;"","*****","")</f>
      </c>
      <c r="G3680" s="241"/>
      <c r="M3680" s="242">
        <f>IF(K3680="Cash",L3680,IF(K3680="Check",L3680,IF(K3680="Credit Card - NOW",L3680,0)))</f>
        <v>0</v>
      </c>
    </row>
    <row r="3681" s="231" customFormat="1" ht="13.65" customHeight="1">
      <c r="A3681" t="s" s="30">
        <f>IF(B3681&lt;&gt;"","*****","")</f>
      </c>
      <c r="G3681" s="241"/>
      <c r="M3681" s="242">
        <f>IF(K3681="Cash",L3681,IF(K3681="Check",L3681,IF(K3681="Credit Card - NOW",L3681,0)))</f>
        <v>0</v>
      </c>
    </row>
    <row r="3682" s="231" customFormat="1" ht="13.65" customHeight="1">
      <c r="A3682" t="s" s="30">
        <f>IF(B3682&lt;&gt;"","*****","")</f>
      </c>
      <c r="G3682" s="241"/>
      <c r="M3682" s="242">
        <f>IF(K3682="Cash",L3682,IF(K3682="Check",L3682,IF(K3682="Credit Card - NOW",L3682,0)))</f>
        <v>0</v>
      </c>
    </row>
    <row r="3683" s="231" customFormat="1" ht="13.65" customHeight="1">
      <c r="A3683" t="s" s="30">
        <f>IF(B3683&lt;&gt;"","*****","")</f>
      </c>
      <c r="G3683" s="241"/>
      <c r="M3683" s="242">
        <f>IF(K3683="Cash",L3683,IF(K3683="Check",L3683,IF(K3683="Credit Card - NOW",L3683,0)))</f>
        <v>0</v>
      </c>
    </row>
    <row r="3684" s="231" customFormat="1" ht="13.65" customHeight="1">
      <c r="A3684" t="s" s="30">
        <f>IF(B3684&lt;&gt;"","*****","")</f>
      </c>
      <c r="G3684" s="241"/>
      <c r="M3684" s="242">
        <f>IF(K3684="Cash",L3684,IF(K3684="Check",L3684,IF(K3684="Credit Card - NOW",L3684,0)))</f>
        <v>0</v>
      </c>
    </row>
    <row r="3685" s="231" customFormat="1" ht="13.65" customHeight="1">
      <c r="A3685" t="s" s="30">
        <f>IF(B3685&lt;&gt;"","*****","")</f>
      </c>
      <c r="G3685" s="241"/>
      <c r="M3685" s="242">
        <f>IF(K3685="Cash",L3685,IF(K3685="Check",L3685,IF(K3685="Credit Card - NOW",L3685,0)))</f>
        <v>0</v>
      </c>
    </row>
    <row r="3686" s="231" customFormat="1" ht="13.65" customHeight="1">
      <c r="A3686" t="s" s="30">
        <f>IF(B3686&lt;&gt;"","*****","")</f>
      </c>
      <c r="G3686" s="241"/>
      <c r="M3686" s="242">
        <f>IF(K3686="Cash",L3686,IF(K3686="Check",L3686,IF(K3686="Credit Card - NOW",L3686,0)))</f>
        <v>0</v>
      </c>
    </row>
    <row r="3687" s="231" customFormat="1" ht="13.65" customHeight="1">
      <c r="A3687" t="s" s="30">
        <f>IF(B3687&lt;&gt;"","*****","")</f>
      </c>
      <c r="G3687" s="241"/>
      <c r="M3687" s="242">
        <f>IF(K3687="Cash",L3687,IF(K3687="Check",L3687,IF(K3687="Credit Card - NOW",L3687,0)))</f>
        <v>0</v>
      </c>
    </row>
    <row r="3688" s="231" customFormat="1" ht="13.65" customHeight="1">
      <c r="A3688" t="s" s="30">
        <f>IF(B3688&lt;&gt;"","*****","")</f>
      </c>
      <c r="G3688" s="241"/>
      <c r="M3688" s="242">
        <f>IF(K3688="Cash",L3688,IF(K3688="Check",L3688,IF(K3688="Credit Card - NOW",L3688,0)))</f>
        <v>0</v>
      </c>
    </row>
    <row r="3689" s="231" customFormat="1" ht="13.65" customHeight="1">
      <c r="A3689" t="s" s="30">
        <f>IF(B3689&lt;&gt;"","*****","")</f>
      </c>
      <c r="G3689" s="241"/>
      <c r="M3689" s="242">
        <f>IF(K3689="Cash",L3689,IF(K3689="Check",L3689,IF(K3689="Credit Card - NOW",L3689,0)))</f>
        <v>0</v>
      </c>
    </row>
    <row r="3690" s="231" customFormat="1" ht="13.65" customHeight="1">
      <c r="A3690" t="s" s="30">
        <f>IF(B3690&lt;&gt;"","*****","")</f>
      </c>
      <c r="G3690" s="241"/>
      <c r="M3690" s="242">
        <f>IF(K3690="Cash",L3690,IF(K3690="Check",L3690,IF(K3690="Credit Card - NOW",L3690,0)))</f>
        <v>0</v>
      </c>
    </row>
    <row r="3691" s="231" customFormat="1" ht="13.65" customHeight="1">
      <c r="A3691" t="s" s="30">
        <f>IF(B3691&lt;&gt;"","*****","")</f>
      </c>
      <c r="G3691" s="241"/>
      <c r="M3691" s="242">
        <f>IF(K3691="Cash",L3691,IF(K3691="Check",L3691,IF(K3691="Credit Card - NOW",L3691,0)))</f>
        <v>0</v>
      </c>
    </row>
    <row r="3692" s="231" customFormat="1" ht="13.65" customHeight="1">
      <c r="A3692" t="s" s="30">
        <f>IF(B3692&lt;&gt;"","*****","")</f>
      </c>
      <c r="G3692" s="241"/>
      <c r="M3692" s="242">
        <f>IF(K3692="Cash",L3692,IF(K3692="Check",L3692,IF(K3692="Credit Card - NOW",L3692,0)))</f>
        <v>0</v>
      </c>
    </row>
    <row r="3693" s="231" customFormat="1" ht="13.65" customHeight="1">
      <c r="A3693" t="s" s="30">
        <f>IF(B3693&lt;&gt;"","*****","")</f>
      </c>
      <c r="G3693" s="241"/>
      <c r="M3693" s="242">
        <f>IF(K3693="Cash",L3693,IF(K3693="Check",L3693,IF(K3693="Credit Card - NOW",L3693,0)))</f>
        <v>0</v>
      </c>
    </row>
    <row r="3694" s="231" customFormat="1" ht="13.65" customHeight="1">
      <c r="A3694" t="s" s="30">
        <f>IF(B3694&lt;&gt;"","*****","")</f>
      </c>
      <c r="G3694" s="241"/>
      <c r="M3694" s="242">
        <f>IF(K3694="Cash",L3694,IF(K3694="Check",L3694,IF(K3694="Credit Card - NOW",L3694,0)))</f>
        <v>0</v>
      </c>
    </row>
    <row r="3695" s="231" customFormat="1" ht="13.65" customHeight="1">
      <c r="A3695" t="s" s="30">
        <f>IF(B3695&lt;&gt;"","*****","")</f>
      </c>
      <c r="G3695" s="241"/>
      <c r="M3695" s="242">
        <f>IF(K3695="Cash",L3695,IF(K3695="Check",L3695,IF(K3695="Credit Card - NOW",L3695,0)))</f>
        <v>0</v>
      </c>
    </row>
    <row r="3696" s="231" customFormat="1" ht="13.65" customHeight="1">
      <c r="A3696" t="s" s="30">
        <f>IF(B3696&lt;&gt;"","*****","")</f>
      </c>
      <c r="G3696" s="241"/>
      <c r="M3696" s="242">
        <f>IF(K3696="Cash",L3696,IF(K3696="Check",L3696,IF(K3696="Credit Card - NOW",L3696,0)))</f>
        <v>0</v>
      </c>
    </row>
    <row r="3697" s="231" customFormat="1" ht="13.65" customHeight="1">
      <c r="A3697" t="s" s="30">
        <f>IF(B3697&lt;&gt;"","*****","")</f>
      </c>
      <c r="G3697" s="241"/>
      <c r="M3697" s="242">
        <f>IF(K3697="Cash",L3697,IF(K3697="Check",L3697,IF(K3697="Credit Card - NOW",L3697,0)))</f>
        <v>0</v>
      </c>
    </row>
    <row r="3698" s="231" customFormat="1" ht="13.65" customHeight="1">
      <c r="A3698" t="s" s="30">
        <f>IF(B3698&lt;&gt;"","*****","")</f>
      </c>
      <c r="G3698" s="241"/>
      <c r="M3698" s="242">
        <f>IF(K3698="Cash",L3698,IF(K3698="Check",L3698,IF(K3698="Credit Card - NOW",L3698,0)))</f>
        <v>0</v>
      </c>
    </row>
    <row r="3699" s="231" customFormat="1" ht="13.65" customHeight="1">
      <c r="A3699" t="s" s="30">
        <f>IF(B3699&lt;&gt;"","*****","")</f>
      </c>
      <c r="G3699" s="241"/>
      <c r="M3699" s="242">
        <f>IF(K3699="Cash",L3699,IF(K3699="Check",L3699,IF(K3699="Credit Card - NOW",L3699,0)))</f>
        <v>0</v>
      </c>
    </row>
    <row r="3700" s="231" customFormat="1" ht="13.65" customHeight="1">
      <c r="A3700" t="s" s="30">
        <f>IF(B3700&lt;&gt;"","*****","")</f>
      </c>
      <c r="G3700" s="241"/>
      <c r="M3700" s="242">
        <f>IF(K3700="Cash",L3700,IF(K3700="Check",L3700,IF(K3700="Credit Card - NOW",L3700,0)))</f>
        <v>0</v>
      </c>
    </row>
    <row r="3701" s="231" customFormat="1" ht="13.65" customHeight="1">
      <c r="A3701" t="s" s="30">
        <f>IF(B3701&lt;&gt;"","*****","")</f>
      </c>
      <c r="G3701" s="241"/>
      <c r="M3701" s="242">
        <f>IF(K3701="Cash",L3701,IF(K3701="Check",L3701,IF(K3701="Credit Card - NOW",L3701,0)))</f>
        <v>0</v>
      </c>
    </row>
    <row r="3702" s="231" customFormat="1" ht="13.65" customHeight="1">
      <c r="A3702" t="s" s="30">
        <f>IF(B3702&lt;&gt;"","*****","")</f>
      </c>
      <c r="G3702" s="241"/>
      <c r="M3702" s="242">
        <f>IF(K3702="Cash",L3702,IF(K3702="Check",L3702,IF(K3702="Credit Card - NOW",L3702,0)))</f>
        <v>0</v>
      </c>
    </row>
    <row r="3703" s="231" customFormat="1" ht="13.65" customHeight="1">
      <c r="A3703" t="s" s="30">
        <f>IF(B3703&lt;&gt;"","*****","")</f>
      </c>
      <c r="G3703" s="241"/>
      <c r="M3703" s="242">
        <f>IF(K3703="Cash",L3703,IF(K3703="Check",L3703,IF(K3703="Credit Card - NOW",L3703,0)))</f>
        <v>0</v>
      </c>
    </row>
    <row r="3704" s="231" customFormat="1" ht="13.65" customHeight="1">
      <c r="A3704" t="s" s="30">
        <f>IF(B3704&lt;&gt;"","*****","")</f>
      </c>
      <c r="G3704" s="241"/>
      <c r="M3704" s="242">
        <f>IF(K3704="Cash",L3704,IF(K3704="Check",L3704,IF(K3704="Credit Card - NOW",L3704,0)))</f>
        <v>0</v>
      </c>
    </row>
    <row r="3705" s="231" customFormat="1" ht="13.65" customHeight="1">
      <c r="A3705" t="s" s="30">
        <f>IF(B3705&lt;&gt;"","*****","")</f>
      </c>
      <c r="G3705" s="241"/>
      <c r="M3705" s="242">
        <f>IF(K3705="Cash",L3705,IF(K3705="Check",L3705,IF(K3705="Credit Card - NOW",L3705,0)))</f>
        <v>0</v>
      </c>
    </row>
    <row r="3706" s="231" customFormat="1" ht="13.65" customHeight="1">
      <c r="A3706" t="s" s="30">
        <f>IF(B3706&lt;&gt;"","*****","")</f>
      </c>
      <c r="G3706" s="241"/>
      <c r="M3706" s="242">
        <f>IF(K3706="Cash",L3706,IF(K3706="Check",L3706,IF(K3706="Credit Card - NOW",L3706,0)))</f>
        <v>0</v>
      </c>
    </row>
    <row r="3707" s="231" customFormat="1" ht="13.65" customHeight="1">
      <c r="A3707" t="s" s="30">
        <f>IF(B3707&lt;&gt;"","*****","")</f>
      </c>
      <c r="G3707" s="241"/>
      <c r="M3707" s="242">
        <f>IF(K3707="Cash",L3707,IF(K3707="Check",L3707,IF(K3707="Credit Card - NOW",L3707,0)))</f>
        <v>0</v>
      </c>
    </row>
    <row r="3708" s="231" customFormat="1" ht="13.65" customHeight="1">
      <c r="A3708" t="s" s="30">
        <f>IF(B3708&lt;&gt;"","*****","")</f>
      </c>
      <c r="G3708" s="241"/>
      <c r="M3708" s="242">
        <f>IF(K3708="Cash",L3708,IF(K3708="Check",L3708,IF(K3708="Credit Card - NOW",L3708,0)))</f>
        <v>0</v>
      </c>
    </row>
    <row r="3709" s="231" customFormat="1" ht="13.65" customHeight="1">
      <c r="A3709" t="s" s="30">
        <f>IF(B3709&lt;&gt;"","*****","")</f>
      </c>
      <c r="G3709" s="241"/>
      <c r="M3709" s="242">
        <f>IF(K3709="Cash",L3709,IF(K3709="Check",L3709,IF(K3709="Credit Card - NOW",L3709,0)))</f>
        <v>0</v>
      </c>
    </row>
    <row r="3710" s="231" customFormat="1" ht="13.65" customHeight="1">
      <c r="A3710" t="s" s="30">
        <f>IF(B3710&lt;&gt;"","*****","")</f>
      </c>
      <c r="G3710" s="241"/>
      <c r="M3710" s="242">
        <f>IF(K3710="Cash",L3710,IF(K3710="Check",L3710,IF(K3710="Credit Card - NOW",L3710,0)))</f>
        <v>0</v>
      </c>
    </row>
    <row r="3711" s="231" customFormat="1" ht="13.65" customHeight="1">
      <c r="A3711" t="s" s="30">
        <f>IF(B3711&lt;&gt;"","*****","")</f>
      </c>
      <c r="G3711" s="241"/>
      <c r="M3711" s="242">
        <f>IF(K3711="Cash",L3711,IF(K3711="Check",L3711,IF(K3711="Credit Card - NOW",L3711,0)))</f>
        <v>0</v>
      </c>
    </row>
    <row r="3712" s="231" customFormat="1" ht="13.65" customHeight="1">
      <c r="A3712" t="s" s="30">
        <f>IF(B3712&lt;&gt;"","*****","")</f>
      </c>
      <c r="G3712" s="241"/>
      <c r="M3712" s="242">
        <f>IF(K3712="Cash",L3712,IF(K3712="Check",L3712,IF(K3712="Credit Card - NOW",L3712,0)))</f>
        <v>0</v>
      </c>
    </row>
    <row r="3713" s="231" customFormat="1" ht="13.65" customHeight="1">
      <c r="A3713" t="s" s="30">
        <f>IF(B3713&lt;&gt;"","*****","")</f>
      </c>
      <c r="G3713" s="241"/>
      <c r="M3713" s="242">
        <f>IF(K3713="Cash",L3713,IF(K3713="Check",L3713,IF(K3713="Credit Card - NOW",L3713,0)))</f>
        <v>0</v>
      </c>
    </row>
    <row r="3714" s="231" customFormat="1" ht="13.65" customHeight="1">
      <c r="A3714" t="s" s="30">
        <f>IF(B3714&lt;&gt;"","*****","")</f>
      </c>
      <c r="G3714" s="241"/>
      <c r="M3714" s="242">
        <f>IF(K3714="Cash",L3714,IF(K3714="Check",L3714,IF(K3714="Credit Card - NOW",L3714,0)))</f>
        <v>0</v>
      </c>
    </row>
    <row r="3715" s="231" customFormat="1" ht="13.65" customHeight="1">
      <c r="A3715" t="s" s="30">
        <f>IF(B3715&lt;&gt;"","*****","")</f>
      </c>
      <c r="G3715" s="241"/>
      <c r="M3715" s="242">
        <f>IF(K3715="Cash",L3715,IF(K3715="Check",L3715,IF(K3715="Credit Card - NOW",L3715,0)))</f>
        <v>0</v>
      </c>
    </row>
    <row r="3716" s="231" customFormat="1" ht="13.65" customHeight="1">
      <c r="A3716" t="s" s="30">
        <f>IF(B3716&lt;&gt;"","*****","")</f>
      </c>
      <c r="G3716" s="241"/>
      <c r="M3716" s="242">
        <f>IF(K3716="Cash",L3716,IF(K3716="Check",L3716,IF(K3716="Credit Card - NOW",L3716,0)))</f>
        <v>0</v>
      </c>
    </row>
    <row r="3717" s="231" customFormat="1" ht="13.65" customHeight="1">
      <c r="A3717" t="s" s="30">
        <f>IF(B3717&lt;&gt;"","*****","")</f>
      </c>
      <c r="G3717" s="241"/>
      <c r="M3717" s="242">
        <f>IF(K3717="Cash",L3717,IF(K3717="Check",L3717,IF(K3717="Credit Card - NOW",L3717,0)))</f>
        <v>0</v>
      </c>
    </row>
    <row r="3718" s="231" customFormat="1" ht="13.65" customHeight="1">
      <c r="A3718" t="s" s="30">
        <f>IF(B3718&lt;&gt;"","*****","")</f>
      </c>
      <c r="G3718" s="241"/>
      <c r="M3718" s="242">
        <f>IF(K3718="Cash",L3718,IF(K3718="Check",L3718,IF(K3718="Credit Card - NOW",L3718,0)))</f>
        <v>0</v>
      </c>
    </row>
    <row r="3719" s="231" customFormat="1" ht="13.65" customHeight="1">
      <c r="A3719" t="s" s="30">
        <f>IF(B3719&lt;&gt;"","*****","")</f>
      </c>
      <c r="G3719" s="241"/>
      <c r="M3719" s="242">
        <f>IF(K3719="Cash",L3719,IF(K3719="Check",L3719,IF(K3719="Credit Card - NOW",L3719,0)))</f>
        <v>0</v>
      </c>
    </row>
    <row r="3720" s="231" customFormat="1" ht="13.65" customHeight="1">
      <c r="A3720" t="s" s="30">
        <f>IF(B3720&lt;&gt;"","*****","")</f>
      </c>
      <c r="G3720" s="241"/>
      <c r="M3720" s="242">
        <f>IF(K3720="Cash",L3720,IF(K3720="Check",L3720,IF(K3720="Credit Card - NOW",L3720,0)))</f>
        <v>0</v>
      </c>
    </row>
    <row r="3721" s="231" customFormat="1" ht="13.65" customHeight="1">
      <c r="A3721" t="s" s="30">
        <f>IF(B3721&lt;&gt;"","*****","")</f>
      </c>
      <c r="G3721" s="241"/>
      <c r="M3721" s="242">
        <f>IF(K3721="Cash",L3721,IF(K3721="Check",L3721,IF(K3721="Credit Card - NOW",L3721,0)))</f>
        <v>0</v>
      </c>
    </row>
    <row r="3722" s="231" customFormat="1" ht="13.65" customHeight="1">
      <c r="A3722" t="s" s="30">
        <f>IF(B3722&lt;&gt;"","*****","")</f>
      </c>
      <c r="G3722" s="241"/>
      <c r="M3722" s="242">
        <f>IF(K3722="Cash",L3722,IF(K3722="Check",L3722,IF(K3722="Credit Card - NOW",L3722,0)))</f>
        <v>0</v>
      </c>
    </row>
    <row r="3723" s="231" customFormat="1" ht="13.65" customHeight="1">
      <c r="A3723" t="s" s="30">
        <f>IF(B3723&lt;&gt;"","*****","")</f>
      </c>
      <c r="G3723" s="241"/>
      <c r="M3723" s="242">
        <f>IF(K3723="Cash",L3723,IF(K3723="Check",L3723,IF(K3723="Credit Card - NOW",L3723,0)))</f>
        <v>0</v>
      </c>
    </row>
    <row r="3724" s="231" customFormat="1" ht="13.65" customHeight="1">
      <c r="A3724" t="s" s="30">
        <f>IF(B3724&lt;&gt;"","*****","")</f>
      </c>
      <c r="G3724" s="241"/>
      <c r="M3724" s="242">
        <f>IF(K3724="Cash",L3724,IF(K3724="Check",L3724,IF(K3724="Credit Card - NOW",L3724,0)))</f>
        <v>0</v>
      </c>
    </row>
    <row r="3725" s="231" customFormat="1" ht="13.65" customHeight="1">
      <c r="A3725" t="s" s="30">
        <f>IF(B3725&lt;&gt;"","*****","")</f>
      </c>
      <c r="G3725" s="241"/>
      <c r="M3725" s="242">
        <f>IF(K3725="Cash",L3725,IF(K3725="Check",L3725,IF(K3725="Credit Card - NOW",L3725,0)))</f>
        <v>0</v>
      </c>
    </row>
    <row r="3726" s="231" customFormat="1" ht="13.65" customHeight="1">
      <c r="A3726" t="s" s="30">
        <f>IF(B3726&lt;&gt;"","*****","")</f>
      </c>
      <c r="G3726" s="241"/>
      <c r="M3726" s="242">
        <f>IF(K3726="Cash",L3726,IF(K3726="Check",L3726,IF(K3726="Credit Card - NOW",L3726,0)))</f>
        <v>0</v>
      </c>
    </row>
    <row r="3727" s="231" customFormat="1" ht="13.65" customHeight="1">
      <c r="A3727" t="s" s="30">
        <f>IF(B3727&lt;&gt;"","*****","")</f>
      </c>
      <c r="G3727" s="241"/>
      <c r="M3727" s="242">
        <f>IF(K3727="Cash",L3727,IF(K3727="Check",L3727,IF(K3727="Credit Card - NOW",L3727,0)))</f>
        <v>0</v>
      </c>
    </row>
    <row r="3728" s="231" customFormat="1" ht="13.65" customHeight="1">
      <c r="A3728" t="s" s="30">
        <f>IF(B3728&lt;&gt;"","*****","")</f>
      </c>
      <c r="G3728" s="241"/>
      <c r="M3728" s="242">
        <f>IF(K3728="Cash",L3728,IF(K3728="Check",L3728,IF(K3728="Credit Card - NOW",L3728,0)))</f>
        <v>0</v>
      </c>
    </row>
    <row r="3729" s="231" customFormat="1" ht="13.65" customHeight="1">
      <c r="A3729" t="s" s="30">
        <f>IF(B3729&lt;&gt;"","*****","")</f>
      </c>
      <c r="G3729" s="241"/>
      <c r="M3729" s="242">
        <f>IF(K3729="Cash",L3729,IF(K3729="Check",L3729,IF(K3729="Credit Card - NOW",L3729,0)))</f>
        <v>0</v>
      </c>
    </row>
    <row r="3730" s="231" customFormat="1" ht="13.65" customHeight="1">
      <c r="A3730" t="s" s="30">
        <f>IF(B3730&lt;&gt;"","*****","")</f>
      </c>
      <c r="G3730" s="241"/>
      <c r="M3730" s="242">
        <f>IF(K3730="Cash",L3730,IF(K3730="Check",L3730,IF(K3730="Credit Card - NOW",L3730,0)))</f>
        <v>0</v>
      </c>
    </row>
    <row r="3731" s="231" customFormat="1" ht="13.65" customHeight="1">
      <c r="A3731" t="s" s="30">
        <f>IF(B3731&lt;&gt;"","*****","")</f>
      </c>
      <c r="G3731" s="241"/>
      <c r="M3731" s="242">
        <f>IF(K3731="Cash",L3731,IF(K3731="Check",L3731,IF(K3731="Credit Card - NOW",L3731,0)))</f>
        <v>0</v>
      </c>
    </row>
    <row r="3732" s="231" customFormat="1" ht="13.65" customHeight="1">
      <c r="A3732" t="s" s="30">
        <f>IF(B3732&lt;&gt;"","*****","")</f>
      </c>
      <c r="G3732" s="241"/>
      <c r="M3732" s="242">
        <f>IF(K3732="Cash",L3732,IF(K3732="Check",L3732,IF(K3732="Credit Card - NOW",L3732,0)))</f>
        <v>0</v>
      </c>
    </row>
    <row r="3733" s="231" customFormat="1" ht="13.65" customHeight="1">
      <c r="A3733" t="s" s="30">
        <f>IF(B3733&lt;&gt;"","*****","")</f>
      </c>
      <c r="G3733" s="241"/>
      <c r="M3733" s="242">
        <f>IF(K3733="Cash",L3733,IF(K3733="Check",L3733,IF(K3733="Credit Card - NOW",L3733,0)))</f>
        <v>0</v>
      </c>
    </row>
    <row r="3734" s="231" customFormat="1" ht="13.65" customHeight="1">
      <c r="A3734" t="s" s="30">
        <f>IF(B3734&lt;&gt;"","*****","")</f>
      </c>
      <c r="G3734" s="241"/>
      <c r="M3734" s="242">
        <f>IF(K3734="Cash",L3734,IF(K3734="Check",L3734,IF(K3734="Credit Card - NOW",L3734,0)))</f>
        <v>0</v>
      </c>
    </row>
    <row r="3735" s="231" customFormat="1" ht="13.65" customHeight="1">
      <c r="A3735" t="s" s="30">
        <f>IF(B3735&lt;&gt;"","*****","")</f>
      </c>
      <c r="G3735" s="241"/>
      <c r="M3735" s="242">
        <f>IF(K3735="Cash",L3735,IF(K3735="Check",L3735,IF(K3735="Credit Card - NOW",L3735,0)))</f>
        <v>0</v>
      </c>
    </row>
    <row r="3736" s="231" customFormat="1" ht="13.65" customHeight="1">
      <c r="A3736" t="s" s="30">
        <f>IF(B3736&lt;&gt;"","*****","")</f>
      </c>
      <c r="G3736" s="241"/>
      <c r="M3736" s="242">
        <f>IF(K3736="Cash",L3736,IF(K3736="Check",L3736,IF(K3736="Credit Card - NOW",L3736,0)))</f>
        <v>0</v>
      </c>
    </row>
    <row r="3737" s="231" customFormat="1" ht="13.65" customHeight="1">
      <c r="A3737" t="s" s="30">
        <f>IF(B3737&lt;&gt;"","*****","")</f>
      </c>
      <c r="G3737" s="241"/>
      <c r="M3737" s="242">
        <f>IF(K3737="Cash",L3737,IF(K3737="Check",L3737,IF(K3737="Credit Card - NOW",L3737,0)))</f>
        <v>0</v>
      </c>
    </row>
    <row r="3738" s="231" customFormat="1" ht="13.65" customHeight="1">
      <c r="A3738" t="s" s="30">
        <f>IF(B3738&lt;&gt;"","*****","")</f>
      </c>
      <c r="G3738" s="241"/>
      <c r="M3738" s="242">
        <f>IF(K3738="Cash",L3738,IF(K3738="Check",L3738,IF(K3738="Credit Card - NOW",L3738,0)))</f>
        <v>0</v>
      </c>
    </row>
    <row r="3739" s="231" customFormat="1" ht="13.65" customHeight="1">
      <c r="A3739" t="s" s="30">
        <f>IF(B3739&lt;&gt;"","*****","")</f>
      </c>
      <c r="G3739" s="241"/>
      <c r="M3739" s="242">
        <f>IF(K3739="Cash",L3739,IF(K3739="Check",L3739,IF(K3739="Credit Card - NOW",L3739,0)))</f>
        <v>0</v>
      </c>
    </row>
    <row r="3740" s="231" customFormat="1" ht="13.65" customHeight="1">
      <c r="A3740" t="s" s="30">
        <f>IF(B3740&lt;&gt;"","*****","")</f>
      </c>
      <c r="G3740" s="241"/>
      <c r="M3740" s="242">
        <f>IF(K3740="Cash",L3740,IF(K3740="Check",L3740,IF(K3740="Credit Card - NOW",L3740,0)))</f>
        <v>0</v>
      </c>
    </row>
    <row r="3741" s="231" customFormat="1" ht="13.65" customHeight="1">
      <c r="A3741" t="s" s="30">
        <f>IF(B3741&lt;&gt;"","*****","")</f>
      </c>
      <c r="G3741" s="241"/>
      <c r="M3741" s="242">
        <f>IF(K3741="Cash",L3741,IF(K3741="Check",L3741,IF(K3741="Credit Card - NOW",L3741,0)))</f>
        <v>0</v>
      </c>
    </row>
    <row r="3742" s="231" customFormat="1" ht="13.65" customHeight="1">
      <c r="A3742" t="s" s="30">
        <f>IF(B3742&lt;&gt;"","*****","")</f>
      </c>
      <c r="G3742" s="241"/>
      <c r="M3742" s="242">
        <f>IF(K3742="Cash",L3742,IF(K3742="Check",L3742,IF(K3742="Credit Card - NOW",L3742,0)))</f>
        <v>0</v>
      </c>
    </row>
    <row r="3743" s="231" customFormat="1" ht="13.65" customHeight="1">
      <c r="A3743" t="s" s="30">
        <f>IF(B3743&lt;&gt;"","*****","")</f>
      </c>
      <c r="G3743" s="241"/>
      <c r="M3743" s="242">
        <f>IF(K3743="Cash",L3743,IF(K3743="Check",L3743,IF(K3743="Credit Card - NOW",L3743,0)))</f>
        <v>0</v>
      </c>
    </row>
    <row r="3744" s="231" customFormat="1" ht="13.65" customHeight="1">
      <c r="A3744" t="s" s="30">
        <f>IF(B3744&lt;&gt;"","*****","")</f>
      </c>
      <c r="G3744" s="241"/>
      <c r="M3744" s="242">
        <f>IF(K3744="Cash",L3744,IF(K3744="Check",L3744,IF(K3744="Credit Card - NOW",L3744,0)))</f>
        <v>0</v>
      </c>
    </row>
    <row r="3745" s="231" customFormat="1" ht="13.65" customHeight="1">
      <c r="A3745" t="s" s="30">
        <f>IF(B3745&lt;&gt;"","*****","")</f>
      </c>
      <c r="G3745" s="241"/>
      <c r="M3745" s="242">
        <f>IF(K3745="Cash",L3745,IF(K3745="Check",L3745,IF(K3745="Credit Card - NOW",L3745,0)))</f>
        <v>0</v>
      </c>
    </row>
    <row r="3746" s="231" customFormat="1" ht="13.65" customHeight="1">
      <c r="A3746" t="s" s="30">
        <f>IF(B3746&lt;&gt;"","*****","")</f>
      </c>
      <c r="G3746" s="241"/>
      <c r="M3746" s="242">
        <f>IF(K3746="Cash",L3746,IF(K3746="Check",L3746,IF(K3746="Credit Card - NOW",L3746,0)))</f>
        <v>0</v>
      </c>
    </row>
    <row r="3747" s="231" customFormat="1" ht="13.65" customHeight="1">
      <c r="A3747" t="s" s="30">
        <f>IF(B3747&lt;&gt;"","*****","")</f>
      </c>
      <c r="G3747" s="241"/>
      <c r="M3747" s="242">
        <f>IF(K3747="Cash",L3747,IF(K3747="Check",L3747,IF(K3747="Credit Card - NOW",L3747,0)))</f>
        <v>0</v>
      </c>
    </row>
    <row r="3748" s="231" customFormat="1" ht="13.65" customHeight="1">
      <c r="A3748" t="s" s="30">
        <f>IF(B3748&lt;&gt;"","*****","")</f>
      </c>
      <c r="G3748" s="241"/>
      <c r="M3748" s="242">
        <f>IF(K3748="Cash",L3748,IF(K3748="Check",L3748,IF(K3748="Credit Card - NOW",L3748,0)))</f>
        <v>0</v>
      </c>
    </row>
    <row r="3749" s="231" customFormat="1" ht="13.65" customHeight="1">
      <c r="A3749" t="s" s="30">
        <f>IF(B3749&lt;&gt;"","*****","")</f>
      </c>
      <c r="G3749" s="241"/>
      <c r="M3749" s="242">
        <f>IF(K3749="Cash",L3749,IF(K3749="Check",L3749,IF(K3749="Credit Card - NOW",L3749,0)))</f>
        <v>0</v>
      </c>
    </row>
    <row r="3750" s="231" customFormat="1" ht="13.65" customHeight="1">
      <c r="A3750" t="s" s="30">
        <f>IF(B3750&lt;&gt;"","*****","")</f>
      </c>
      <c r="G3750" s="241"/>
      <c r="M3750" s="242">
        <f>IF(K3750="Cash",L3750,IF(K3750="Check",L3750,IF(K3750="Credit Card - NOW",L3750,0)))</f>
        <v>0</v>
      </c>
    </row>
    <row r="3751" s="231" customFormat="1" ht="13.65" customHeight="1">
      <c r="A3751" t="s" s="30">
        <f>IF(B3751&lt;&gt;"","*****","")</f>
      </c>
      <c r="G3751" s="241"/>
      <c r="M3751" s="242">
        <f>IF(K3751="Cash",L3751,IF(K3751="Check",L3751,IF(K3751="Credit Card - NOW",L3751,0)))</f>
        <v>0</v>
      </c>
    </row>
    <row r="3752" s="231" customFormat="1" ht="13.65" customHeight="1">
      <c r="A3752" t="s" s="30">
        <f>IF(B3752&lt;&gt;"","*****","")</f>
      </c>
      <c r="G3752" s="241"/>
      <c r="M3752" s="242">
        <f>IF(K3752="Cash",L3752,IF(K3752="Check",L3752,IF(K3752="Credit Card - NOW",L3752,0)))</f>
        <v>0</v>
      </c>
    </row>
    <row r="3753" s="231" customFormat="1" ht="13.65" customHeight="1">
      <c r="A3753" t="s" s="30">
        <f>IF(B3753&lt;&gt;"","*****","")</f>
      </c>
      <c r="G3753" s="241"/>
      <c r="M3753" s="242">
        <f>IF(K3753="Cash",L3753,IF(K3753="Check",L3753,IF(K3753="Credit Card - NOW",L3753,0)))</f>
        <v>0</v>
      </c>
    </row>
    <row r="3754" s="231" customFormat="1" ht="13.65" customHeight="1">
      <c r="A3754" t="s" s="30">
        <f>IF(B3754&lt;&gt;"","*****","")</f>
      </c>
      <c r="G3754" s="241"/>
      <c r="M3754" s="242">
        <f>IF(K3754="Cash",L3754,IF(K3754="Check",L3754,IF(K3754="Credit Card - NOW",L3754,0)))</f>
        <v>0</v>
      </c>
    </row>
    <row r="3755" s="231" customFormat="1" ht="13.65" customHeight="1">
      <c r="A3755" t="s" s="30">
        <f>IF(B3755&lt;&gt;"","*****","")</f>
      </c>
      <c r="G3755" s="241"/>
      <c r="M3755" s="242">
        <f>IF(K3755="Cash",L3755,IF(K3755="Check",L3755,IF(K3755="Credit Card - NOW",L3755,0)))</f>
        <v>0</v>
      </c>
    </row>
    <row r="3756" s="231" customFormat="1" ht="13.65" customHeight="1">
      <c r="A3756" t="s" s="30">
        <f>IF(B3756&lt;&gt;"","*****","")</f>
      </c>
      <c r="G3756" s="241"/>
      <c r="M3756" s="242">
        <f>IF(K3756="Cash",L3756,IF(K3756="Check",L3756,IF(K3756="Credit Card - NOW",L3756,0)))</f>
        <v>0</v>
      </c>
    </row>
    <row r="3757" s="231" customFormat="1" ht="13.65" customHeight="1">
      <c r="A3757" t="s" s="30">
        <f>IF(B3757&lt;&gt;"","*****","")</f>
      </c>
      <c r="G3757" s="241"/>
      <c r="M3757" s="242">
        <f>IF(K3757="Cash",L3757,IF(K3757="Check",L3757,IF(K3757="Credit Card - NOW",L3757,0)))</f>
        <v>0</v>
      </c>
    </row>
    <row r="3758" s="231" customFormat="1" ht="13.65" customHeight="1">
      <c r="A3758" t="s" s="30">
        <f>IF(B3758&lt;&gt;"","*****","")</f>
      </c>
      <c r="G3758" s="241"/>
      <c r="M3758" s="242">
        <f>IF(K3758="Cash",L3758,IF(K3758="Check",L3758,IF(K3758="Credit Card - NOW",L3758,0)))</f>
        <v>0</v>
      </c>
    </row>
    <row r="3759" s="231" customFormat="1" ht="13.65" customHeight="1">
      <c r="A3759" t="s" s="30">
        <f>IF(B3759&lt;&gt;"","*****","")</f>
      </c>
      <c r="G3759" s="241"/>
      <c r="M3759" s="242">
        <f>IF(K3759="Cash",L3759,IF(K3759="Check",L3759,IF(K3759="Credit Card - NOW",L3759,0)))</f>
        <v>0</v>
      </c>
    </row>
    <row r="3760" s="231" customFormat="1" ht="13.65" customHeight="1">
      <c r="A3760" t="s" s="30">
        <f>IF(B3760&lt;&gt;"","*****","")</f>
      </c>
      <c r="G3760" s="241"/>
      <c r="M3760" s="242">
        <f>IF(K3760="Cash",L3760,IF(K3760="Check",L3760,IF(K3760="Credit Card - NOW",L3760,0)))</f>
        <v>0</v>
      </c>
    </row>
    <row r="3761" s="231" customFormat="1" ht="13.65" customHeight="1">
      <c r="A3761" t="s" s="30">
        <f>IF(B3761&lt;&gt;"","*****","")</f>
      </c>
      <c r="G3761" s="241"/>
      <c r="M3761" s="242">
        <f>IF(K3761="Cash",L3761,IF(K3761="Check",L3761,IF(K3761="Credit Card - NOW",L3761,0)))</f>
        <v>0</v>
      </c>
    </row>
    <row r="3762" s="231" customFormat="1" ht="13.65" customHeight="1">
      <c r="A3762" t="s" s="30">
        <f>IF(B3762&lt;&gt;"","*****","")</f>
      </c>
      <c r="G3762" s="241"/>
      <c r="M3762" s="242">
        <f>IF(K3762="Cash",L3762,IF(K3762="Check",L3762,IF(K3762="Credit Card - NOW",L3762,0)))</f>
        <v>0</v>
      </c>
    </row>
    <row r="3763" s="231" customFormat="1" ht="13.65" customHeight="1">
      <c r="A3763" t="s" s="30">
        <f>IF(B3763&lt;&gt;"","*****","")</f>
      </c>
      <c r="G3763" s="241"/>
      <c r="M3763" s="242">
        <f>IF(K3763="Cash",L3763,IF(K3763="Check",L3763,IF(K3763="Credit Card - NOW",L3763,0)))</f>
        <v>0</v>
      </c>
    </row>
    <row r="3764" s="231" customFormat="1" ht="13.65" customHeight="1">
      <c r="A3764" t="s" s="30">
        <f>IF(B3764&lt;&gt;"","*****","")</f>
      </c>
      <c r="G3764" s="241"/>
      <c r="M3764" s="242">
        <f>IF(K3764="Cash",L3764,IF(K3764="Check",L3764,IF(K3764="Credit Card - NOW",L3764,0)))</f>
        <v>0</v>
      </c>
    </row>
    <row r="3765" s="231" customFormat="1" ht="13.65" customHeight="1">
      <c r="A3765" t="s" s="30">
        <f>IF(B3765&lt;&gt;"","*****","")</f>
      </c>
      <c r="G3765" s="241"/>
      <c r="M3765" s="242">
        <f>IF(K3765="Cash",L3765,IF(K3765="Check",L3765,IF(K3765="Credit Card - NOW",L3765,0)))</f>
        <v>0</v>
      </c>
    </row>
    <row r="3766" s="231" customFormat="1" ht="13.65" customHeight="1">
      <c r="A3766" t="s" s="30">
        <f>IF(B3766&lt;&gt;"","*****","")</f>
      </c>
      <c r="G3766" s="241"/>
      <c r="M3766" s="242">
        <f>IF(K3766="Cash",L3766,IF(K3766="Check",L3766,IF(K3766="Credit Card - NOW",L3766,0)))</f>
        <v>0</v>
      </c>
    </row>
    <row r="3767" s="231" customFormat="1" ht="13.65" customHeight="1">
      <c r="A3767" t="s" s="30">
        <f>IF(B3767&lt;&gt;"","*****","")</f>
      </c>
      <c r="G3767" s="241"/>
      <c r="M3767" s="242">
        <f>IF(K3767="Cash",L3767,IF(K3767="Check",L3767,IF(K3767="Credit Card - NOW",L3767,0)))</f>
        <v>0</v>
      </c>
    </row>
    <row r="3768" s="231" customFormat="1" ht="13.65" customHeight="1">
      <c r="A3768" t="s" s="30">
        <f>IF(B3768&lt;&gt;"","*****","")</f>
      </c>
      <c r="G3768" s="241"/>
      <c r="M3768" s="242">
        <f>IF(K3768="Cash",L3768,IF(K3768="Check",L3768,IF(K3768="Credit Card - NOW",L3768,0)))</f>
        <v>0</v>
      </c>
    </row>
    <row r="3769" s="231" customFormat="1" ht="13.65" customHeight="1">
      <c r="A3769" t="s" s="30">
        <f>IF(B3769&lt;&gt;"","*****","")</f>
      </c>
      <c r="G3769" s="241"/>
      <c r="M3769" s="242">
        <f>IF(K3769="Cash",L3769,IF(K3769="Check",L3769,IF(K3769="Credit Card - NOW",L3769,0)))</f>
        <v>0</v>
      </c>
    </row>
    <row r="3770" s="231" customFormat="1" ht="13.65" customHeight="1">
      <c r="A3770" t="s" s="30">
        <f>IF(B3770&lt;&gt;"","*****","")</f>
      </c>
      <c r="G3770" s="241"/>
      <c r="M3770" s="242">
        <f>IF(K3770="Cash",L3770,IF(K3770="Check",L3770,IF(K3770="Credit Card - NOW",L3770,0)))</f>
        <v>0</v>
      </c>
    </row>
    <row r="3771" s="231" customFormat="1" ht="13.65" customHeight="1">
      <c r="A3771" t="s" s="30">
        <f>IF(B3771&lt;&gt;"","*****","")</f>
      </c>
      <c r="G3771" s="241"/>
      <c r="M3771" s="242">
        <f>IF(K3771="Cash",L3771,IF(K3771="Check",L3771,IF(K3771="Credit Card - NOW",L3771,0)))</f>
        <v>0</v>
      </c>
    </row>
    <row r="3772" s="231" customFormat="1" ht="13.65" customHeight="1">
      <c r="A3772" t="s" s="30">
        <f>IF(B3772&lt;&gt;"","*****","")</f>
      </c>
      <c r="G3772" s="241"/>
      <c r="M3772" s="242">
        <f>IF(K3772="Cash",L3772,IF(K3772="Check",L3772,IF(K3772="Credit Card - NOW",L3772,0)))</f>
        <v>0</v>
      </c>
    </row>
    <row r="3773" s="231" customFormat="1" ht="13.65" customHeight="1">
      <c r="A3773" t="s" s="30">
        <f>IF(B3773&lt;&gt;"","*****","")</f>
      </c>
      <c r="G3773" s="241"/>
      <c r="M3773" s="242">
        <f>IF(K3773="Cash",L3773,IF(K3773="Check",L3773,IF(K3773="Credit Card - NOW",L3773,0)))</f>
        <v>0</v>
      </c>
    </row>
    <row r="3774" s="231" customFormat="1" ht="13.65" customHeight="1">
      <c r="A3774" t="s" s="30">
        <f>IF(B3774&lt;&gt;"","*****","")</f>
      </c>
      <c r="G3774" s="241"/>
      <c r="M3774" s="242">
        <f>IF(K3774="Cash",L3774,IF(K3774="Check",L3774,IF(K3774="Credit Card - NOW",L3774,0)))</f>
        <v>0</v>
      </c>
    </row>
    <row r="3775" s="231" customFormat="1" ht="13.65" customHeight="1">
      <c r="A3775" t="s" s="30">
        <f>IF(B3775&lt;&gt;"","*****","")</f>
      </c>
      <c r="G3775" s="241"/>
      <c r="M3775" s="242">
        <f>IF(K3775="Cash",L3775,IF(K3775="Check",L3775,IF(K3775="Credit Card - NOW",L3775,0)))</f>
        <v>0</v>
      </c>
    </row>
    <row r="3776" s="231" customFormat="1" ht="13.65" customHeight="1">
      <c r="A3776" t="s" s="30">
        <f>IF(B3776&lt;&gt;"","*****","")</f>
      </c>
      <c r="G3776" s="241"/>
      <c r="M3776" s="242">
        <f>IF(K3776="Cash",L3776,IF(K3776="Check",L3776,IF(K3776="Credit Card - NOW",L3776,0)))</f>
        <v>0</v>
      </c>
    </row>
    <row r="3777" s="231" customFormat="1" ht="13.65" customHeight="1">
      <c r="A3777" t="s" s="30">
        <f>IF(B3777&lt;&gt;"","*****","")</f>
      </c>
      <c r="G3777" s="241"/>
      <c r="M3777" s="242">
        <f>IF(K3777="Cash",L3777,IF(K3777="Check",L3777,IF(K3777="Credit Card - NOW",L3777,0)))</f>
        <v>0</v>
      </c>
    </row>
    <row r="3778" s="231" customFormat="1" ht="13.65" customHeight="1">
      <c r="A3778" t="s" s="30">
        <f>IF(B3778&lt;&gt;"","*****","")</f>
      </c>
      <c r="G3778" s="241"/>
      <c r="M3778" s="242">
        <f>IF(K3778="Cash",L3778,IF(K3778="Check",L3778,IF(K3778="Credit Card - NOW",L3778,0)))</f>
        <v>0</v>
      </c>
    </row>
    <row r="3779" s="231" customFormat="1" ht="13.65" customHeight="1">
      <c r="A3779" t="s" s="30">
        <f>IF(B3779&lt;&gt;"","*****","")</f>
      </c>
      <c r="G3779" s="241"/>
      <c r="M3779" s="242">
        <f>IF(K3779="Cash",L3779,IF(K3779="Check",L3779,IF(K3779="Credit Card - NOW",L3779,0)))</f>
        <v>0</v>
      </c>
    </row>
    <row r="3780" s="231" customFormat="1" ht="13.65" customHeight="1">
      <c r="A3780" t="s" s="30">
        <f>IF(B3780&lt;&gt;"","*****","")</f>
      </c>
      <c r="G3780" s="241"/>
      <c r="M3780" s="242">
        <f>IF(K3780="Cash",L3780,IF(K3780="Check",L3780,IF(K3780="Credit Card - NOW",L3780,0)))</f>
        <v>0</v>
      </c>
    </row>
    <row r="3781" s="231" customFormat="1" ht="13.65" customHeight="1">
      <c r="A3781" t="s" s="30">
        <f>IF(B3781&lt;&gt;"","*****","")</f>
      </c>
      <c r="G3781" s="241"/>
      <c r="M3781" s="242">
        <f>IF(K3781="Cash",L3781,IF(K3781="Check",L3781,IF(K3781="Credit Card - NOW",L3781,0)))</f>
        <v>0</v>
      </c>
    </row>
    <row r="3782" s="231" customFormat="1" ht="13.65" customHeight="1">
      <c r="A3782" t="s" s="30">
        <f>IF(B3782&lt;&gt;"","*****","")</f>
      </c>
      <c r="G3782" s="241"/>
      <c r="M3782" s="242">
        <f>IF(K3782="Cash",L3782,IF(K3782="Check",L3782,IF(K3782="Credit Card - NOW",L3782,0)))</f>
        <v>0</v>
      </c>
    </row>
    <row r="3783" s="231" customFormat="1" ht="13.65" customHeight="1">
      <c r="A3783" t="s" s="30">
        <f>IF(B3783&lt;&gt;"","*****","")</f>
      </c>
      <c r="G3783" s="241"/>
      <c r="M3783" s="242">
        <f>IF(K3783="Cash",L3783,IF(K3783="Check",L3783,IF(K3783="Credit Card - NOW",L3783,0)))</f>
        <v>0</v>
      </c>
    </row>
    <row r="3784" s="231" customFormat="1" ht="13.65" customHeight="1">
      <c r="A3784" t="s" s="30">
        <f>IF(B3784&lt;&gt;"","*****","")</f>
      </c>
      <c r="G3784" s="241"/>
      <c r="M3784" s="242">
        <f>IF(K3784="Cash",L3784,IF(K3784="Check",L3784,IF(K3784="Credit Card - NOW",L3784,0)))</f>
        <v>0</v>
      </c>
    </row>
    <row r="3785" s="231" customFormat="1" ht="13.65" customHeight="1">
      <c r="A3785" t="s" s="30">
        <f>IF(B3785&lt;&gt;"","*****","")</f>
      </c>
      <c r="G3785" s="241"/>
      <c r="M3785" s="242">
        <f>IF(K3785="Cash",L3785,IF(K3785="Check",L3785,IF(K3785="Credit Card - NOW",L3785,0)))</f>
        <v>0</v>
      </c>
    </row>
    <row r="3786" s="231" customFormat="1" ht="13.65" customHeight="1">
      <c r="A3786" t="s" s="30">
        <f>IF(B3786&lt;&gt;"","*****","")</f>
      </c>
      <c r="G3786" s="241"/>
      <c r="M3786" s="242">
        <f>IF(K3786="Cash",L3786,IF(K3786="Check",L3786,IF(K3786="Credit Card - NOW",L3786,0)))</f>
        <v>0</v>
      </c>
    </row>
    <row r="3787" s="231" customFormat="1" ht="13.65" customHeight="1">
      <c r="A3787" t="s" s="30">
        <f>IF(B3787&lt;&gt;"","*****","")</f>
      </c>
      <c r="G3787" s="241"/>
      <c r="M3787" s="242">
        <f>IF(K3787="Cash",L3787,IF(K3787="Check",L3787,IF(K3787="Credit Card - NOW",L3787,0)))</f>
        <v>0</v>
      </c>
    </row>
    <row r="3788" s="231" customFormat="1" ht="13.65" customHeight="1">
      <c r="A3788" t="s" s="30">
        <f>IF(B3788&lt;&gt;"","*****","")</f>
      </c>
      <c r="G3788" s="241"/>
      <c r="M3788" s="242">
        <f>IF(K3788="Cash",L3788,IF(K3788="Check",L3788,IF(K3788="Credit Card - NOW",L3788,0)))</f>
        <v>0</v>
      </c>
    </row>
    <row r="3789" s="231" customFormat="1" ht="13.65" customHeight="1">
      <c r="A3789" t="s" s="30">
        <f>IF(B3789&lt;&gt;"","*****","")</f>
      </c>
      <c r="G3789" s="241"/>
      <c r="M3789" s="242">
        <f>IF(K3789="Cash",L3789,IF(K3789="Check",L3789,IF(K3789="Credit Card - NOW",L3789,0)))</f>
        <v>0</v>
      </c>
    </row>
    <row r="3790" s="231" customFormat="1" ht="13.65" customHeight="1">
      <c r="A3790" t="s" s="30">
        <f>IF(B3790&lt;&gt;"","*****","")</f>
      </c>
      <c r="G3790" s="241"/>
      <c r="M3790" s="242">
        <f>IF(K3790="Cash",L3790,IF(K3790="Check",L3790,IF(K3790="Credit Card - NOW",L3790,0)))</f>
        <v>0</v>
      </c>
    </row>
    <row r="3791" s="231" customFormat="1" ht="13.65" customHeight="1">
      <c r="A3791" t="s" s="30">
        <f>IF(B3791&lt;&gt;"","*****","")</f>
      </c>
      <c r="G3791" s="241"/>
      <c r="M3791" s="242">
        <f>IF(K3791="Cash",L3791,IF(K3791="Check",L3791,IF(K3791="Credit Card - NOW",L3791,0)))</f>
        <v>0</v>
      </c>
    </row>
    <row r="3792" s="231" customFormat="1" ht="13.65" customHeight="1">
      <c r="A3792" t="s" s="30">
        <f>IF(B3792&lt;&gt;"","*****","")</f>
      </c>
      <c r="G3792" s="241"/>
      <c r="M3792" s="242">
        <f>IF(K3792="Cash",L3792,IF(K3792="Check",L3792,IF(K3792="Credit Card - NOW",L3792,0)))</f>
        <v>0</v>
      </c>
    </row>
    <row r="3793" s="231" customFormat="1" ht="13.65" customHeight="1">
      <c r="A3793" t="s" s="30">
        <f>IF(B3793&lt;&gt;"","*****","")</f>
      </c>
      <c r="G3793" s="241"/>
      <c r="M3793" s="242">
        <f>IF(K3793="Cash",L3793,IF(K3793="Check",L3793,IF(K3793="Credit Card - NOW",L3793,0)))</f>
        <v>0</v>
      </c>
    </row>
    <row r="3794" s="231" customFormat="1" ht="13.65" customHeight="1">
      <c r="A3794" t="s" s="30">
        <f>IF(B3794&lt;&gt;"","*****","")</f>
      </c>
      <c r="G3794" s="241"/>
      <c r="M3794" s="242">
        <f>IF(K3794="Cash",L3794,IF(K3794="Check",L3794,IF(K3794="Credit Card - NOW",L3794,0)))</f>
        <v>0</v>
      </c>
    </row>
    <row r="3795" s="231" customFormat="1" ht="13.65" customHeight="1">
      <c r="A3795" t="s" s="30">
        <f>IF(B3795&lt;&gt;"","*****","")</f>
      </c>
      <c r="G3795" s="241"/>
      <c r="M3795" s="242">
        <f>IF(K3795="Cash",L3795,IF(K3795="Check",L3795,IF(K3795="Credit Card - NOW",L3795,0)))</f>
        <v>0</v>
      </c>
    </row>
    <row r="3796" s="231" customFormat="1" ht="13.65" customHeight="1">
      <c r="A3796" t="s" s="30">
        <f>IF(B3796&lt;&gt;"","*****","")</f>
      </c>
      <c r="G3796" s="241"/>
      <c r="M3796" s="242">
        <f>IF(K3796="Cash",L3796,IF(K3796="Check",L3796,IF(K3796="Credit Card - NOW",L3796,0)))</f>
        <v>0</v>
      </c>
    </row>
    <row r="3797" s="231" customFormat="1" ht="13.65" customHeight="1">
      <c r="A3797" t="s" s="30">
        <f>IF(B3797&lt;&gt;"","*****","")</f>
      </c>
      <c r="G3797" s="241"/>
      <c r="M3797" s="242">
        <f>IF(K3797="Cash",L3797,IF(K3797="Check",L3797,IF(K3797="Credit Card - NOW",L3797,0)))</f>
        <v>0</v>
      </c>
    </row>
    <row r="3798" s="231" customFormat="1" ht="13.65" customHeight="1">
      <c r="A3798" t="s" s="30">
        <f>IF(B3798&lt;&gt;"","*****","")</f>
      </c>
      <c r="G3798" s="241"/>
      <c r="M3798" s="242">
        <f>IF(K3798="Cash",L3798,IF(K3798="Check",L3798,IF(K3798="Credit Card - NOW",L3798,0)))</f>
        <v>0</v>
      </c>
    </row>
    <row r="3799" s="231" customFormat="1" ht="13.65" customHeight="1">
      <c r="A3799" t="s" s="30">
        <f>IF(B3799&lt;&gt;"","*****","")</f>
      </c>
      <c r="G3799" s="241"/>
      <c r="M3799" s="242">
        <f>IF(K3799="Cash",L3799,IF(K3799="Check",L3799,IF(K3799="Credit Card - NOW",L3799,0)))</f>
        <v>0</v>
      </c>
    </row>
    <row r="3800" s="231" customFormat="1" ht="13.65" customHeight="1">
      <c r="A3800" t="s" s="30">
        <f>IF(B3800&lt;&gt;"","*****","")</f>
      </c>
      <c r="G3800" s="241"/>
      <c r="M3800" s="242">
        <f>IF(K3800="Cash",L3800,IF(K3800="Check",L3800,IF(K3800="Credit Card - NOW",L3800,0)))</f>
        <v>0</v>
      </c>
    </row>
    <row r="3801" s="231" customFormat="1" ht="13.65" customHeight="1">
      <c r="A3801" t="s" s="30">
        <f>IF(B3801&lt;&gt;"","*****","")</f>
      </c>
      <c r="G3801" s="241"/>
      <c r="M3801" s="242">
        <f>IF(K3801="Cash",L3801,IF(K3801="Check",L3801,IF(K3801="Credit Card - NOW",L3801,0)))</f>
        <v>0</v>
      </c>
    </row>
    <row r="3802" s="231" customFormat="1" ht="13.65" customHeight="1">
      <c r="A3802" t="s" s="30">
        <f>IF(B3802&lt;&gt;"","*****","")</f>
      </c>
      <c r="G3802" s="241"/>
      <c r="M3802" s="242">
        <f>IF(K3802="Cash",L3802,IF(K3802="Check",L3802,IF(K3802="Credit Card - NOW",L3802,0)))</f>
        <v>0</v>
      </c>
    </row>
    <row r="3803" s="231" customFormat="1" ht="13.65" customHeight="1">
      <c r="A3803" t="s" s="30">
        <f>IF(B3803&lt;&gt;"","*****","")</f>
      </c>
      <c r="G3803" s="241"/>
      <c r="M3803" s="242">
        <f>IF(K3803="Cash",L3803,IF(K3803="Check",L3803,IF(K3803="Credit Card - NOW",L3803,0)))</f>
        <v>0</v>
      </c>
    </row>
    <row r="3804" s="231" customFormat="1" ht="13.65" customHeight="1">
      <c r="A3804" t="s" s="30">
        <f>IF(B3804&lt;&gt;"","*****","")</f>
      </c>
      <c r="G3804" s="241"/>
      <c r="M3804" s="242">
        <f>IF(K3804="Cash",L3804,IF(K3804="Check",L3804,IF(K3804="Credit Card - NOW",L3804,0)))</f>
        <v>0</v>
      </c>
    </row>
    <row r="3805" s="231" customFormat="1" ht="13.65" customHeight="1">
      <c r="A3805" t="s" s="30">
        <f>IF(B3805&lt;&gt;"","*****","")</f>
      </c>
      <c r="G3805" s="241"/>
      <c r="M3805" s="242">
        <f>IF(K3805="Cash",L3805,IF(K3805="Check",L3805,IF(K3805="Credit Card - NOW",L3805,0)))</f>
        <v>0</v>
      </c>
    </row>
    <row r="3806" s="231" customFormat="1" ht="13.65" customHeight="1">
      <c r="A3806" t="s" s="30">
        <f>IF(B3806&lt;&gt;"","*****","")</f>
      </c>
      <c r="G3806" s="241"/>
      <c r="M3806" s="242">
        <f>IF(K3806="Cash",L3806,IF(K3806="Check",L3806,IF(K3806="Credit Card - NOW",L3806,0)))</f>
        <v>0</v>
      </c>
    </row>
    <row r="3807" s="231" customFormat="1" ht="13.65" customHeight="1">
      <c r="A3807" t="s" s="30">
        <f>IF(B3807&lt;&gt;"","*****","")</f>
      </c>
      <c r="G3807" s="241"/>
      <c r="M3807" s="242">
        <f>IF(K3807="Cash",L3807,IF(K3807="Check",L3807,IF(K3807="Credit Card - NOW",L3807,0)))</f>
        <v>0</v>
      </c>
    </row>
    <row r="3808" s="231" customFormat="1" ht="13.65" customHeight="1">
      <c r="A3808" t="s" s="30">
        <f>IF(B3808&lt;&gt;"","*****","")</f>
      </c>
      <c r="G3808" s="241"/>
      <c r="M3808" s="242">
        <f>IF(K3808="Cash",L3808,IF(K3808="Check",L3808,IF(K3808="Credit Card - NOW",L3808,0)))</f>
        <v>0</v>
      </c>
    </row>
    <row r="3809" s="231" customFormat="1" ht="13.65" customHeight="1">
      <c r="A3809" t="s" s="30">
        <f>IF(B3809&lt;&gt;"","*****","")</f>
      </c>
      <c r="G3809" s="241"/>
      <c r="M3809" s="242">
        <f>IF(K3809="Cash",L3809,IF(K3809="Check",L3809,IF(K3809="Credit Card - NOW",L3809,0)))</f>
        <v>0</v>
      </c>
    </row>
    <row r="3810" s="231" customFormat="1" ht="13.65" customHeight="1">
      <c r="A3810" t="s" s="30">
        <f>IF(B3810&lt;&gt;"","*****","")</f>
      </c>
      <c r="G3810" s="241"/>
      <c r="M3810" s="242">
        <f>IF(K3810="Cash",L3810,IF(K3810="Check",L3810,IF(K3810="Credit Card - NOW",L3810,0)))</f>
        <v>0</v>
      </c>
    </row>
    <row r="3811" s="231" customFormat="1" ht="13.65" customHeight="1">
      <c r="A3811" t="s" s="30">
        <f>IF(B3811&lt;&gt;"","*****","")</f>
      </c>
      <c r="G3811" s="241"/>
      <c r="M3811" s="242">
        <f>IF(K3811="Cash",L3811,IF(K3811="Check",L3811,IF(K3811="Credit Card - NOW",L3811,0)))</f>
        <v>0</v>
      </c>
    </row>
    <row r="3812" s="231" customFormat="1" ht="13.65" customHeight="1">
      <c r="A3812" t="s" s="30">
        <f>IF(B3812&lt;&gt;"","*****","")</f>
      </c>
      <c r="G3812" s="241"/>
      <c r="M3812" s="242">
        <f>IF(K3812="Cash",L3812,IF(K3812="Check",L3812,IF(K3812="Credit Card - NOW",L3812,0)))</f>
        <v>0</v>
      </c>
    </row>
    <row r="3813" s="231" customFormat="1" ht="13.65" customHeight="1">
      <c r="A3813" t="s" s="30">
        <f>IF(B3813&lt;&gt;"","*****","")</f>
      </c>
      <c r="G3813" s="241"/>
      <c r="M3813" s="242">
        <f>IF(K3813="Cash",L3813,IF(K3813="Check",L3813,IF(K3813="Credit Card - NOW",L3813,0)))</f>
        <v>0</v>
      </c>
    </row>
    <row r="3814" s="231" customFormat="1" ht="13.65" customHeight="1">
      <c r="A3814" t="s" s="30">
        <f>IF(B3814&lt;&gt;"","*****","")</f>
      </c>
      <c r="G3814" s="241"/>
      <c r="M3814" s="242">
        <f>IF(K3814="Cash",L3814,IF(K3814="Check",L3814,IF(K3814="Credit Card - NOW",L3814,0)))</f>
        <v>0</v>
      </c>
    </row>
    <row r="3815" s="231" customFormat="1" ht="13.65" customHeight="1">
      <c r="A3815" t="s" s="30">
        <f>IF(B3815&lt;&gt;"","*****","")</f>
      </c>
      <c r="G3815" s="241"/>
      <c r="M3815" s="242">
        <f>IF(K3815="Cash",L3815,IF(K3815="Check",L3815,IF(K3815="Credit Card - NOW",L3815,0)))</f>
        <v>0</v>
      </c>
    </row>
    <row r="3816" s="231" customFormat="1" ht="13.65" customHeight="1">
      <c r="A3816" t="s" s="30">
        <f>IF(B3816&lt;&gt;"","*****","")</f>
      </c>
      <c r="G3816" s="241"/>
      <c r="M3816" s="242">
        <f>IF(K3816="Cash",L3816,IF(K3816="Check",L3816,IF(K3816="Credit Card - NOW",L3816,0)))</f>
        <v>0</v>
      </c>
    </row>
    <row r="3817" s="231" customFormat="1" ht="13.65" customHeight="1">
      <c r="A3817" t="s" s="30">
        <f>IF(B3817&lt;&gt;"","*****","")</f>
      </c>
      <c r="G3817" s="241"/>
      <c r="M3817" s="242">
        <f>IF(K3817="Cash",L3817,IF(K3817="Check",L3817,IF(K3817="Credit Card - NOW",L3817,0)))</f>
        <v>0</v>
      </c>
    </row>
    <row r="3818" s="231" customFormat="1" ht="13.65" customHeight="1">
      <c r="A3818" t="s" s="30">
        <f>IF(B3818&lt;&gt;"","*****","")</f>
      </c>
      <c r="G3818" s="241"/>
      <c r="M3818" s="242">
        <f>IF(K3818="Cash",L3818,IF(K3818="Check",L3818,IF(K3818="Credit Card - NOW",L3818,0)))</f>
        <v>0</v>
      </c>
    </row>
    <row r="3819" s="231" customFormat="1" ht="13.65" customHeight="1">
      <c r="A3819" t="s" s="30">
        <f>IF(B3819&lt;&gt;"","*****","")</f>
      </c>
      <c r="G3819" s="241"/>
      <c r="M3819" s="242">
        <f>IF(K3819="Cash",L3819,IF(K3819="Check",L3819,IF(K3819="Credit Card - NOW",L3819,0)))</f>
        <v>0</v>
      </c>
    </row>
    <row r="3820" s="231" customFormat="1" ht="13.65" customHeight="1">
      <c r="A3820" t="s" s="30">
        <f>IF(B3820&lt;&gt;"","*****","")</f>
      </c>
      <c r="G3820" s="241"/>
      <c r="M3820" s="242">
        <f>IF(K3820="Cash",L3820,IF(K3820="Check",L3820,IF(K3820="Credit Card - NOW",L3820,0)))</f>
        <v>0</v>
      </c>
    </row>
    <row r="3821" s="231" customFormat="1" ht="13.65" customHeight="1">
      <c r="A3821" t="s" s="30">
        <f>IF(B3821&lt;&gt;"","*****","")</f>
      </c>
      <c r="G3821" s="241"/>
      <c r="M3821" s="242">
        <f>IF(K3821="Cash",L3821,IF(K3821="Check",L3821,IF(K3821="Credit Card - NOW",L3821,0)))</f>
        <v>0</v>
      </c>
    </row>
    <row r="3822" s="231" customFormat="1" ht="13.65" customHeight="1">
      <c r="A3822" t="s" s="30">
        <f>IF(B3822&lt;&gt;"","*****","")</f>
      </c>
      <c r="G3822" s="241"/>
      <c r="M3822" s="242">
        <f>IF(K3822="Cash",L3822,IF(K3822="Check",L3822,IF(K3822="Credit Card - NOW",L3822,0)))</f>
        <v>0</v>
      </c>
    </row>
    <row r="3823" s="231" customFormat="1" ht="13.65" customHeight="1">
      <c r="A3823" t="s" s="30">
        <f>IF(B3823&lt;&gt;"","*****","")</f>
      </c>
      <c r="G3823" s="241"/>
      <c r="M3823" s="242">
        <f>IF(K3823="Cash",L3823,IF(K3823="Check",L3823,IF(K3823="Credit Card - NOW",L3823,0)))</f>
        <v>0</v>
      </c>
    </row>
    <row r="3824" s="231" customFormat="1" ht="13.65" customHeight="1">
      <c r="A3824" t="s" s="30">
        <f>IF(B3824&lt;&gt;"","*****","")</f>
      </c>
      <c r="G3824" s="241"/>
      <c r="M3824" s="242">
        <f>IF(K3824="Cash",L3824,IF(K3824="Check",L3824,IF(K3824="Credit Card - NOW",L3824,0)))</f>
        <v>0</v>
      </c>
    </row>
    <row r="3825" s="231" customFormat="1" ht="13.65" customHeight="1">
      <c r="A3825" t="s" s="30">
        <f>IF(B3825&lt;&gt;"","*****","")</f>
      </c>
      <c r="G3825" s="241"/>
      <c r="M3825" s="242">
        <f>IF(K3825="Cash",L3825,IF(K3825="Check",L3825,IF(K3825="Credit Card - NOW",L3825,0)))</f>
        <v>0</v>
      </c>
    </row>
    <row r="3826" s="231" customFormat="1" ht="13.65" customHeight="1">
      <c r="A3826" t="s" s="30">
        <f>IF(B3826&lt;&gt;"","*****","")</f>
      </c>
      <c r="G3826" s="241"/>
      <c r="M3826" s="242">
        <f>IF(K3826="Cash",L3826,IF(K3826="Check",L3826,IF(K3826="Credit Card - NOW",L3826,0)))</f>
        <v>0</v>
      </c>
    </row>
    <row r="3827" s="231" customFormat="1" ht="13.65" customHeight="1">
      <c r="A3827" t="s" s="30">
        <f>IF(B3827&lt;&gt;"","*****","")</f>
      </c>
      <c r="G3827" s="241"/>
      <c r="M3827" s="242">
        <f>IF(K3827="Cash",L3827,IF(K3827="Check",L3827,IF(K3827="Credit Card - NOW",L3827,0)))</f>
        <v>0</v>
      </c>
    </row>
    <row r="3828" s="231" customFormat="1" ht="13.65" customHeight="1">
      <c r="A3828" t="s" s="30">
        <f>IF(B3828&lt;&gt;"","*****","")</f>
      </c>
      <c r="G3828" s="241"/>
      <c r="M3828" s="242">
        <f>IF(K3828="Cash",L3828,IF(K3828="Check",L3828,IF(K3828="Credit Card - NOW",L3828,0)))</f>
        <v>0</v>
      </c>
    </row>
    <row r="3829" s="231" customFormat="1" ht="13.65" customHeight="1">
      <c r="A3829" t="s" s="30">
        <f>IF(B3829&lt;&gt;"","*****","")</f>
      </c>
      <c r="G3829" s="241"/>
      <c r="M3829" s="242">
        <f>IF(K3829="Cash",L3829,IF(K3829="Check",L3829,IF(K3829="Credit Card - NOW",L3829,0)))</f>
        <v>0</v>
      </c>
    </row>
    <row r="3830" s="231" customFormat="1" ht="13.65" customHeight="1">
      <c r="A3830" t="s" s="30">
        <f>IF(B3830&lt;&gt;"","*****","")</f>
      </c>
      <c r="G3830" s="241"/>
      <c r="M3830" s="242">
        <f>IF(K3830="Cash",L3830,IF(K3830="Check",L3830,IF(K3830="Credit Card - NOW",L3830,0)))</f>
        <v>0</v>
      </c>
    </row>
    <row r="3831" s="231" customFormat="1" ht="13.65" customHeight="1">
      <c r="A3831" t="s" s="30">
        <f>IF(B3831&lt;&gt;"","*****","")</f>
      </c>
      <c r="G3831" s="241"/>
      <c r="M3831" s="242">
        <f>IF(K3831="Cash",L3831,IF(K3831="Check",L3831,IF(K3831="Credit Card - NOW",L3831,0)))</f>
        <v>0</v>
      </c>
    </row>
    <row r="3832" s="231" customFormat="1" ht="13.65" customHeight="1">
      <c r="A3832" t="s" s="30">
        <f>IF(B3832&lt;&gt;"","*****","")</f>
      </c>
      <c r="G3832" s="241"/>
      <c r="M3832" s="242">
        <f>IF(K3832="Cash",L3832,IF(K3832="Check",L3832,IF(K3832="Credit Card - NOW",L3832,0)))</f>
        <v>0</v>
      </c>
    </row>
    <row r="3833" s="231" customFormat="1" ht="13.65" customHeight="1">
      <c r="A3833" t="s" s="30">
        <f>IF(B3833&lt;&gt;"","*****","")</f>
      </c>
      <c r="G3833" s="241"/>
      <c r="M3833" s="242">
        <f>IF(K3833="Cash",L3833,IF(K3833="Check",L3833,IF(K3833="Credit Card - NOW",L3833,0)))</f>
        <v>0</v>
      </c>
    </row>
    <row r="3834" s="231" customFormat="1" ht="13.65" customHeight="1">
      <c r="A3834" t="s" s="30">
        <f>IF(B3834&lt;&gt;"","*****","")</f>
      </c>
      <c r="G3834" s="241"/>
      <c r="M3834" s="242">
        <f>IF(K3834="Cash",L3834,IF(K3834="Check",L3834,IF(K3834="Credit Card - NOW",L3834,0)))</f>
        <v>0</v>
      </c>
    </row>
    <row r="3835" s="231" customFormat="1" ht="13.65" customHeight="1">
      <c r="A3835" t="s" s="30">
        <f>IF(B3835&lt;&gt;"","*****","")</f>
      </c>
      <c r="G3835" s="241"/>
      <c r="M3835" s="242">
        <f>IF(K3835="Cash",L3835,IF(K3835="Check",L3835,IF(K3835="Credit Card - NOW",L3835,0)))</f>
        <v>0</v>
      </c>
    </row>
    <row r="3836" s="231" customFormat="1" ht="13.65" customHeight="1">
      <c r="A3836" t="s" s="30">
        <f>IF(B3836&lt;&gt;"","*****","")</f>
      </c>
      <c r="G3836" s="241"/>
      <c r="M3836" s="242">
        <f>IF(K3836="Cash",L3836,IF(K3836="Check",L3836,IF(K3836="Credit Card - NOW",L3836,0)))</f>
        <v>0</v>
      </c>
    </row>
    <row r="3837" s="231" customFormat="1" ht="13.65" customHeight="1">
      <c r="A3837" t="s" s="30">
        <f>IF(B3837&lt;&gt;"","*****","")</f>
      </c>
      <c r="G3837" s="241"/>
      <c r="M3837" s="242">
        <f>IF(K3837="Cash",L3837,IF(K3837="Check",L3837,IF(K3837="Credit Card - NOW",L3837,0)))</f>
        <v>0</v>
      </c>
    </row>
    <row r="3838" s="231" customFormat="1" ht="13.65" customHeight="1">
      <c r="A3838" t="s" s="30">
        <f>IF(B3838&lt;&gt;"","*****","")</f>
      </c>
      <c r="G3838" s="241"/>
      <c r="M3838" s="242">
        <f>IF(K3838="Cash",L3838,IF(K3838="Check",L3838,IF(K3838="Credit Card - NOW",L3838,0)))</f>
        <v>0</v>
      </c>
    </row>
    <row r="3839" s="231" customFormat="1" ht="13.65" customHeight="1">
      <c r="A3839" t="s" s="30">
        <f>IF(B3839&lt;&gt;"","*****","")</f>
      </c>
      <c r="G3839" s="241"/>
      <c r="M3839" s="242">
        <f>IF(K3839="Cash",L3839,IF(K3839="Check",L3839,IF(K3839="Credit Card - NOW",L3839,0)))</f>
        <v>0</v>
      </c>
    </row>
    <row r="3840" s="231" customFormat="1" ht="13.65" customHeight="1">
      <c r="A3840" t="s" s="30">
        <f>IF(B3840&lt;&gt;"","*****","")</f>
      </c>
      <c r="G3840" s="241"/>
      <c r="M3840" s="242">
        <f>IF(K3840="Cash",L3840,IF(K3840="Check",L3840,IF(K3840="Credit Card - NOW",L3840,0)))</f>
        <v>0</v>
      </c>
    </row>
    <row r="3841" s="231" customFormat="1" ht="13.65" customHeight="1">
      <c r="A3841" t="s" s="30">
        <f>IF(B3841&lt;&gt;"","*****","")</f>
      </c>
      <c r="G3841" s="241"/>
      <c r="M3841" s="242">
        <f>IF(K3841="Cash",L3841,IF(K3841="Check",L3841,IF(K3841="Credit Card - NOW",L3841,0)))</f>
        <v>0</v>
      </c>
    </row>
    <row r="3842" s="231" customFormat="1" ht="13.65" customHeight="1">
      <c r="A3842" t="s" s="30">
        <f>IF(B3842&lt;&gt;"","*****","")</f>
      </c>
      <c r="G3842" s="241"/>
      <c r="M3842" s="242">
        <f>IF(K3842="Cash",L3842,IF(K3842="Check",L3842,IF(K3842="Credit Card - NOW",L3842,0)))</f>
        <v>0</v>
      </c>
    </row>
    <row r="3843" s="231" customFormat="1" ht="13.65" customHeight="1">
      <c r="A3843" t="s" s="30">
        <f>IF(B3843&lt;&gt;"","*****","")</f>
      </c>
      <c r="G3843" s="241"/>
      <c r="M3843" s="242">
        <f>IF(K3843="Cash",L3843,IF(K3843="Check",L3843,IF(K3843="Credit Card - NOW",L3843,0)))</f>
        <v>0</v>
      </c>
    </row>
    <row r="3844" s="231" customFormat="1" ht="13.65" customHeight="1">
      <c r="A3844" t="s" s="30">
        <f>IF(B3844&lt;&gt;"","*****","")</f>
      </c>
      <c r="G3844" s="241"/>
      <c r="M3844" s="242">
        <f>IF(K3844="Cash",L3844,IF(K3844="Check",L3844,IF(K3844="Credit Card - NOW",L3844,0)))</f>
        <v>0</v>
      </c>
    </row>
    <row r="3845" s="231" customFormat="1" ht="13.65" customHeight="1">
      <c r="A3845" t="s" s="30">
        <f>IF(B3845&lt;&gt;"","*****","")</f>
      </c>
      <c r="G3845" s="241"/>
      <c r="M3845" s="242">
        <f>IF(K3845="Cash",L3845,IF(K3845="Check",L3845,IF(K3845="Credit Card - NOW",L3845,0)))</f>
        <v>0</v>
      </c>
    </row>
    <row r="3846" s="231" customFormat="1" ht="13.65" customHeight="1">
      <c r="A3846" t="s" s="30">
        <f>IF(B3846&lt;&gt;"","*****","")</f>
      </c>
      <c r="G3846" s="241"/>
      <c r="M3846" s="242">
        <f>IF(K3846="Cash",L3846,IF(K3846="Check",L3846,IF(K3846="Credit Card - NOW",L3846,0)))</f>
        <v>0</v>
      </c>
    </row>
    <row r="3847" s="231" customFormat="1" ht="13.65" customHeight="1">
      <c r="A3847" t="s" s="30">
        <f>IF(B3847&lt;&gt;"","*****","")</f>
      </c>
      <c r="G3847" s="241"/>
      <c r="M3847" s="242">
        <f>IF(K3847="Cash",L3847,IF(K3847="Check",L3847,IF(K3847="Credit Card - NOW",L3847,0)))</f>
        <v>0</v>
      </c>
    </row>
    <row r="3848" s="231" customFormat="1" ht="13.65" customHeight="1">
      <c r="A3848" t="s" s="30">
        <f>IF(B3848&lt;&gt;"","*****","")</f>
      </c>
      <c r="G3848" s="241"/>
      <c r="M3848" s="242">
        <f>IF(K3848="Cash",L3848,IF(K3848="Check",L3848,IF(K3848="Credit Card - NOW",L3848,0)))</f>
        <v>0</v>
      </c>
    </row>
    <row r="3849" s="231" customFormat="1" ht="13.65" customHeight="1">
      <c r="A3849" t="s" s="30">
        <f>IF(B3849&lt;&gt;"","*****","")</f>
      </c>
      <c r="G3849" s="241"/>
      <c r="M3849" s="242">
        <f>IF(K3849="Cash",L3849,IF(K3849="Check",L3849,IF(K3849="Credit Card - NOW",L3849,0)))</f>
        <v>0</v>
      </c>
    </row>
    <row r="3850" s="231" customFormat="1" ht="13.65" customHeight="1">
      <c r="A3850" t="s" s="30">
        <f>IF(B3850&lt;&gt;"","*****","")</f>
      </c>
      <c r="G3850" s="241"/>
      <c r="M3850" s="242">
        <f>IF(K3850="Cash",L3850,IF(K3850="Check",L3850,IF(K3850="Credit Card - NOW",L3850,0)))</f>
        <v>0</v>
      </c>
    </row>
    <row r="3851" s="231" customFormat="1" ht="13.65" customHeight="1">
      <c r="A3851" t="s" s="30">
        <f>IF(B3851&lt;&gt;"","*****","")</f>
      </c>
      <c r="G3851" s="241"/>
      <c r="M3851" s="242">
        <f>IF(K3851="Cash",L3851,IF(K3851="Check",L3851,IF(K3851="Credit Card - NOW",L3851,0)))</f>
        <v>0</v>
      </c>
    </row>
    <row r="3852" s="231" customFormat="1" ht="13.65" customHeight="1">
      <c r="A3852" t="s" s="30">
        <f>IF(B3852&lt;&gt;"","*****","")</f>
      </c>
      <c r="G3852" s="241"/>
      <c r="M3852" s="242">
        <f>IF(K3852="Cash",L3852,IF(K3852="Check",L3852,IF(K3852="Credit Card - NOW",L3852,0)))</f>
        <v>0</v>
      </c>
    </row>
    <row r="3853" s="231" customFormat="1" ht="13.65" customHeight="1">
      <c r="A3853" t="s" s="30">
        <f>IF(B3853&lt;&gt;"","*****","")</f>
      </c>
      <c r="G3853" s="241"/>
      <c r="M3853" s="242">
        <f>IF(K3853="Cash",L3853,IF(K3853="Check",L3853,IF(K3853="Credit Card - NOW",L3853,0)))</f>
        <v>0</v>
      </c>
    </row>
    <row r="3854" s="231" customFormat="1" ht="13.65" customHeight="1">
      <c r="A3854" t="s" s="30">
        <f>IF(B3854&lt;&gt;"","*****","")</f>
      </c>
      <c r="G3854" s="241"/>
      <c r="M3854" s="242">
        <f>IF(K3854="Cash",L3854,IF(K3854="Check",L3854,IF(K3854="Credit Card - NOW",L3854,0)))</f>
        <v>0</v>
      </c>
    </row>
    <row r="3855" s="231" customFormat="1" ht="13.65" customHeight="1">
      <c r="A3855" t="s" s="30">
        <f>IF(B3855&lt;&gt;"","*****","")</f>
      </c>
      <c r="G3855" s="241"/>
      <c r="M3855" s="242">
        <f>IF(K3855="Cash",L3855,IF(K3855="Check",L3855,IF(K3855="Credit Card - NOW",L3855,0)))</f>
        <v>0</v>
      </c>
    </row>
    <row r="3856" s="231" customFormat="1" ht="13.65" customHeight="1">
      <c r="A3856" t="s" s="30">
        <f>IF(B3856&lt;&gt;"","*****","")</f>
      </c>
      <c r="G3856" s="241"/>
      <c r="M3856" s="242">
        <f>IF(K3856="Cash",L3856,IF(K3856="Check",L3856,IF(K3856="Credit Card - NOW",L3856,0)))</f>
        <v>0</v>
      </c>
    </row>
    <row r="3857" s="231" customFormat="1" ht="13.65" customHeight="1">
      <c r="A3857" t="s" s="30">
        <f>IF(B3857&lt;&gt;"","*****","")</f>
      </c>
      <c r="G3857" s="241"/>
      <c r="M3857" s="242">
        <f>IF(K3857="Cash",L3857,IF(K3857="Check",L3857,IF(K3857="Credit Card - NOW",L3857,0)))</f>
        <v>0</v>
      </c>
    </row>
    <row r="3858" s="231" customFormat="1" ht="13.65" customHeight="1">
      <c r="A3858" t="s" s="30">
        <f>IF(B3858&lt;&gt;"","*****","")</f>
      </c>
      <c r="G3858" s="241"/>
      <c r="M3858" s="242">
        <f>IF(K3858="Cash",L3858,IF(K3858="Check",L3858,IF(K3858="Credit Card - NOW",L3858,0)))</f>
        <v>0</v>
      </c>
    </row>
    <row r="3859" s="231" customFormat="1" ht="13.65" customHeight="1">
      <c r="A3859" t="s" s="30">
        <f>IF(B3859&lt;&gt;"","*****","")</f>
      </c>
      <c r="G3859" s="241"/>
      <c r="M3859" s="242">
        <f>IF(K3859="Cash",L3859,IF(K3859="Check",L3859,IF(K3859="Credit Card - NOW",L3859,0)))</f>
        <v>0</v>
      </c>
    </row>
    <row r="3860" s="231" customFormat="1" ht="13.65" customHeight="1">
      <c r="A3860" t="s" s="30">
        <f>IF(B3860&lt;&gt;"","*****","")</f>
      </c>
      <c r="G3860" s="241"/>
      <c r="M3860" s="242">
        <f>IF(K3860="Cash",L3860,IF(K3860="Check",L3860,IF(K3860="Credit Card - NOW",L3860,0)))</f>
        <v>0</v>
      </c>
    </row>
    <row r="3861" s="231" customFormat="1" ht="13.65" customHeight="1">
      <c r="A3861" t="s" s="30">
        <f>IF(B3861&lt;&gt;"","*****","")</f>
      </c>
      <c r="G3861" s="241"/>
      <c r="M3861" s="242">
        <f>IF(K3861="Cash",L3861,IF(K3861="Check",L3861,IF(K3861="Credit Card - NOW",L3861,0)))</f>
        <v>0</v>
      </c>
    </row>
    <row r="3862" s="231" customFormat="1" ht="13.65" customHeight="1">
      <c r="A3862" t="s" s="30">
        <f>IF(B3862&lt;&gt;"","*****","")</f>
      </c>
      <c r="G3862" s="241"/>
      <c r="M3862" s="242">
        <f>IF(K3862="Cash",L3862,IF(K3862="Check",L3862,IF(K3862="Credit Card - NOW",L3862,0)))</f>
        <v>0</v>
      </c>
    </row>
    <row r="3863" s="231" customFormat="1" ht="13.65" customHeight="1">
      <c r="A3863" t="s" s="30">
        <f>IF(B3863&lt;&gt;"","*****","")</f>
      </c>
      <c r="G3863" s="241"/>
      <c r="M3863" s="242">
        <f>IF(K3863="Cash",L3863,IF(K3863="Check",L3863,IF(K3863="Credit Card - NOW",L3863,0)))</f>
        <v>0</v>
      </c>
    </row>
    <row r="3864" s="231" customFormat="1" ht="13.65" customHeight="1">
      <c r="A3864" t="s" s="30">
        <f>IF(B3864&lt;&gt;"","*****","")</f>
      </c>
      <c r="G3864" s="241"/>
      <c r="M3864" s="242">
        <f>IF(K3864="Cash",L3864,IF(K3864="Check",L3864,IF(K3864="Credit Card - NOW",L3864,0)))</f>
        <v>0</v>
      </c>
    </row>
    <row r="3865" s="231" customFormat="1" ht="13.65" customHeight="1">
      <c r="A3865" t="s" s="30">
        <f>IF(B3865&lt;&gt;"","*****","")</f>
      </c>
      <c r="G3865" s="241"/>
      <c r="M3865" s="242">
        <f>IF(K3865="Cash",L3865,IF(K3865="Check",L3865,IF(K3865="Credit Card - NOW",L3865,0)))</f>
        <v>0</v>
      </c>
    </row>
    <row r="3866" s="231" customFormat="1" ht="13.65" customHeight="1">
      <c r="A3866" t="s" s="30">
        <f>IF(B3866&lt;&gt;"","*****","")</f>
      </c>
      <c r="G3866" s="241"/>
      <c r="M3866" s="242">
        <f>IF(K3866="Cash",L3866,IF(K3866="Check",L3866,IF(K3866="Credit Card - NOW",L3866,0)))</f>
        <v>0</v>
      </c>
    </row>
    <row r="3867" s="231" customFormat="1" ht="13.65" customHeight="1">
      <c r="A3867" t="s" s="30">
        <f>IF(B3867&lt;&gt;"","*****","")</f>
      </c>
      <c r="G3867" s="241"/>
      <c r="M3867" s="242">
        <f>IF(K3867="Cash",L3867,IF(K3867="Check",L3867,IF(K3867="Credit Card - NOW",L3867,0)))</f>
        <v>0</v>
      </c>
    </row>
    <row r="3868" s="231" customFormat="1" ht="13.65" customHeight="1">
      <c r="A3868" t="s" s="30">
        <f>IF(B3868&lt;&gt;"","*****","")</f>
      </c>
      <c r="G3868" s="241"/>
      <c r="M3868" s="242">
        <f>IF(K3868="Cash",L3868,IF(K3868="Check",L3868,IF(K3868="Credit Card - NOW",L3868,0)))</f>
        <v>0</v>
      </c>
    </row>
    <row r="3869" s="231" customFormat="1" ht="13.65" customHeight="1">
      <c r="A3869" t="s" s="30">
        <f>IF(B3869&lt;&gt;"","*****","")</f>
      </c>
      <c r="G3869" s="241"/>
      <c r="M3869" s="242">
        <f>IF(K3869="Cash",L3869,IF(K3869="Check",L3869,IF(K3869="Credit Card - NOW",L3869,0)))</f>
        <v>0</v>
      </c>
    </row>
    <row r="3870" s="231" customFormat="1" ht="13.65" customHeight="1">
      <c r="A3870" t="s" s="30">
        <f>IF(B3870&lt;&gt;"","*****","")</f>
      </c>
      <c r="G3870" s="241"/>
      <c r="M3870" s="242">
        <f>IF(K3870="Cash",L3870,IF(K3870="Check",L3870,IF(K3870="Credit Card - NOW",L3870,0)))</f>
        <v>0</v>
      </c>
    </row>
    <row r="3871" s="231" customFormat="1" ht="13.65" customHeight="1">
      <c r="A3871" t="s" s="30">
        <f>IF(B3871&lt;&gt;"","*****","")</f>
      </c>
      <c r="G3871" s="241"/>
      <c r="M3871" s="242">
        <f>IF(K3871="Cash",L3871,IF(K3871="Check",L3871,IF(K3871="Credit Card - NOW",L3871,0)))</f>
        <v>0</v>
      </c>
    </row>
    <row r="3872" s="231" customFormat="1" ht="13.65" customHeight="1">
      <c r="A3872" t="s" s="30">
        <f>IF(B3872&lt;&gt;"","*****","")</f>
      </c>
      <c r="G3872" s="241"/>
      <c r="M3872" s="242">
        <f>IF(K3872="Cash",L3872,IF(K3872="Check",L3872,IF(K3872="Credit Card - NOW",L3872,0)))</f>
        <v>0</v>
      </c>
    </row>
    <row r="3873" s="231" customFormat="1" ht="13.65" customHeight="1">
      <c r="A3873" t="s" s="30">
        <f>IF(B3873&lt;&gt;"","*****","")</f>
      </c>
      <c r="G3873" s="241"/>
      <c r="M3873" s="242">
        <f>IF(K3873="Cash",L3873,IF(K3873="Check",L3873,IF(K3873="Credit Card - NOW",L3873,0)))</f>
        <v>0</v>
      </c>
    </row>
    <row r="3874" s="231" customFormat="1" ht="13.65" customHeight="1">
      <c r="A3874" t="s" s="30">
        <f>IF(B3874&lt;&gt;"","*****","")</f>
      </c>
      <c r="G3874" s="241"/>
      <c r="M3874" s="242">
        <f>IF(K3874="Cash",L3874,IF(K3874="Check",L3874,IF(K3874="Credit Card - NOW",L3874,0)))</f>
        <v>0</v>
      </c>
    </row>
    <row r="3875" s="231" customFormat="1" ht="13.65" customHeight="1">
      <c r="A3875" t="s" s="30">
        <f>IF(B3875&lt;&gt;"","*****","")</f>
      </c>
      <c r="G3875" s="241"/>
      <c r="M3875" s="242">
        <f>IF(K3875="Cash",L3875,IF(K3875="Check",L3875,IF(K3875="Credit Card - NOW",L3875,0)))</f>
        <v>0</v>
      </c>
    </row>
    <row r="3876" s="231" customFormat="1" ht="13.65" customHeight="1">
      <c r="A3876" t="s" s="30">
        <f>IF(B3876&lt;&gt;"","*****","")</f>
      </c>
      <c r="G3876" s="241"/>
      <c r="M3876" s="242">
        <f>IF(K3876="Cash",L3876,IF(K3876="Check",L3876,IF(K3876="Credit Card - NOW",L3876,0)))</f>
        <v>0</v>
      </c>
    </row>
    <row r="3877" s="231" customFormat="1" ht="13.65" customHeight="1">
      <c r="A3877" t="s" s="30">
        <f>IF(B3877&lt;&gt;"","*****","")</f>
      </c>
      <c r="G3877" s="241"/>
      <c r="M3877" s="242">
        <f>IF(K3877="Cash",L3877,IF(K3877="Check",L3877,IF(K3877="Credit Card - NOW",L3877,0)))</f>
        <v>0</v>
      </c>
    </row>
    <row r="3878" s="231" customFormat="1" ht="13.65" customHeight="1">
      <c r="A3878" t="s" s="30">
        <f>IF(B3878&lt;&gt;"","*****","")</f>
      </c>
      <c r="G3878" s="241"/>
      <c r="M3878" s="242">
        <f>IF(K3878="Cash",L3878,IF(K3878="Check",L3878,IF(K3878="Credit Card - NOW",L3878,0)))</f>
        <v>0</v>
      </c>
    </row>
    <row r="3879" s="231" customFormat="1" ht="13.65" customHeight="1">
      <c r="A3879" t="s" s="30">
        <f>IF(B3879&lt;&gt;"","*****","")</f>
      </c>
      <c r="G3879" s="241"/>
      <c r="M3879" s="242">
        <f>IF(K3879="Cash",L3879,IF(K3879="Check",L3879,IF(K3879="Credit Card - NOW",L3879,0)))</f>
        <v>0</v>
      </c>
    </row>
    <row r="3880" s="231" customFormat="1" ht="13.65" customHeight="1">
      <c r="A3880" t="s" s="30">
        <f>IF(B3880&lt;&gt;"","*****","")</f>
      </c>
      <c r="G3880" s="241"/>
      <c r="M3880" s="242">
        <f>IF(K3880="Cash",L3880,IF(K3880="Check",L3880,IF(K3880="Credit Card - NOW",L3880,0)))</f>
        <v>0</v>
      </c>
    </row>
    <row r="3881" s="231" customFormat="1" ht="13.65" customHeight="1">
      <c r="A3881" t="s" s="30">
        <f>IF(B3881&lt;&gt;"","*****","")</f>
      </c>
      <c r="G3881" s="241"/>
      <c r="M3881" s="242">
        <f>IF(K3881="Cash",L3881,IF(K3881="Check",L3881,IF(K3881="Credit Card - NOW",L3881,0)))</f>
        <v>0</v>
      </c>
    </row>
    <row r="3882" s="231" customFormat="1" ht="13.65" customHeight="1">
      <c r="A3882" t="s" s="30">
        <f>IF(B3882&lt;&gt;"","*****","")</f>
      </c>
      <c r="G3882" s="241"/>
      <c r="M3882" s="242">
        <f>IF(K3882="Cash",L3882,IF(K3882="Check",L3882,IF(K3882="Credit Card - NOW",L3882,0)))</f>
        <v>0</v>
      </c>
    </row>
    <row r="3883" s="231" customFormat="1" ht="13.65" customHeight="1">
      <c r="A3883" t="s" s="30">
        <f>IF(B3883&lt;&gt;"","*****","")</f>
      </c>
      <c r="G3883" s="241"/>
      <c r="M3883" s="242">
        <f>IF(K3883="Cash",L3883,IF(K3883="Check",L3883,IF(K3883="Credit Card - NOW",L3883,0)))</f>
        <v>0</v>
      </c>
    </row>
    <row r="3884" s="231" customFormat="1" ht="13.65" customHeight="1">
      <c r="A3884" t="s" s="30">
        <f>IF(B3884&lt;&gt;"","*****","")</f>
      </c>
      <c r="G3884" s="241"/>
      <c r="M3884" s="242">
        <f>IF(K3884="Cash",L3884,IF(K3884="Check",L3884,IF(K3884="Credit Card - NOW",L3884,0)))</f>
        <v>0</v>
      </c>
    </row>
    <row r="3885" s="231" customFormat="1" ht="13.65" customHeight="1">
      <c r="A3885" t="s" s="30">
        <f>IF(B3885&lt;&gt;"","*****","")</f>
      </c>
      <c r="G3885" s="241"/>
      <c r="M3885" s="242">
        <f>IF(K3885="Cash",L3885,IF(K3885="Check",L3885,IF(K3885="Credit Card - NOW",L3885,0)))</f>
        <v>0</v>
      </c>
    </row>
    <row r="3886" s="231" customFormat="1" ht="13.65" customHeight="1">
      <c r="A3886" t="s" s="30">
        <f>IF(B3886&lt;&gt;"","*****","")</f>
      </c>
      <c r="G3886" s="241"/>
      <c r="M3886" s="242">
        <f>IF(K3886="Cash",L3886,IF(K3886="Check",L3886,IF(K3886="Credit Card - NOW",L3886,0)))</f>
        <v>0</v>
      </c>
    </row>
    <row r="3887" s="231" customFormat="1" ht="13.65" customHeight="1">
      <c r="A3887" t="s" s="30">
        <f>IF(B3887&lt;&gt;"","*****","")</f>
      </c>
      <c r="G3887" s="241"/>
      <c r="M3887" s="242">
        <f>IF(K3887="Cash",L3887,IF(K3887="Check",L3887,IF(K3887="Credit Card - NOW",L3887,0)))</f>
        <v>0</v>
      </c>
    </row>
    <row r="3888" s="231" customFormat="1" ht="13.65" customHeight="1">
      <c r="A3888" t="s" s="30">
        <f>IF(B3888&lt;&gt;"","*****","")</f>
      </c>
      <c r="G3888" s="241"/>
      <c r="M3888" s="242">
        <f>IF(K3888="Cash",L3888,IF(K3888="Check",L3888,IF(K3888="Credit Card - NOW",L3888,0)))</f>
        <v>0</v>
      </c>
    </row>
    <row r="3889" s="231" customFormat="1" ht="13.65" customHeight="1">
      <c r="A3889" t="s" s="30">
        <f>IF(B3889&lt;&gt;"","*****","")</f>
      </c>
      <c r="G3889" s="241"/>
      <c r="M3889" s="242">
        <f>IF(K3889="Cash",L3889,IF(K3889="Check",L3889,IF(K3889="Credit Card - NOW",L3889,0)))</f>
        <v>0</v>
      </c>
    </row>
    <row r="3890" s="231" customFormat="1" ht="13.65" customHeight="1">
      <c r="A3890" t="s" s="30">
        <f>IF(B3890&lt;&gt;"","*****","")</f>
      </c>
      <c r="G3890" s="241"/>
      <c r="M3890" s="242">
        <f>IF(K3890="Cash",L3890,IF(K3890="Check",L3890,IF(K3890="Credit Card - NOW",L3890,0)))</f>
        <v>0</v>
      </c>
    </row>
    <row r="3891" s="231" customFormat="1" ht="13.65" customHeight="1">
      <c r="A3891" t="s" s="30">
        <f>IF(B3891&lt;&gt;"","*****","")</f>
      </c>
      <c r="G3891" s="241"/>
      <c r="M3891" s="242">
        <f>IF(K3891="Cash",L3891,IF(K3891="Check",L3891,IF(K3891="Credit Card - NOW",L3891,0)))</f>
        <v>0</v>
      </c>
    </row>
    <row r="3892" s="231" customFormat="1" ht="13.65" customHeight="1">
      <c r="A3892" t="s" s="30">
        <f>IF(B3892&lt;&gt;"","*****","")</f>
      </c>
      <c r="G3892" s="241"/>
      <c r="M3892" s="242">
        <f>IF(K3892="Cash",L3892,IF(K3892="Check",L3892,IF(K3892="Credit Card - NOW",L3892,0)))</f>
        <v>0</v>
      </c>
    </row>
    <row r="3893" s="231" customFormat="1" ht="13.65" customHeight="1">
      <c r="A3893" t="s" s="30">
        <f>IF(B3893&lt;&gt;"","*****","")</f>
      </c>
      <c r="G3893" s="241"/>
      <c r="M3893" s="242">
        <f>IF(K3893="Cash",L3893,IF(K3893="Check",L3893,IF(K3893="Credit Card - NOW",L3893,0)))</f>
        <v>0</v>
      </c>
    </row>
    <row r="3894" s="231" customFormat="1" ht="13.65" customHeight="1">
      <c r="A3894" t="s" s="30">
        <f>IF(B3894&lt;&gt;"","*****","")</f>
      </c>
      <c r="G3894" s="241"/>
      <c r="M3894" s="242">
        <f>IF(K3894="Cash",L3894,IF(K3894="Check",L3894,IF(K3894="Credit Card - NOW",L3894,0)))</f>
        <v>0</v>
      </c>
    </row>
    <row r="3895" s="231" customFormat="1" ht="13.65" customHeight="1">
      <c r="A3895" t="s" s="30">
        <f>IF(B3895&lt;&gt;"","*****","")</f>
      </c>
      <c r="G3895" s="241"/>
      <c r="M3895" s="242">
        <f>IF(K3895="Cash",L3895,IF(K3895="Check",L3895,IF(K3895="Credit Card - NOW",L3895,0)))</f>
        <v>0</v>
      </c>
    </row>
    <row r="3896" s="231" customFormat="1" ht="13.65" customHeight="1">
      <c r="A3896" t="s" s="30">
        <f>IF(B3896&lt;&gt;"","*****","")</f>
      </c>
      <c r="G3896" s="241"/>
      <c r="M3896" s="242">
        <f>IF(K3896="Cash",L3896,IF(K3896="Check",L3896,IF(K3896="Credit Card - NOW",L3896,0)))</f>
        <v>0</v>
      </c>
    </row>
    <row r="3897" s="231" customFormat="1" ht="13.65" customHeight="1">
      <c r="A3897" t="s" s="30">
        <f>IF(B3897&lt;&gt;"","*****","")</f>
      </c>
      <c r="G3897" s="241"/>
      <c r="M3897" s="242">
        <f>IF(K3897="Cash",L3897,IF(K3897="Check",L3897,IF(K3897="Credit Card - NOW",L3897,0)))</f>
        <v>0</v>
      </c>
    </row>
    <row r="3898" s="231" customFormat="1" ht="13.65" customHeight="1">
      <c r="A3898" t="s" s="30">
        <f>IF(B3898&lt;&gt;"","*****","")</f>
      </c>
      <c r="G3898" s="241"/>
      <c r="M3898" s="242">
        <f>IF(K3898="Cash",L3898,IF(K3898="Check",L3898,IF(K3898="Credit Card - NOW",L3898,0)))</f>
        <v>0</v>
      </c>
    </row>
    <row r="3899" s="231" customFormat="1" ht="13.65" customHeight="1">
      <c r="A3899" t="s" s="30">
        <f>IF(B3899&lt;&gt;"","*****","")</f>
      </c>
      <c r="G3899" s="241"/>
      <c r="M3899" s="242">
        <f>IF(K3899="Cash",L3899,IF(K3899="Check",L3899,IF(K3899="Credit Card - NOW",L3899,0)))</f>
        <v>0</v>
      </c>
    </row>
    <row r="3900" s="231" customFormat="1" ht="13.65" customHeight="1">
      <c r="A3900" t="s" s="30">
        <f>IF(B3900&lt;&gt;"","*****","")</f>
      </c>
      <c r="G3900" s="241"/>
      <c r="M3900" s="242">
        <f>IF(K3900="Cash",L3900,IF(K3900="Check",L3900,IF(K3900="Credit Card - NOW",L3900,0)))</f>
        <v>0</v>
      </c>
    </row>
    <row r="3901" s="231" customFormat="1" ht="13.65" customHeight="1">
      <c r="A3901" t="s" s="30">
        <f>IF(B3901&lt;&gt;"","*****","")</f>
      </c>
      <c r="G3901" s="241"/>
      <c r="M3901" s="242">
        <f>IF(K3901="Cash",L3901,IF(K3901="Check",L3901,IF(K3901="Credit Card - NOW",L3901,0)))</f>
        <v>0</v>
      </c>
    </row>
    <row r="3902" s="231" customFormat="1" ht="13.65" customHeight="1">
      <c r="A3902" t="s" s="30">
        <f>IF(B3902&lt;&gt;"","*****","")</f>
      </c>
      <c r="G3902" s="241"/>
      <c r="M3902" s="242">
        <f>IF(K3902="Cash",L3902,IF(K3902="Check",L3902,IF(K3902="Credit Card - NOW",L3902,0)))</f>
        <v>0</v>
      </c>
    </row>
    <row r="3903" s="231" customFormat="1" ht="13.65" customHeight="1">
      <c r="A3903" t="s" s="30">
        <f>IF(B3903&lt;&gt;"","*****","")</f>
      </c>
      <c r="G3903" s="241"/>
      <c r="M3903" s="242">
        <f>IF(K3903="Cash",L3903,IF(K3903="Check",L3903,IF(K3903="Credit Card - NOW",L3903,0)))</f>
        <v>0</v>
      </c>
    </row>
    <row r="3904" s="231" customFormat="1" ht="13.65" customHeight="1">
      <c r="A3904" t="s" s="30">
        <f>IF(B3904&lt;&gt;"","*****","")</f>
      </c>
      <c r="G3904" s="241"/>
      <c r="M3904" s="242">
        <f>IF(K3904="Cash",L3904,IF(K3904="Check",L3904,IF(K3904="Credit Card - NOW",L3904,0)))</f>
        <v>0</v>
      </c>
    </row>
    <row r="3905" s="231" customFormat="1" ht="13.65" customHeight="1">
      <c r="A3905" t="s" s="30">
        <f>IF(B3905&lt;&gt;"","*****","")</f>
      </c>
      <c r="G3905" s="241"/>
      <c r="M3905" s="242">
        <f>IF(K3905="Cash",L3905,IF(K3905="Check",L3905,IF(K3905="Credit Card - NOW",L3905,0)))</f>
        <v>0</v>
      </c>
    </row>
    <row r="3906" s="231" customFormat="1" ht="13.65" customHeight="1">
      <c r="A3906" t="s" s="30">
        <f>IF(B3906&lt;&gt;"","*****","")</f>
      </c>
      <c r="G3906" s="241"/>
      <c r="M3906" s="242">
        <f>IF(K3906="Cash",L3906,IF(K3906="Check",L3906,IF(K3906="Credit Card - NOW",L3906,0)))</f>
        <v>0</v>
      </c>
    </row>
    <row r="3907" s="231" customFormat="1" ht="13.65" customHeight="1">
      <c r="A3907" t="s" s="30">
        <f>IF(B3907&lt;&gt;"","*****","")</f>
      </c>
      <c r="G3907" s="241"/>
      <c r="M3907" s="242">
        <f>IF(K3907="Cash",L3907,IF(K3907="Check",L3907,IF(K3907="Credit Card - NOW",L3907,0)))</f>
        <v>0</v>
      </c>
    </row>
    <row r="3908" s="231" customFormat="1" ht="13.65" customHeight="1">
      <c r="A3908" t="s" s="30">
        <f>IF(B3908&lt;&gt;"","*****","")</f>
      </c>
      <c r="G3908" s="241"/>
      <c r="M3908" s="242">
        <f>IF(K3908="Cash",L3908,IF(K3908="Check",L3908,IF(K3908="Credit Card - NOW",L3908,0)))</f>
        <v>0</v>
      </c>
    </row>
    <row r="3909" s="231" customFormat="1" ht="13.65" customHeight="1">
      <c r="A3909" t="s" s="30">
        <f>IF(B3909&lt;&gt;"","*****","")</f>
      </c>
      <c r="G3909" s="241"/>
      <c r="M3909" s="242">
        <f>IF(K3909="Cash",L3909,IF(K3909="Check",L3909,IF(K3909="Credit Card - NOW",L3909,0)))</f>
        <v>0</v>
      </c>
    </row>
    <row r="3910" s="231" customFormat="1" ht="13.65" customHeight="1">
      <c r="A3910" t="s" s="30">
        <f>IF(B3910&lt;&gt;"","*****","")</f>
      </c>
      <c r="G3910" s="241"/>
      <c r="M3910" s="242">
        <f>IF(K3910="Cash",L3910,IF(K3910="Check",L3910,IF(K3910="Credit Card - NOW",L3910,0)))</f>
        <v>0</v>
      </c>
    </row>
    <row r="3911" s="231" customFormat="1" ht="13.65" customHeight="1">
      <c r="A3911" t="s" s="30">
        <f>IF(B3911&lt;&gt;"","*****","")</f>
      </c>
      <c r="G3911" s="241"/>
      <c r="M3911" s="242">
        <f>IF(K3911="Cash",L3911,IF(K3911="Check",L3911,IF(K3911="Credit Card - NOW",L3911,0)))</f>
        <v>0</v>
      </c>
    </row>
    <row r="3912" s="231" customFormat="1" ht="13.65" customHeight="1">
      <c r="A3912" t="s" s="30">
        <f>IF(B3912&lt;&gt;"","*****","")</f>
      </c>
      <c r="G3912" s="241"/>
      <c r="M3912" s="242">
        <f>IF(K3912="Cash",L3912,IF(K3912="Check",L3912,IF(K3912="Credit Card - NOW",L3912,0)))</f>
        <v>0</v>
      </c>
    </row>
    <row r="3913" s="231" customFormat="1" ht="13.65" customHeight="1">
      <c r="A3913" t="s" s="30">
        <f>IF(B3913&lt;&gt;"","*****","")</f>
      </c>
      <c r="G3913" s="241"/>
      <c r="M3913" s="242">
        <f>IF(K3913="Cash",L3913,IF(K3913="Check",L3913,IF(K3913="Credit Card - NOW",L3913,0)))</f>
        <v>0</v>
      </c>
    </row>
    <row r="3914" s="231" customFormat="1" ht="13.65" customHeight="1">
      <c r="A3914" t="s" s="30">
        <f>IF(B3914&lt;&gt;"","*****","")</f>
      </c>
      <c r="G3914" s="241"/>
      <c r="M3914" s="242">
        <f>IF(K3914="Cash",L3914,IF(K3914="Check",L3914,IF(K3914="Credit Card - NOW",L3914,0)))</f>
        <v>0</v>
      </c>
    </row>
    <row r="3915" s="231" customFormat="1" ht="13.65" customHeight="1">
      <c r="A3915" t="s" s="30">
        <f>IF(B3915&lt;&gt;"","*****","")</f>
      </c>
      <c r="G3915" s="241"/>
      <c r="M3915" s="242">
        <f>IF(K3915="Cash",L3915,IF(K3915="Check",L3915,IF(K3915="Credit Card - NOW",L3915,0)))</f>
        <v>0</v>
      </c>
    </row>
    <row r="3916" s="231" customFormat="1" ht="13.65" customHeight="1">
      <c r="A3916" t="s" s="30">
        <f>IF(B3916&lt;&gt;"","*****","")</f>
      </c>
      <c r="G3916" s="241"/>
      <c r="M3916" s="242">
        <f>IF(K3916="Cash",L3916,IF(K3916="Check",L3916,IF(K3916="Credit Card - NOW",L3916,0)))</f>
        <v>0</v>
      </c>
    </row>
    <row r="3917" s="231" customFormat="1" ht="13.65" customHeight="1">
      <c r="A3917" t="s" s="30">
        <f>IF(B3917&lt;&gt;"","*****","")</f>
      </c>
      <c r="G3917" s="241"/>
      <c r="M3917" s="242">
        <f>IF(K3917="Cash",L3917,IF(K3917="Check",L3917,IF(K3917="Credit Card - NOW",L3917,0)))</f>
        <v>0</v>
      </c>
    </row>
    <row r="3918" s="231" customFormat="1" ht="13.65" customHeight="1">
      <c r="A3918" t="s" s="30">
        <f>IF(B3918&lt;&gt;"","*****","")</f>
      </c>
      <c r="G3918" s="241"/>
      <c r="M3918" s="242">
        <f>IF(K3918="Cash",L3918,IF(K3918="Check",L3918,IF(K3918="Credit Card - NOW",L3918,0)))</f>
        <v>0</v>
      </c>
    </row>
    <row r="3919" s="231" customFormat="1" ht="13.65" customHeight="1">
      <c r="A3919" t="s" s="30">
        <f>IF(B3919&lt;&gt;"","*****","")</f>
      </c>
      <c r="G3919" s="241"/>
      <c r="M3919" s="242">
        <f>IF(K3919="Cash",L3919,IF(K3919="Check",L3919,IF(K3919="Credit Card - NOW",L3919,0)))</f>
        <v>0</v>
      </c>
    </row>
    <row r="3920" s="231" customFormat="1" ht="13.65" customHeight="1">
      <c r="A3920" t="s" s="30">
        <f>IF(B3920&lt;&gt;"","*****","")</f>
      </c>
      <c r="G3920" s="241"/>
      <c r="M3920" s="242">
        <f>IF(K3920="Cash",L3920,IF(K3920="Check",L3920,IF(K3920="Credit Card - NOW",L3920,0)))</f>
        <v>0</v>
      </c>
    </row>
    <row r="3921" s="231" customFormat="1" ht="13.65" customHeight="1">
      <c r="A3921" t="s" s="30">
        <f>IF(B3921&lt;&gt;"","*****","")</f>
      </c>
      <c r="G3921" s="241"/>
      <c r="M3921" s="242">
        <f>IF(K3921="Cash",L3921,IF(K3921="Check",L3921,IF(K3921="Credit Card - NOW",L3921,0)))</f>
        <v>0</v>
      </c>
    </row>
    <row r="3922" s="231" customFormat="1" ht="13.65" customHeight="1">
      <c r="A3922" t="s" s="30">
        <f>IF(B3922&lt;&gt;"","*****","")</f>
      </c>
      <c r="G3922" s="241"/>
      <c r="M3922" s="242">
        <f>IF(K3922="Cash",L3922,IF(K3922="Check",L3922,IF(K3922="Credit Card - NOW",L3922,0)))</f>
        <v>0</v>
      </c>
    </row>
    <row r="3923" s="231" customFormat="1" ht="13.65" customHeight="1">
      <c r="A3923" t="s" s="30">
        <f>IF(B3923&lt;&gt;"","*****","")</f>
      </c>
      <c r="G3923" s="241"/>
      <c r="M3923" s="242">
        <f>IF(K3923="Cash",L3923,IF(K3923="Check",L3923,IF(K3923="Credit Card - NOW",L3923,0)))</f>
        <v>0</v>
      </c>
    </row>
    <row r="3924" s="231" customFormat="1" ht="13.65" customHeight="1">
      <c r="A3924" t="s" s="30">
        <f>IF(B3924&lt;&gt;"","*****","")</f>
      </c>
      <c r="G3924" s="241"/>
      <c r="M3924" s="242">
        <f>IF(K3924="Cash",L3924,IF(K3924="Check",L3924,IF(K3924="Credit Card - NOW",L3924,0)))</f>
        <v>0</v>
      </c>
    </row>
    <row r="3925" s="231" customFormat="1" ht="13.65" customHeight="1">
      <c r="A3925" t="s" s="30">
        <f>IF(B3925&lt;&gt;"","*****","")</f>
      </c>
      <c r="G3925" s="241"/>
      <c r="M3925" s="242">
        <f>IF(K3925="Cash",L3925,IF(K3925="Check",L3925,IF(K3925="Credit Card - NOW",L3925,0)))</f>
        <v>0</v>
      </c>
    </row>
    <row r="3926" s="231" customFormat="1" ht="13.65" customHeight="1">
      <c r="A3926" t="s" s="30">
        <f>IF(B3926&lt;&gt;"","*****","")</f>
      </c>
      <c r="G3926" s="241"/>
      <c r="M3926" s="242">
        <f>IF(K3926="Cash",L3926,IF(K3926="Check",L3926,IF(K3926="Credit Card - NOW",L3926,0)))</f>
        <v>0</v>
      </c>
    </row>
    <row r="3927" s="231" customFormat="1" ht="13.65" customHeight="1">
      <c r="A3927" t="s" s="30">
        <f>IF(B3927&lt;&gt;"","*****","")</f>
      </c>
      <c r="G3927" s="241"/>
      <c r="M3927" s="242">
        <f>IF(K3927="Cash",L3927,IF(K3927="Check",L3927,IF(K3927="Credit Card - NOW",L3927,0)))</f>
        <v>0</v>
      </c>
    </row>
    <row r="3928" s="231" customFormat="1" ht="13.65" customHeight="1">
      <c r="A3928" t="s" s="30">
        <f>IF(B3928&lt;&gt;"","*****","")</f>
      </c>
      <c r="G3928" s="241"/>
      <c r="M3928" s="242">
        <f>IF(K3928="Cash",L3928,IF(K3928="Check",L3928,IF(K3928="Credit Card - NOW",L3928,0)))</f>
        <v>0</v>
      </c>
    </row>
    <row r="3929" s="231" customFormat="1" ht="13.65" customHeight="1">
      <c r="A3929" t="s" s="30">
        <f>IF(B3929&lt;&gt;"","*****","")</f>
      </c>
      <c r="G3929" s="241"/>
      <c r="M3929" s="242">
        <f>IF(K3929="Cash",L3929,IF(K3929="Check",L3929,IF(K3929="Credit Card - NOW",L3929,0)))</f>
        <v>0</v>
      </c>
    </row>
    <row r="3930" s="231" customFormat="1" ht="13.65" customHeight="1">
      <c r="A3930" t="s" s="30">
        <f>IF(B3930&lt;&gt;"","*****","")</f>
      </c>
      <c r="G3930" s="241"/>
      <c r="M3930" s="242">
        <f>IF(K3930="Cash",L3930,IF(K3930="Check",L3930,IF(K3930="Credit Card - NOW",L3930,0)))</f>
        <v>0</v>
      </c>
    </row>
    <row r="3931" s="231" customFormat="1" ht="13.65" customHeight="1">
      <c r="A3931" t="s" s="30">
        <f>IF(B3931&lt;&gt;"","*****","")</f>
      </c>
      <c r="G3931" s="241"/>
      <c r="M3931" s="242">
        <f>IF(K3931="Cash",L3931,IF(K3931="Check",L3931,IF(K3931="Credit Card - NOW",L3931,0)))</f>
        <v>0</v>
      </c>
    </row>
    <row r="3932" s="231" customFormat="1" ht="13.65" customHeight="1">
      <c r="A3932" t="s" s="30">
        <f>IF(B3932&lt;&gt;"","*****","")</f>
      </c>
      <c r="G3932" s="241"/>
      <c r="M3932" s="242">
        <f>IF(K3932="Cash",L3932,IF(K3932="Check",L3932,IF(K3932="Credit Card - NOW",L3932,0)))</f>
        <v>0</v>
      </c>
    </row>
    <row r="3933" s="231" customFormat="1" ht="13.65" customHeight="1">
      <c r="A3933" t="s" s="30">
        <f>IF(B3933&lt;&gt;"","*****","")</f>
      </c>
      <c r="G3933" s="241"/>
      <c r="M3933" s="242">
        <f>IF(K3933="Cash",L3933,IF(K3933="Check",L3933,IF(K3933="Credit Card - NOW",L3933,0)))</f>
        <v>0</v>
      </c>
    </row>
    <row r="3934" s="231" customFormat="1" ht="13.65" customHeight="1">
      <c r="A3934" t="s" s="30">
        <f>IF(B3934&lt;&gt;"","*****","")</f>
      </c>
      <c r="G3934" s="241"/>
      <c r="M3934" s="242">
        <f>IF(K3934="Cash",L3934,IF(K3934="Check",L3934,IF(K3934="Credit Card - NOW",L3934,0)))</f>
        <v>0</v>
      </c>
    </row>
    <row r="3935" s="231" customFormat="1" ht="13.65" customHeight="1">
      <c r="A3935" t="s" s="30">
        <f>IF(B3935&lt;&gt;"","*****","")</f>
      </c>
      <c r="G3935" s="241"/>
      <c r="M3935" s="242">
        <f>IF(K3935="Cash",L3935,IF(K3935="Check",L3935,IF(K3935="Credit Card - NOW",L3935,0)))</f>
        <v>0</v>
      </c>
    </row>
    <row r="3936" s="231" customFormat="1" ht="13.65" customHeight="1">
      <c r="A3936" t="s" s="30">
        <f>IF(B3936&lt;&gt;"","*****","")</f>
      </c>
      <c r="G3936" s="241"/>
      <c r="M3936" s="242">
        <f>IF(K3936="Cash",L3936,IF(K3936="Check",L3936,IF(K3936="Credit Card - NOW",L3936,0)))</f>
        <v>0</v>
      </c>
    </row>
    <row r="3937" s="231" customFormat="1" ht="13.65" customHeight="1">
      <c r="A3937" t="s" s="30">
        <f>IF(B3937&lt;&gt;"","*****","")</f>
      </c>
      <c r="G3937" s="241"/>
      <c r="M3937" s="242">
        <f>IF(K3937="Cash",L3937,IF(K3937="Check",L3937,IF(K3937="Credit Card - NOW",L3937,0)))</f>
        <v>0</v>
      </c>
    </row>
    <row r="3938" s="231" customFormat="1" ht="13.65" customHeight="1">
      <c r="A3938" t="s" s="30">
        <f>IF(B3938&lt;&gt;"","*****","")</f>
      </c>
      <c r="G3938" s="241"/>
      <c r="M3938" s="242">
        <f>IF(K3938="Cash",L3938,IF(K3938="Check",L3938,IF(K3938="Credit Card - NOW",L3938,0)))</f>
        <v>0</v>
      </c>
    </row>
    <row r="3939" s="231" customFormat="1" ht="13.65" customHeight="1">
      <c r="A3939" t="s" s="30">
        <f>IF(B3939&lt;&gt;"","*****","")</f>
      </c>
      <c r="G3939" s="241"/>
      <c r="M3939" s="242">
        <f>IF(K3939="Cash",L3939,IF(K3939="Check",L3939,IF(K3939="Credit Card - NOW",L3939,0)))</f>
        <v>0</v>
      </c>
    </row>
    <row r="3940" s="231" customFormat="1" ht="13.65" customHeight="1">
      <c r="A3940" t="s" s="30">
        <f>IF(B3940&lt;&gt;"","*****","")</f>
      </c>
      <c r="G3940" s="241"/>
      <c r="M3940" s="242">
        <f>IF(K3940="Cash",L3940,IF(K3940="Check",L3940,IF(K3940="Credit Card - NOW",L3940,0)))</f>
        <v>0</v>
      </c>
    </row>
    <row r="3941" s="231" customFormat="1" ht="13.65" customHeight="1">
      <c r="A3941" t="s" s="30">
        <f>IF(B3941&lt;&gt;"","*****","")</f>
      </c>
      <c r="G3941" s="241"/>
      <c r="M3941" s="242">
        <f>IF(K3941="Cash",L3941,IF(K3941="Check",L3941,IF(K3941="Credit Card - NOW",L3941,0)))</f>
        <v>0</v>
      </c>
    </row>
    <row r="3942" s="231" customFormat="1" ht="13.65" customHeight="1">
      <c r="A3942" t="s" s="30">
        <f>IF(B3942&lt;&gt;"","*****","")</f>
      </c>
      <c r="G3942" s="241"/>
      <c r="M3942" s="242">
        <f>IF(K3942="Cash",L3942,IF(K3942="Check",L3942,IF(K3942="Credit Card - NOW",L3942,0)))</f>
        <v>0</v>
      </c>
    </row>
    <row r="3943" s="231" customFormat="1" ht="13.65" customHeight="1">
      <c r="A3943" t="s" s="30">
        <f>IF(B3943&lt;&gt;"","*****","")</f>
      </c>
      <c r="G3943" s="241"/>
      <c r="M3943" s="242">
        <f>IF(K3943="Cash",L3943,IF(K3943="Check",L3943,IF(K3943="Credit Card - NOW",L3943,0)))</f>
        <v>0</v>
      </c>
    </row>
    <row r="3944" s="231" customFormat="1" ht="13.65" customHeight="1">
      <c r="A3944" t="s" s="30">
        <f>IF(B3944&lt;&gt;"","*****","")</f>
      </c>
      <c r="G3944" s="241"/>
      <c r="M3944" s="242">
        <f>IF(K3944="Cash",L3944,IF(K3944="Check",L3944,IF(K3944="Credit Card - NOW",L3944,0)))</f>
        <v>0</v>
      </c>
    </row>
    <row r="3945" s="231" customFormat="1" ht="13.65" customHeight="1">
      <c r="A3945" t="s" s="30">
        <f>IF(B3945&lt;&gt;"","*****","")</f>
      </c>
      <c r="G3945" s="241"/>
      <c r="M3945" s="242">
        <f>IF(K3945="Cash",L3945,IF(K3945="Check",L3945,IF(K3945="Credit Card - NOW",L3945,0)))</f>
        <v>0</v>
      </c>
    </row>
    <row r="3946" s="231" customFormat="1" ht="13.65" customHeight="1">
      <c r="A3946" t="s" s="30">
        <f>IF(B3946&lt;&gt;"","*****","")</f>
      </c>
      <c r="G3946" s="241"/>
      <c r="M3946" s="242">
        <f>IF(K3946="Cash",L3946,IF(K3946="Check",L3946,IF(K3946="Credit Card - NOW",L3946,0)))</f>
        <v>0</v>
      </c>
    </row>
    <row r="3947" s="231" customFormat="1" ht="13.65" customHeight="1">
      <c r="A3947" t="s" s="30">
        <f>IF(B3947&lt;&gt;"","*****","")</f>
      </c>
      <c r="G3947" s="241"/>
      <c r="M3947" s="242">
        <f>IF(K3947="Cash",L3947,IF(K3947="Check",L3947,IF(K3947="Credit Card - NOW",L3947,0)))</f>
        <v>0</v>
      </c>
    </row>
    <row r="3948" s="231" customFormat="1" ht="13.65" customHeight="1">
      <c r="A3948" t="s" s="30">
        <f>IF(B3948&lt;&gt;"","*****","")</f>
      </c>
      <c r="G3948" s="241"/>
      <c r="M3948" s="242">
        <f>IF(K3948="Cash",L3948,IF(K3948="Check",L3948,IF(K3948="Credit Card - NOW",L3948,0)))</f>
        <v>0</v>
      </c>
    </row>
    <row r="3949" s="231" customFormat="1" ht="13.65" customHeight="1">
      <c r="A3949" t="s" s="30">
        <f>IF(B3949&lt;&gt;"","*****","")</f>
      </c>
      <c r="G3949" s="241"/>
      <c r="M3949" s="242">
        <f>IF(K3949="Cash",L3949,IF(K3949="Check",L3949,IF(K3949="Credit Card - NOW",L3949,0)))</f>
        <v>0</v>
      </c>
    </row>
    <row r="3950" s="231" customFormat="1" ht="13.65" customHeight="1">
      <c r="A3950" t="s" s="30">
        <f>IF(B3950&lt;&gt;"","*****","")</f>
      </c>
      <c r="G3950" s="241"/>
      <c r="M3950" s="242">
        <f>IF(K3950="Cash",L3950,IF(K3950="Check",L3950,IF(K3950="Credit Card - NOW",L3950,0)))</f>
        <v>0</v>
      </c>
    </row>
    <row r="3951" s="231" customFormat="1" ht="13.65" customHeight="1">
      <c r="A3951" t="s" s="30">
        <f>IF(B3951&lt;&gt;"","*****","")</f>
      </c>
      <c r="G3951" s="241"/>
      <c r="M3951" s="242">
        <f>IF(K3951="Cash",L3951,IF(K3951="Check",L3951,IF(K3951="Credit Card - NOW",L3951,0)))</f>
        <v>0</v>
      </c>
    </row>
    <row r="3952" s="231" customFormat="1" ht="13.65" customHeight="1">
      <c r="A3952" t="s" s="30">
        <f>IF(B3952&lt;&gt;"","*****","")</f>
      </c>
      <c r="G3952" s="241"/>
      <c r="M3952" s="242">
        <f>IF(K3952="Cash",L3952,IF(K3952="Check",L3952,IF(K3952="Credit Card - NOW",L3952,0)))</f>
        <v>0</v>
      </c>
    </row>
    <row r="3953" s="231" customFormat="1" ht="13.65" customHeight="1">
      <c r="A3953" t="s" s="30">
        <f>IF(B3953&lt;&gt;"","*****","")</f>
      </c>
      <c r="G3953" s="241"/>
      <c r="M3953" s="242">
        <f>IF(K3953="Cash",L3953,IF(K3953="Check",L3953,IF(K3953="Credit Card - NOW",L3953,0)))</f>
        <v>0</v>
      </c>
    </row>
    <row r="3954" s="231" customFormat="1" ht="13.65" customHeight="1">
      <c r="A3954" t="s" s="30">
        <f>IF(B3954&lt;&gt;"","*****","")</f>
      </c>
      <c r="G3954" s="241"/>
      <c r="M3954" s="242">
        <f>IF(K3954="Cash",L3954,IF(K3954="Check",L3954,IF(K3954="Credit Card - NOW",L3954,0)))</f>
        <v>0</v>
      </c>
    </row>
    <row r="3955" s="231" customFormat="1" ht="13.65" customHeight="1">
      <c r="A3955" t="s" s="30">
        <f>IF(B3955&lt;&gt;"","*****","")</f>
      </c>
      <c r="G3955" s="241"/>
      <c r="M3955" s="242">
        <f>IF(K3955="Cash",L3955,IF(K3955="Check",L3955,IF(K3955="Credit Card - NOW",L3955,0)))</f>
        <v>0</v>
      </c>
    </row>
    <row r="3956" s="231" customFormat="1" ht="13.65" customHeight="1">
      <c r="A3956" t="s" s="30">
        <f>IF(B3956&lt;&gt;"","*****","")</f>
      </c>
      <c r="G3956" s="241"/>
      <c r="M3956" s="242">
        <f>IF(K3956="Cash",L3956,IF(K3956="Check",L3956,IF(K3956="Credit Card - NOW",L3956,0)))</f>
        <v>0</v>
      </c>
    </row>
    <row r="3957" s="231" customFormat="1" ht="13.65" customHeight="1">
      <c r="A3957" t="s" s="30">
        <f>IF(B3957&lt;&gt;"","*****","")</f>
      </c>
      <c r="G3957" s="241"/>
      <c r="M3957" s="242">
        <f>IF(K3957="Cash",L3957,IF(K3957="Check",L3957,IF(K3957="Credit Card - NOW",L3957,0)))</f>
        <v>0</v>
      </c>
    </row>
    <row r="3958" s="231" customFormat="1" ht="13.65" customHeight="1">
      <c r="A3958" t="s" s="30">
        <f>IF(B3958&lt;&gt;"","*****","")</f>
      </c>
      <c r="G3958" s="241"/>
      <c r="M3958" s="242">
        <f>IF(K3958="Cash",L3958,IF(K3958="Check",L3958,IF(K3958="Credit Card - NOW",L3958,0)))</f>
        <v>0</v>
      </c>
    </row>
    <row r="3959" s="231" customFormat="1" ht="13.65" customHeight="1">
      <c r="A3959" t="s" s="30">
        <f>IF(B3959&lt;&gt;"","*****","")</f>
      </c>
      <c r="G3959" s="241"/>
      <c r="M3959" s="242">
        <f>IF(K3959="Cash",L3959,IF(K3959="Check",L3959,IF(K3959="Credit Card - NOW",L3959,0)))</f>
        <v>0</v>
      </c>
    </row>
    <row r="3960" s="231" customFormat="1" ht="13.65" customHeight="1">
      <c r="A3960" t="s" s="30">
        <f>IF(B3960&lt;&gt;"","*****","")</f>
      </c>
      <c r="G3960" s="241"/>
      <c r="M3960" s="242">
        <f>IF(K3960="Cash",L3960,IF(K3960="Check",L3960,IF(K3960="Credit Card - NOW",L3960,0)))</f>
        <v>0</v>
      </c>
    </row>
    <row r="3961" s="231" customFormat="1" ht="13.65" customHeight="1">
      <c r="A3961" t="s" s="30">
        <f>IF(B3961&lt;&gt;"","*****","")</f>
      </c>
      <c r="G3961" s="241"/>
      <c r="M3961" s="242">
        <f>IF(K3961="Cash",L3961,IF(K3961="Check",L3961,IF(K3961="Credit Card - NOW",L3961,0)))</f>
        <v>0</v>
      </c>
    </row>
    <row r="3962" s="231" customFormat="1" ht="13.65" customHeight="1">
      <c r="A3962" t="s" s="30">
        <f>IF(B3962&lt;&gt;"","*****","")</f>
      </c>
      <c r="G3962" s="241"/>
      <c r="M3962" s="242">
        <f>IF(K3962="Cash",L3962,IF(K3962="Check",L3962,IF(K3962="Credit Card - NOW",L3962,0)))</f>
        <v>0</v>
      </c>
    </row>
    <row r="3963" s="231" customFormat="1" ht="13.65" customHeight="1">
      <c r="A3963" t="s" s="30">
        <f>IF(B3963&lt;&gt;"","*****","")</f>
      </c>
      <c r="G3963" s="241"/>
      <c r="M3963" s="242">
        <f>IF(K3963="Cash",L3963,IF(K3963="Check",L3963,IF(K3963="Credit Card - NOW",L3963,0)))</f>
        <v>0</v>
      </c>
    </row>
    <row r="3964" s="231" customFormat="1" ht="13.65" customHeight="1">
      <c r="A3964" t="s" s="30">
        <f>IF(B3964&lt;&gt;"","*****","")</f>
      </c>
      <c r="G3964" s="241"/>
      <c r="M3964" s="242">
        <f>IF(K3964="Cash",L3964,IF(K3964="Check",L3964,IF(K3964="Credit Card - NOW",L3964,0)))</f>
        <v>0</v>
      </c>
    </row>
    <row r="3965" s="231" customFormat="1" ht="13.65" customHeight="1">
      <c r="A3965" t="s" s="30">
        <f>IF(B3965&lt;&gt;"","*****","")</f>
      </c>
      <c r="G3965" s="241"/>
      <c r="M3965" s="242">
        <f>IF(K3965="Cash",L3965,IF(K3965="Check",L3965,IF(K3965="Credit Card - NOW",L3965,0)))</f>
        <v>0</v>
      </c>
    </row>
    <row r="3966" s="231" customFormat="1" ht="13.65" customHeight="1">
      <c r="A3966" t="s" s="30">
        <f>IF(B3966&lt;&gt;"","*****","")</f>
      </c>
      <c r="G3966" s="241"/>
      <c r="M3966" s="242">
        <f>IF(K3966="Cash",L3966,IF(K3966="Check",L3966,IF(K3966="Credit Card - NOW",L3966,0)))</f>
        <v>0</v>
      </c>
    </row>
    <row r="3967" s="231" customFormat="1" ht="13.65" customHeight="1">
      <c r="A3967" t="s" s="30">
        <f>IF(B3967&lt;&gt;"","*****","")</f>
      </c>
      <c r="G3967" s="241"/>
      <c r="M3967" s="242">
        <f>IF(K3967="Cash",L3967,IF(K3967="Check",L3967,IF(K3967="Credit Card - NOW",L3967,0)))</f>
        <v>0</v>
      </c>
    </row>
    <row r="3968" s="231" customFormat="1" ht="13.65" customHeight="1">
      <c r="A3968" t="s" s="30">
        <f>IF(B3968&lt;&gt;"","*****","")</f>
      </c>
      <c r="G3968" s="241"/>
      <c r="M3968" s="242">
        <f>IF(K3968="Cash",L3968,IF(K3968="Check",L3968,IF(K3968="Credit Card - NOW",L3968,0)))</f>
        <v>0</v>
      </c>
    </row>
    <row r="3969" s="231" customFormat="1" ht="13.65" customHeight="1">
      <c r="A3969" t="s" s="30">
        <f>IF(B3969&lt;&gt;"","*****","")</f>
      </c>
      <c r="G3969" s="241"/>
      <c r="M3969" s="242">
        <f>IF(K3969="Cash",L3969,IF(K3969="Check",L3969,IF(K3969="Credit Card - NOW",L3969,0)))</f>
        <v>0</v>
      </c>
    </row>
    <row r="3970" s="231" customFormat="1" ht="13.65" customHeight="1">
      <c r="A3970" t="s" s="30">
        <f>IF(B3970&lt;&gt;"","*****","")</f>
      </c>
      <c r="G3970" s="241"/>
      <c r="M3970" s="242">
        <f>IF(K3970="Cash",L3970,IF(K3970="Check",L3970,IF(K3970="Credit Card - NOW",L3970,0)))</f>
        <v>0</v>
      </c>
    </row>
    <row r="3971" s="231" customFormat="1" ht="13.65" customHeight="1">
      <c r="A3971" t="s" s="30">
        <f>IF(B3971&lt;&gt;"","*****","")</f>
      </c>
      <c r="G3971" s="241"/>
      <c r="M3971" s="242">
        <f>IF(K3971="Cash",L3971,IF(K3971="Check",L3971,IF(K3971="Credit Card - NOW",L3971,0)))</f>
        <v>0</v>
      </c>
    </row>
    <row r="3972" s="231" customFormat="1" ht="13.65" customHeight="1">
      <c r="A3972" t="s" s="30">
        <f>IF(B3972&lt;&gt;"","*****","")</f>
      </c>
      <c r="G3972" s="241"/>
      <c r="M3972" s="242">
        <f>IF(K3972="Cash",L3972,IF(K3972="Check",L3972,IF(K3972="Credit Card - NOW",L3972,0)))</f>
        <v>0</v>
      </c>
    </row>
    <row r="3973" s="231" customFormat="1" ht="13.65" customHeight="1">
      <c r="A3973" t="s" s="30">
        <f>IF(B3973&lt;&gt;"","*****","")</f>
      </c>
      <c r="G3973" s="241"/>
      <c r="M3973" s="242">
        <f>IF(K3973="Cash",L3973,IF(K3973="Check",L3973,IF(K3973="Credit Card - NOW",L3973,0)))</f>
        <v>0</v>
      </c>
    </row>
    <row r="3974" s="231" customFormat="1" ht="13.65" customHeight="1">
      <c r="A3974" t="s" s="30">
        <f>IF(B3974&lt;&gt;"","*****","")</f>
      </c>
      <c r="G3974" s="241"/>
      <c r="M3974" s="242">
        <f>IF(K3974="Cash",L3974,IF(K3974="Check",L3974,IF(K3974="Credit Card - NOW",L3974,0)))</f>
        <v>0</v>
      </c>
    </row>
    <row r="3975" s="231" customFormat="1" ht="13.65" customHeight="1">
      <c r="A3975" t="s" s="30">
        <f>IF(B3975&lt;&gt;"","*****","")</f>
      </c>
      <c r="G3975" s="241"/>
      <c r="M3975" s="242">
        <f>IF(K3975="Cash",L3975,IF(K3975="Check",L3975,IF(K3975="Credit Card - NOW",L3975,0)))</f>
        <v>0</v>
      </c>
    </row>
    <row r="3976" s="231" customFormat="1" ht="13.65" customHeight="1">
      <c r="A3976" t="s" s="30">
        <f>IF(B3976&lt;&gt;"","*****","")</f>
      </c>
      <c r="G3976" s="241"/>
      <c r="M3976" s="242">
        <f>IF(K3976="Cash",L3976,IF(K3976="Check",L3976,IF(K3976="Credit Card - NOW",L3976,0)))</f>
        <v>0</v>
      </c>
    </row>
    <row r="3977" s="231" customFormat="1" ht="13.65" customHeight="1">
      <c r="A3977" t="s" s="30">
        <f>IF(B3977&lt;&gt;"","*****","")</f>
      </c>
      <c r="G3977" s="241"/>
      <c r="M3977" s="242">
        <f>IF(K3977="Cash",L3977,IF(K3977="Check",L3977,IF(K3977="Credit Card - NOW",L3977,0)))</f>
        <v>0</v>
      </c>
    </row>
    <row r="3978" s="231" customFormat="1" ht="13.65" customHeight="1">
      <c r="A3978" t="s" s="30">
        <f>IF(B3978&lt;&gt;"","*****","")</f>
      </c>
      <c r="G3978" s="241"/>
      <c r="M3978" s="242">
        <f>IF(K3978="Cash",L3978,IF(K3978="Check",L3978,IF(K3978="Credit Card - NOW",L3978,0)))</f>
        <v>0</v>
      </c>
    </row>
    <row r="3979" s="231" customFormat="1" ht="13.65" customHeight="1">
      <c r="A3979" t="s" s="30">
        <f>IF(B3979&lt;&gt;"","*****","")</f>
      </c>
      <c r="G3979" s="241"/>
      <c r="M3979" s="242">
        <f>IF(K3979="Cash",L3979,IF(K3979="Check",L3979,IF(K3979="Credit Card - NOW",L3979,0)))</f>
        <v>0</v>
      </c>
    </row>
    <row r="3980" s="231" customFormat="1" ht="13.65" customHeight="1">
      <c r="A3980" t="s" s="30">
        <f>IF(B3980&lt;&gt;"","*****","")</f>
      </c>
      <c r="G3980" s="241"/>
      <c r="M3980" s="242">
        <f>IF(K3980="Cash",L3980,IF(K3980="Check",L3980,IF(K3980="Credit Card - NOW",L3980,0)))</f>
        <v>0</v>
      </c>
    </row>
    <row r="3981" s="231" customFormat="1" ht="13.65" customHeight="1">
      <c r="A3981" t="s" s="30">
        <f>IF(B3981&lt;&gt;"","*****","")</f>
      </c>
      <c r="G3981" s="241"/>
      <c r="M3981" s="242">
        <f>IF(K3981="Cash",L3981,IF(K3981="Check",L3981,IF(K3981="Credit Card - NOW",L3981,0)))</f>
        <v>0</v>
      </c>
    </row>
    <row r="3982" s="231" customFormat="1" ht="13.65" customHeight="1">
      <c r="A3982" t="s" s="30">
        <f>IF(B3982&lt;&gt;"","*****","")</f>
      </c>
      <c r="G3982" s="241"/>
      <c r="M3982" s="242">
        <f>IF(K3982="Cash",L3982,IF(K3982="Check",L3982,IF(K3982="Credit Card - NOW",L3982,0)))</f>
        <v>0</v>
      </c>
    </row>
    <row r="3983" s="231" customFormat="1" ht="13.65" customHeight="1">
      <c r="A3983" t="s" s="30">
        <f>IF(B3983&lt;&gt;"","*****","")</f>
      </c>
      <c r="G3983" s="241"/>
      <c r="M3983" s="242">
        <f>IF(K3983="Cash",L3983,IF(K3983="Check",L3983,IF(K3983="Credit Card - NOW",L3983,0)))</f>
        <v>0</v>
      </c>
    </row>
    <row r="3984" s="231" customFormat="1" ht="13.65" customHeight="1">
      <c r="A3984" t="s" s="30">
        <f>IF(B3984&lt;&gt;"","*****","")</f>
      </c>
      <c r="G3984" s="241"/>
      <c r="M3984" s="242">
        <f>IF(K3984="Cash",L3984,IF(K3984="Check",L3984,IF(K3984="Credit Card - NOW",L3984,0)))</f>
        <v>0</v>
      </c>
    </row>
    <row r="3985" s="231" customFormat="1" ht="13.65" customHeight="1">
      <c r="A3985" t="s" s="30">
        <f>IF(B3985&lt;&gt;"","*****","")</f>
      </c>
      <c r="G3985" s="241"/>
      <c r="M3985" s="242">
        <f>IF(K3985="Cash",L3985,IF(K3985="Check",L3985,IF(K3985="Credit Card - NOW",L3985,0)))</f>
        <v>0</v>
      </c>
    </row>
    <row r="3986" s="231" customFormat="1" ht="13.65" customHeight="1">
      <c r="A3986" t="s" s="30">
        <f>IF(B3986&lt;&gt;"","*****","")</f>
      </c>
      <c r="G3986" s="241"/>
      <c r="M3986" s="242">
        <f>IF(K3986="Cash",L3986,IF(K3986="Check",L3986,IF(K3986="Credit Card - NOW",L3986,0)))</f>
        <v>0</v>
      </c>
    </row>
    <row r="3987" s="231" customFormat="1" ht="13.65" customHeight="1">
      <c r="A3987" t="s" s="30">
        <f>IF(B3987&lt;&gt;"","*****","")</f>
      </c>
      <c r="G3987" s="241"/>
      <c r="M3987" s="242">
        <f>IF(K3987="Cash",L3987,IF(K3987="Check",L3987,IF(K3987="Credit Card - NOW",L3987,0)))</f>
        <v>0</v>
      </c>
    </row>
    <row r="3988" s="231" customFormat="1" ht="13.65" customHeight="1">
      <c r="A3988" t="s" s="30">
        <f>IF(B3988&lt;&gt;"","*****","")</f>
      </c>
      <c r="G3988" s="241"/>
      <c r="M3988" s="242">
        <f>IF(K3988="Cash",L3988,IF(K3988="Check",L3988,IF(K3988="Credit Card - NOW",L3988,0)))</f>
        <v>0</v>
      </c>
    </row>
    <row r="3989" s="231" customFormat="1" ht="13.65" customHeight="1">
      <c r="A3989" t="s" s="30">
        <f>IF(B3989&lt;&gt;"","*****","")</f>
      </c>
      <c r="G3989" s="241"/>
      <c r="M3989" s="242">
        <f>IF(K3989="Cash",L3989,IF(K3989="Check",L3989,IF(K3989="Credit Card - NOW",L3989,0)))</f>
        <v>0</v>
      </c>
    </row>
    <row r="3990" s="231" customFormat="1" ht="13.65" customHeight="1">
      <c r="A3990" t="s" s="30">
        <f>IF(B3990&lt;&gt;"","*****","")</f>
      </c>
      <c r="G3990" s="241"/>
      <c r="M3990" s="242">
        <f>IF(K3990="Cash",L3990,IF(K3990="Check",L3990,IF(K3990="Credit Card - NOW",L3990,0)))</f>
        <v>0</v>
      </c>
    </row>
    <row r="3991" s="231" customFormat="1" ht="13.65" customHeight="1">
      <c r="A3991" t="s" s="30">
        <f>IF(B3991&lt;&gt;"","*****","")</f>
      </c>
      <c r="G3991" s="241"/>
      <c r="M3991" s="242">
        <f>IF(K3991="Cash",L3991,IF(K3991="Check",L3991,IF(K3991="Credit Card - NOW",L3991,0)))</f>
        <v>0</v>
      </c>
    </row>
    <row r="3992" s="231" customFormat="1" ht="13.65" customHeight="1">
      <c r="A3992" t="s" s="30">
        <f>IF(B3992&lt;&gt;"","*****","")</f>
      </c>
      <c r="G3992" s="241"/>
      <c r="M3992" s="242">
        <f>IF(K3992="Cash",L3992,IF(K3992="Check",L3992,IF(K3992="Credit Card - NOW",L3992,0)))</f>
        <v>0</v>
      </c>
    </row>
    <row r="3993" s="231" customFormat="1" ht="13.65" customHeight="1">
      <c r="A3993" t="s" s="30">
        <f>IF(B3993&lt;&gt;"","*****","")</f>
      </c>
      <c r="G3993" s="241"/>
      <c r="M3993" s="242">
        <f>IF(K3993="Cash",L3993,IF(K3993="Check",L3993,IF(K3993="Credit Card - NOW",L3993,0)))</f>
        <v>0</v>
      </c>
    </row>
    <row r="3994" s="231" customFormat="1" ht="13.65" customHeight="1">
      <c r="A3994" t="s" s="30">
        <f>IF(B3994&lt;&gt;"","*****","")</f>
      </c>
      <c r="G3994" s="241"/>
      <c r="M3994" s="242">
        <f>IF(K3994="Cash",L3994,IF(K3994="Check",L3994,IF(K3994="Credit Card - NOW",L3994,0)))</f>
        <v>0</v>
      </c>
    </row>
    <row r="3995" s="231" customFormat="1" ht="13.65" customHeight="1">
      <c r="A3995" t="s" s="30">
        <f>IF(B3995&lt;&gt;"","*****","")</f>
      </c>
      <c r="G3995" s="241"/>
      <c r="M3995" s="242">
        <f>IF(K3995="Cash",L3995,IF(K3995="Check",L3995,IF(K3995="Credit Card - NOW",L3995,0)))</f>
        <v>0</v>
      </c>
    </row>
    <row r="3996" s="231" customFormat="1" ht="13.65" customHeight="1">
      <c r="A3996" t="s" s="30">
        <f>IF(B3996&lt;&gt;"","*****","")</f>
      </c>
      <c r="G3996" s="241"/>
      <c r="M3996" s="242">
        <f>IF(K3996="Cash",L3996,IF(K3996="Check",L3996,IF(K3996="Credit Card - NOW",L3996,0)))</f>
        <v>0</v>
      </c>
    </row>
    <row r="3997" s="231" customFormat="1" ht="13.65" customHeight="1">
      <c r="A3997" t="s" s="30">
        <f>IF(B3997&lt;&gt;"","*****","")</f>
      </c>
      <c r="G3997" s="241"/>
      <c r="M3997" s="242">
        <f>IF(K3997="Cash",L3997,IF(K3997="Check",L3997,IF(K3997="Credit Card - NOW",L3997,0)))</f>
        <v>0</v>
      </c>
    </row>
    <row r="3998" s="231" customFormat="1" ht="13.65" customHeight="1">
      <c r="A3998" t="s" s="30">
        <f>IF(B3998&lt;&gt;"","*****","")</f>
      </c>
      <c r="G3998" s="241"/>
      <c r="M3998" s="242">
        <f>IF(K3998="Cash",L3998,IF(K3998="Check",L3998,IF(K3998="Credit Card - NOW",L3998,0)))</f>
        <v>0</v>
      </c>
    </row>
    <row r="3999" s="231" customFormat="1" ht="13.65" customHeight="1">
      <c r="A3999" t="s" s="30">
        <f>IF(B3999&lt;&gt;"","*****","")</f>
      </c>
      <c r="G3999" s="241"/>
      <c r="M3999" s="242">
        <f>IF(K3999="Cash",L3999,IF(K3999="Check",L3999,IF(K3999="Credit Card - NOW",L3999,0)))</f>
        <v>0</v>
      </c>
    </row>
    <row r="4000" s="231" customFormat="1" ht="13.65" customHeight="1">
      <c r="A4000" t="s" s="30">
        <f>IF(B4000&lt;&gt;"","*****","")</f>
      </c>
      <c r="G4000" s="241"/>
      <c r="M4000" s="242">
        <f>IF(K4000="Cash",L4000,IF(K4000="Check",L4000,IF(K4000="Credit Card - NOW",L4000,0)))</f>
        <v>0</v>
      </c>
    </row>
    <row r="4001" s="231" customFormat="1" ht="13.65" customHeight="1">
      <c r="A4001" t="s" s="30">
        <f>IF(B4001&lt;&gt;"","*****","")</f>
      </c>
      <c r="M4001" s="242"/>
    </row>
    <row r="4002" s="231" customFormat="1" ht="13.65" customHeight="1">
      <c r="A4002" s="10"/>
    </row>
    <row r="4003" s="231" customFormat="1" ht="13.65" customHeight="1">
      <c r="A4003" s="10"/>
    </row>
    <row r="4004" s="231" customFormat="1" ht="13.65" customHeight="1">
      <c r="A4004" s="10"/>
    </row>
    <row r="4005" s="231" customFormat="1" ht="13.65" customHeight="1">
      <c r="A4005" s="10"/>
    </row>
  </sheetData>
  <conditionalFormatting sqref="A1:A4005">
    <cfRule type="cellIs" dxfId="0" priority="1" operator="equal" stopIfTrue="1">
      <formula>"*****"</formula>
    </cfRule>
  </conditionalFormatting>
  <pageMargins left="0.23" right="0.19" top="0.65" bottom="0.48" header="0.31" footer="0"/>
  <pageSetup firstPageNumber="1" fitToHeight="1" fitToWidth="1" scale="70" useFirstPageNumber="0" orientation="landscape" pageOrder="downThenOver"/>
  <headerFooter>
    <oddHeader>&amp;C&amp;"Arial,Regular"&amp;10&amp;K0000002018 Campaign Spreadsheet - generic (15)-1.xls Pledges Data Entry Sheet</oddHeader>
    <oddFooter>&amp;R&amp;"Arial,Regular"&amp;10&amp;K000000Page &amp;P of &amp;N</oddFooter>
  </headerFooter>
  <drawing r:id="rId1"/>
  <legacyDrawing r:id="rId2"/>
</worksheet>
</file>

<file path=xl/worksheets/sheet5.xml><?xml version="1.0" encoding="utf-8"?>
<worksheet xmlns:r="http://schemas.openxmlformats.org/officeDocument/2006/relationships" xmlns="http://schemas.openxmlformats.org/spreadsheetml/2006/main">
  <dimension ref="A1:AJ9305"/>
  <sheetViews>
    <sheetView workbookViewId="0" defaultGridColor="0" colorId="13"/>
  </sheetViews>
  <sheetFormatPr defaultColWidth="8.83333" defaultRowHeight="12.75" customHeight="1" outlineLevelRow="0" outlineLevelCol="0"/>
  <cols>
    <col min="1" max="1" width="24.8516" style="228" customWidth="1"/>
    <col min="2" max="2" width="24" style="228" customWidth="1"/>
    <col min="3" max="6" width="8.85156" style="6" customWidth="1"/>
    <col min="7" max="7" width="18.5" style="228" customWidth="1"/>
    <col min="8" max="26" width="8.85156" style="6" customWidth="1"/>
    <col min="27" max="27" width="22.5" style="228" customWidth="1"/>
    <col min="28" max="28" width="40.5" style="228" customWidth="1"/>
    <col min="29" max="29" width="34.3516" style="228" customWidth="1"/>
    <col min="30" max="30" width="37" style="228" customWidth="1"/>
    <col min="31" max="31" width="35.3516" style="228" customWidth="1"/>
    <col min="32" max="32" width="31.3516" style="228" customWidth="1"/>
    <col min="33" max="33" width="29.8516" style="228" customWidth="1"/>
    <col min="34" max="34" width="8.85156" style="6" customWidth="1"/>
    <col min="35" max="35" width="32.5" style="228" customWidth="1"/>
    <col min="36" max="36" width="31.1719" style="228" customWidth="1"/>
    <col min="37" max="256" width="8.85156" style="243" customWidth="1"/>
  </cols>
  <sheetData>
    <row r="1" s="231" customFormat="1" ht="13.65" customHeight="1">
      <c r="A1" t="s" s="30">
        <v>112</v>
      </c>
      <c r="B1" t="s" s="30">
        <v>113</v>
      </c>
      <c r="D1" t="s" s="244">
        <v>114</v>
      </c>
      <c r="E1" t="s" s="244">
        <v>61</v>
      </c>
      <c r="F1" t="s" s="244">
        <v>115</v>
      </c>
      <c r="G1" t="s" s="30">
        <v>116</v>
      </c>
      <c r="J1" t="s" s="244">
        <v>117</v>
      </c>
      <c r="AA1" t="s" s="30">
        <v>118</v>
      </c>
      <c r="AB1" t="s" s="30">
        <v>119</v>
      </c>
      <c r="AC1" t="s" s="30">
        <v>120</v>
      </c>
      <c r="AD1" t="s" s="30">
        <v>121</v>
      </c>
      <c r="AE1" t="s" s="30">
        <v>122</v>
      </c>
      <c r="AF1" t="s" s="30">
        <v>123</v>
      </c>
      <c r="AH1" t="s" s="244">
        <v>124</v>
      </c>
      <c r="AI1" t="s" s="30">
        <v>125</v>
      </c>
      <c r="AJ1" t="s" s="30">
        <v>126</v>
      </c>
    </row>
    <row r="2" s="231" customFormat="1" ht="13.65" customHeight="1">
      <c r="A2" t="s" s="30">
        <v>127</v>
      </c>
      <c r="B2" t="s" s="30">
        <v>128</v>
      </c>
      <c r="C2" t="s" s="244">
        <v>129</v>
      </c>
      <c r="E2" t="s" s="244">
        <v>130</v>
      </c>
      <c r="F2" t="s" s="244">
        <v>131</v>
      </c>
      <c r="G2" t="s" s="30">
        <v>132</v>
      </c>
      <c r="J2" t="s" s="244">
        <v>133</v>
      </c>
      <c r="AA2" s="245">
        <v>34</v>
      </c>
      <c r="AB2" t="s" s="30">
        <v>134</v>
      </c>
      <c r="AD2" t="s" s="30">
        <v>135</v>
      </c>
      <c r="AE2" t="s" s="30">
        <v>136</v>
      </c>
      <c r="AG2" t="s" s="30">
        <f>CONCATENATE(AH2,", ",AI2," ",AJ2)</f>
        <v>137</v>
      </c>
      <c r="AH2" t="s" s="244">
        <v>138</v>
      </c>
      <c r="AI2" t="s" s="30">
        <v>139</v>
      </c>
      <c r="AJ2" s="245">
        <v>37401</v>
      </c>
    </row>
    <row r="3" s="231" customFormat="1" ht="13.65" customHeight="1">
      <c r="A3" t="s" s="30">
        <v>140</v>
      </c>
      <c r="B3" t="s" s="30">
        <v>141</v>
      </c>
      <c r="C3" t="s" s="244">
        <v>142</v>
      </c>
      <c r="F3" t="s" s="244">
        <v>143</v>
      </c>
      <c r="G3" t="s" s="30">
        <v>144</v>
      </c>
      <c r="AA3" s="245">
        <v>59</v>
      </c>
      <c r="AB3" t="s" s="30">
        <v>145</v>
      </c>
      <c r="AD3" t="s" s="30">
        <v>146</v>
      </c>
      <c r="AG3" t="s" s="30">
        <f>CONCATENATE(AH3,", ",AI3," ",AJ3)</f>
        <v>147</v>
      </c>
      <c r="AH3" t="s" s="244">
        <v>138</v>
      </c>
      <c r="AI3" t="s" s="30">
        <v>139</v>
      </c>
      <c r="AJ3" s="245">
        <v>37406</v>
      </c>
    </row>
    <row r="4" s="231" customFormat="1" ht="13.65" customHeight="1">
      <c r="A4" t="s" s="30">
        <v>148</v>
      </c>
      <c r="B4" t="s" s="30">
        <v>149</v>
      </c>
      <c r="C4" t="s" s="244">
        <v>150</v>
      </c>
      <c r="F4" t="s" s="244">
        <v>151</v>
      </c>
      <c r="AA4" s="245">
        <v>67</v>
      </c>
      <c r="AB4" t="s" s="30">
        <v>152</v>
      </c>
      <c r="AD4" t="s" s="30">
        <v>153</v>
      </c>
      <c r="AG4" t="s" s="30">
        <f>CONCATENATE(AH4,", ",AI4," ",AJ4)</f>
        <v>154</v>
      </c>
      <c r="AH4" t="s" s="244">
        <v>138</v>
      </c>
      <c r="AI4" t="s" s="30">
        <v>139</v>
      </c>
      <c r="AJ4" s="245">
        <v>37404</v>
      </c>
    </row>
    <row r="5" s="231" customFormat="1" ht="13.65" customHeight="1">
      <c r="A5" t="s" s="30">
        <v>155</v>
      </c>
      <c r="B5" t="s" s="30">
        <v>156</v>
      </c>
      <c r="C5" t="s" s="244">
        <v>157</v>
      </c>
      <c r="F5" t="s" s="244">
        <v>158</v>
      </c>
      <c r="AA5" s="245">
        <v>75</v>
      </c>
      <c r="AB5" t="s" s="30">
        <v>159</v>
      </c>
      <c r="AD5" t="s" s="30">
        <v>160</v>
      </c>
      <c r="AG5" t="s" s="30">
        <f>CONCATENATE(AH5,", ",AI5," ",AJ5)</f>
        <v>161</v>
      </c>
      <c r="AH5" t="s" s="244">
        <v>162</v>
      </c>
      <c r="AI5" t="s" s="30">
        <v>139</v>
      </c>
      <c r="AJ5" t="s" s="30">
        <v>163</v>
      </c>
    </row>
    <row r="6" s="231" customFormat="1" ht="13.65" customHeight="1">
      <c r="B6" t="s" s="30">
        <v>164</v>
      </c>
      <c r="C6" t="s" s="244">
        <v>165</v>
      </c>
      <c r="F6" t="s" s="244">
        <v>166</v>
      </c>
      <c r="AA6" s="245">
        <v>83</v>
      </c>
      <c r="AB6" t="s" s="30">
        <v>167</v>
      </c>
      <c r="AD6" t="s" s="30">
        <v>168</v>
      </c>
      <c r="AG6" t="s" s="30">
        <f>CONCATENATE(AH6,", ",AI6," ",AJ6)</f>
        <v>169</v>
      </c>
      <c r="AH6" t="s" s="244">
        <v>138</v>
      </c>
      <c r="AI6" t="s" s="30">
        <v>139</v>
      </c>
      <c r="AJ6" s="245">
        <v>37411</v>
      </c>
    </row>
    <row r="7" s="231" customFormat="1" ht="13.65" customHeight="1">
      <c r="B7" t="s" s="30">
        <v>112</v>
      </c>
      <c r="AA7" s="245">
        <v>109</v>
      </c>
      <c r="AB7" t="s" s="30">
        <v>170</v>
      </c>
      <c r="AD7" t="s" s="30">
        <v>171</v>
      </c>
      <c r="AG7" t="s" s="30">
        <f>CONCATENATE(AH7,", ",AI7," ",AJ7)</f>
        <v>172</v>
      </c>
      <c r="AH7" t="s" s="244">
        <v>138</v>
      </c>
      <c r="AI7" t="s" s="30">
        <v>139</v>
      </c>
      <c r="AJ7" t="s" s="30">
        <v>173</v>
      </c>
    </row>
    <row r="8" s="231" customFormat="1" ht="13.65" customHeight="1">
      <c r="AA8" s="245">
        <v>125</v>
      </c>
      <c r="AB8" t="s" s="30">
        <v>174</v>
      </c>
      <c r="AD8" t="s" s="30">
        <v>175</v>
      </c>
      <c r="AG8" t="s" s="30">
        <f>CONCATENATE(AH8,", ",AI8," ",AJ8)</f>
        <v>176</v>
      </c>
      <c r="AH8" t="s" s="244">
        <v>177</v>
      </c>
      <c r="AI8" t="s" s="30">
        <v>178</v>
      </c>
      <c r="AJ8" t="s" s="30">
        <v>179</v>
      </c>
    </row>
    <row r="9" s="231" customFormat="1" ht="13.65" customHeight="1">
      <c r="AA9" s="245">
        <v>133</v>
      </c>
      <c r="AB9" t="s" s="30">
        <v>180</v>
      </c>
      <c r="AD9" t="s" s="30">
        <v>181</v>
      </c>
      <c r="AG9" t="s" s="30">
        <f>CONCATENATE(AH9,", ",AI9," ",AJ9)</f>
        <v>182</v>
      </c>
      <c r="AH9" t="s" s="244">
        <v>138</v>
      </c>
      <c r="AI9" t="s" s="30">
        <v>139</v>
      </c>
      <c r="AJ9" s="245">
        <v>37421</v>
      </c>
    </row>
    <row r="10" s="231" customFormat="1" ht="13.65" customHeight="1">
      <c r="AA10" s="245">
        <v>141</v>
      </c>
      <c r="AB10" t="s" s="30">
        <v>183</v>
      </c>
      <c r="AD10" t="s" s="30">
        <v>184</v>
      </c>
      <c r="AG10" t="s" s="30">
        <f>CONCATENATE(AH10,", ",AI10," ",AJ10)</f>
        <v>185</v>
      </c>
      <c r="AH10" t="s" s="244">
        <v>138</v>
      </c>
      <c r="AI10" t="s" s="30">
        <v>139</v>
      </c>
      <c r="AJ10" s="245">
        <v>37415</v>
      </c>
    </row>
    <row r="11" s="231" customFormat="1" ht="13.65" customHeight="1">
      <c r="AA11" s="245">
        <v>158</v>
      </c>
      <c r="AB11" t="s" s="30">
        <v>186</v>
      </c>
      <c r="AD11" t="s" s="30">
        <v>187</v>
      </c>
      <c r="AG11" t="s" s="30">
        <f>CONCATENATE(AH11,", ",AI11," ",AJ11)</f>
        <v>188</v>
      </c>
      <c r="AH11" t="s" s="244">
        <v>138</v>
      </c>
      <c r="AI11" t="s" s="30">
        <v>139</v>
      </c>
      <c r="AJ11" t="s" s="30">
        <v>189</v>
      </c>
    </row>
    <row r="12" s="231" customFormat="1" ht="13.65" customHeight="1">
      <c r="AA12" s="245">
        <v>166</v>
      </c>
      <c r="AB12" t="s" s="30">
        <v>190</v>
      </c>
      <c r="AD12" t="s" s="30">
        <v>191</v>
      </c>
      <c r="AE12" t="s" s="30">
        <v>192</v>
      </c>
      <c r="AG12" t="s" s="30">
        <f>CONCATENATE(AH12,", ",AI12," ",AJ12)</f>
        <v>193</v>
      </c>
      <c r="AH12" t="s" s="244">
        <v>138</v>
      </c>
      <c r="AI12" t="s" s="30">
        <v>139</v>
      </c>
      <c r="AJ12" t="s" s="30">
        <v>194</v>
      </c>
    </row>
    <row r="13" s="231" customFormat="1" ht="13.65" customHeight="1">
      <c r="AA13" s="245">
        <v>182</v>
      </c>
      <c r="AB13" t="s" s="30">
        <v>195</v>
      </c>
      <c r="AD13" t="s" s="30">
        <v>196</v>
      </c>
      <c r="AG13" t="s" s="30">
        <f>CONCATENATE(AH13,", ",AI13," ",AJ13)</f>
        <v>197</v>
      </c>
      <c r="AH13" t="s" s="244">
        <v>138</v>
      </c>
      <c r="AI13" t="s" s="30">
        <v>139</v>
      </c>
      <c r="AJ13" s="245">
        <v>37402</v>
      </c>
    </row>
    <row r="14" s="231" customFormat="1" ht="13.65" customHeight="1">
      <c r="AA14" s="245">
        <v>190</v>
      </c>
      <c r="AB14" t="s" s="30">
        <v>198</v>
      </c>
      <c r="AC14" t="s" s="30">
        <v>199</v>
      </c>
      <c r="AD14" t="s" s="30">
        <v>200</v>
      </c>
      <c r="AE14" t="s" s="30">
        <v>201</v>
      </c>
      <c r="AG14" t="s" s="30">
        <f>CONCATENATE(AH14,", ",AI14," ",AJ14)</f>
        <v>137</v>
      </c>
      <c r="AH14" t="s" s="244">
        <v>138</v>
      </c>
      <c r="AI14" t="s" s="30">
        <v>139</v>
      </c>
      <c r="AJ14" s="245">
        <v>37401</v>
      </c>
    </row>
    <row r="15" s="231" customFormat="1" ht="13.65" customHeight="1">
      <c r="AA15" s="245">
        <v>208</v>
      </c>
      <c r="AB15" t="s" s="30">
        <v>202</v>
      </c>
      <c r="AD15" t="s" s="30">
        <v>203</v>
      </c>
      <c r="AE15" t="s" s="30">
        <v>204</v>
      </c>
      <c r="AG15" t="s" s="30">
        <f>CONCATENATE(AH15,", ",AI15," ",AJ15)</f>
        <v>205</v>
      </c>
      <c r="AH15" t="s" s="244">
        <v>206</v>
      </c>
      <c r="AI15" t="s" s="30">
        <v>207</v>
      </c>
      <c r="AJ15" s="245">
        <v>1810</v>
      </c>
    </row>
    <row r="16" s="231" customFormat="1" ht="13.65" customHeight="1">
      <c r="AA16" s="245">
        <v>224</v>
      </c>
      <c r="AB16" t="s" s="30">
        <v>208</v>
      </c>
      <c r="AG16" t="s" s="30">
        <f>CONCATENATE(AH16,", ",AI16," ",AJ16)</f>
        <v>209</v>
      </c>
    </row>
    <row r="17" s="231" customFormat="1" ht="13.65" customHeight="1">
      <c r="AA17" s="245">
        <v>232</v>
      </c>
      <c r="AB17" t="s" s="30">
        <v>210</v>
      </c>
      <c r="AD17" t="s" s="30">
        <v>211</v>
      </c>
      <c r="AG17" t="s" s="30">
        <f>CONCATENATE(AH17,", ",AI17," ",AJ17)</f>
        <v>197</v>
      </c>
      <c r="AH17" t="s" s="244">
        <v>138</v>
      </c>
      <c r="AI17" t="s" s="30">
        <v>139</v>
      </c>
      <c r="AJ17" s="245">
        <v>37402</v>
      </c>
    </row>
    <row r="18" s="231" customFormat="1" ht="13.65" customHeight="1">
      <c r="AA18" s="245">
        <v>240</v>
      </c>
      <c r="AB18" t="s" s="30">
        <v>212</v>
      </c>
      <c r="AD18" t="s" s="30">
        <v>213</v>
      </c>
      <c r="AG18" t="s" s="30">
        <f>CONCATENATE(AH18,", ",AI18," ",AJ18)</f>
        <v>214</v>
      </c>
      <c r="AH18" t="s" s="244">
        <v>215</v>
      </c>
      <c r="AI18" t="s" s="30">
        <v>178</v>
      </c>
      <c r="AJ18" t="s" s="30">
        <v>216</v>
      </c>
    </row>
    <row r="19" s="231" customFormat="1" ht="13.65" customHeight="1">
      <c r="AA19" s="245">
        <v>299</v>
      </c>
      <c r="AB19" t="s" s="30">
        <v>217</v>
      </c>
      <c r="AD19" t="s" s="30">
        <v>218</v>
      </c>
      <c r="AG19" t="s" s="30">
        <f>CONCATENATE(AH19,", ",AI19," ",AJ19)</f>
        <v>219</v>
      </c>
      <c r="AH19" t="s" s="244">
        <v>138</v>
      </c>
      <c r="AI19" t="s" s="30">
        <v>139</v>
      </c>
      <c r="AJ19" s="245">
        <v>37405</v>
      </c>
    </row>
    <row r="20" s="231" customFormat="1" ht="13.65" customHeight="1">
      <c r="AA20" s="245">
        <v>307</v>
      </c>
      <c r="AB20" t="s" s="30">
        <v>220</v>
      </c>
      <c r="AD20" t="s" s="30">
        <v>221</v>
      </c>
      <c r="AG20" t="s" s="30">
        <f>CONCATENATE(AH20,", ",AI20," ",AJ20)</f>
        <v>222</v>
      </c>
      <c r="AH20" t="s" s="244">
        <v>138</v>
      </c>
      <c r="AI20" t="s" s="30">
        <v>139</v>
      </c>
      <c r="AJ20" t="s" s="30">
        <v>223</v>
      </c>
    </row>
    <row r="21" s="231" customFormat="1" ht="13.65" customHeight="1">
      <c r="AA21" s="245">
        <v>315</v>
      </c>
      <c r="AB21" t="s" s="30">
        <v>224</v>
      </c>
      <c r="AD21" t="s" s="30">
        <v>225</v>
      </c>
      <c r="AE21" t="s" s="30">
        <v>226</v>
      </c>
      <c r="AG21" t="s" s="30">
        <f>CONCATENATE(AH21,", ",AI21," ",AJ21)</f>
        <v>227</v>
      </c>
      <c r="AH21" t="s" s="244">
        <v>138</v>
      </c>
      <c r="AI21" t="s" s="30">
        <v>139</v>
      </c>
      <c r="AJ21" t="s" s="30">
        <v>228</v>
      </c>
    </row>
    <row r="22" s="231" customFormat="1" ht="13.65" customHeight="1">
      <c r="AA22" s="245">
        <v>323</v>
      </c>
      <c r="AB22" t="s" s="30">
        <v>229</v>
      </c>
      <c r="AD22" t="s" s="30">
        <v>230</v>
      </c>
      <c r="AG22" t="s" s="30">
        <f>CONCATENATE(AH22,", ",AI22," ",AJ22)</f>
        <v>231</v>
      </c>
      <c r="AH22" t="s" s="244">
        <v>138</v>
      </c>
      <c r="AI22" t="s" s="30">
        <v>139</v>
      </c>
      <c r="AJ22" t="s" s="30">
        <v>232</v>
      </c>
    </row>
    <row r="23" s="231" customFormat="1" ht="13.65" customHeight="1">
      <c r="AA23" s="245">
        <v>356</v>
      </c>
      <c r="AB23" t="s" s="30">
        <v>233</v>
      </c>
      <c r="AD23" t="s" s="30">
        <v>234</v>
      </c>
      <c r="AE23" t="s" s="30">
        <v>235</v>
      </c>
      <c r="AG23" t="s" s="30">
        <f>CONCATENATE(AH23,", ",AI23," ",AJ23)</f>
        <v>137</v>
      </c>
      <c r="AH23" t="s" s="244">
        <v>138</v>
      </c>
      <c r="AI23" t="s" s="30">
        <v>139</v>
      </c>
      <c r="AJ23" s="245">
        <v>37401</v>
      </c>
    </row>
    <row r="24" s="231" customFormat="1" ht="13.65" customHeight="1">
      <c r="AA24" s="245">
        <v>364</v>
      </c>
      <c r="AB24" t="s" s="30">
        <v>236</v>
      </c>
      <c r="AD24" t="s" s="30">
        <v>237</v>
      </c>
      <c r="AG24" t="s" s="30">
        <f>CONCATENATE(AH24,", ",AI24," ",AJ24)</f>
        <v>185</v>
      </c>
      <c r="AH24" t="s" s="244">
        <v>138</v>
      </c>
      <c r="AI24" t="s" s="30">
        <v>139</v>
      </c>
      <c r="AJ24" s="245">
        <v>37415</v>
      </c>
    </row>
    <row r="25" s="231" customFormat="1" ht="13.65" customHeight="1">
      <c r="AA25" s="245">
        <v>372</v>
      </c>
      <c r="AB25" t="s" s="30">
        <v>238</v>
      </c>
      <c r="AD25" t="s" s="30">
        <v>239</v>
      </c>
      <c r="AG25" t="s" s="30">
        <f>CONCATENATE(AH25,", ",AI25," ",AJ25)</f>
        <v>240</v>
      </c>
      <c r="AH25" t="s" s="244">
        <v>138</v>
      </c>
      <c r="AI25" t="s" s="30">
        <v>139</v>
      </c>
      <c r="AJ25" t="s" s="30">
        <v>241</v>
      </c>
    </row>
    <row r="26" s="231" customFormat="1" ht="13.65" customHeight="1">
      <c r="AA26" s="245">
        <v>380</v>
      </c>
      <c r="AB26" t="s" s="30">
        <v>242</v>
      </c>
      <c r="AG26" t="s" s="30">
        <f>CONCATENATE(AH26,", ",AI26," ",AJ26)</f>
        <v>209</v>
      </c>
    </row>
    <row r="27" s="231" customFormat="1" ht="13.65" customHeight="1">
      <c r="AA27" s="245">
        <v>398</v>
      </c>
      <c r="AB27" t="s" s="30">
        <v>243</v>
      </c>
      <c r="AD27" t="s" s="30">
        <v>244</v>
      </c>
      <c r="AG27" t="s" s="30">
        <f>CONCATENATE(AH27,", ",AI27," ",AJ27)</f>
        <v>182</v>
      </c>
      <c r="AH27" t="s" s="244">
        <v>138</v>
      </c>
      <c r="AI27" t="s" s="30">
        <v>139</v>
      </c>
      <c r="AJ27" s="245">
        <v>37421</v>
      </c>
    </row>
    <row r="28" s="231" customFormat="1" ht="13.65" customHeight="1">
      <c r="AA28" s="245">
        <v>406</v>
      </c>
      <c r="AB28" t="s" s="30">
        <v>245</v>
      </c>
      <c r="AD28" t="s" s="30">
        <v>246</v>
      </c>
      <c r="AG28" t="s" s="30">
        <f>CONCATENATE(AH28,", ",AI28," ",AJ28)</f>
        <v>247</v>
      </c>
      <c r="AH28" t="s" s="244">
        <v>138</v>
      </c>
      <c r="AI28" t="s" s="30">
        <v>139</v>
      </c>
      <c r="AJ28" s="245">
        <v>37409</v>
      </c>
    </row>
    <row r="29" s="231" customFormat="1" ht="13.65" customHeight="1">
      <c r="AA29" s="245">
        <v>414</v>
      </c>
      <c r="AB29" t="s" s="30">
        <v>248</v>
      </c>
      <c r="AD29" t="s" s="30">
        <v>249</v>
      </c>
      <c r="AG29" t="s" s="30">
        <f>CONCATENATE(AH29,", ",AI29," ",AJ29)</f>
        <v>250</v>
      </c>
      <c r="AH29" t="s" s="244">
        <v>138</v>
      </c>
      <c r="AI29" t="s" s="30">
        <v>139</v>
      </c>
      <c r="AJ29" s="245">
        <v>37422</v>
      </c>
    </row>
    <row r="30" s="231" customFormat="1" ht="13.65" customHeight="1">
      <c r="AA30" s="245">
        <v>703</v>
      </c>
      <c r="AB30" t="s" s="30">
        <v>251</v>
      </c>
      <c r="AG30" t="s" s="30">
        <f>CONCATENATE(AH30,", ",AI30," ",AJ30)</f>
        <v>209</v>
      </c>
    </row>
    <row r="31" s="231" customFormat="1" ht="13.65" customHeight="1">
      <c r="AA31" s="245">
        <v>711</v>
      </c>
      <c r="AB31" t="s" s="30">
        <v>252</v>
      </c>
      <c r="AC31" t="s" s="30">
        <v>253</v>
      </c>
      <c r="AG31" t="s" s="30">
        <f>CONCATENATE(AH31,", ",AI31," ",AJ31)</f>
        <v>209</v>
      </c>
    </row>
    <row r="32" s="231" customFormat="1" ht="13.65" customHeight="1">
      <c r="AA32" s="245">
        <v>729</v>
      </c>
      <c r="AB32" t="s" s="30">
        <v>254</v>
      </c>
      <c r="AD32" t="s" s="30">
        <v>255</v>
      </c>
      <c r="AG32" t="s" s="30">
        <f>CONCATENATE(AH32,", ",AI32," ",AJ32)</f>
        <v>250</v>
      </c>
      <c r="AH32" t="s" s="244">
        <v>138</v>
      </c>
      <c r="AI32" t="s" s="30">
        <v>139</v>
      </c>
      <c r="AJ32" s="245">
        <v>37422</v>
      </c>
    </row>
    <row r="33" s="231" customFormat="1" ht="13.65" customHeight="1">
      <c r="AA33" s="245">
        <v>737</v>
      </c>
      <c r="AB33" t="s" s="30">
        <v>256</v>
      </c>
      <c r="AD33" t="s" s="30">
        <v>257</v>
      </c>
      <c r="AG33" t="s" s="30">
        <f>CONCATENATE(AH33,", ",AI33," ",AJ33)</f>
        <v>258</v>
      </c>
      <c r="AH33" t="s" s="244">
        <v>259</v>
      </c>
      <c r="AI33" t="s" s="30">
        <v>260</v>
      </c>
      <c r="AJ33" s="245">
        <v>35222</v>
      </c>
    </row>
    <row r="34" s="231" customFormat="1" ht="13.65" customHeight="1">
      <c r="AA34" s="245">
        <v>745</v>
      </c>
      <c r="AB34" t="s" s="30">
        <v>261</v>
      </c>
      <c r="AD34" t="s" s="30">
        <v>262</v>
      </c>
      <c r="AE34" t="s" s="30">
        <v>263</v>
      </c>
      <c r="AG34" t="s" s="30">
        <f>CONCATENATE(AH34,", ",AI34," ",AJ34)</f>
        <v>264</v>
      </c>
      <c r="AH34" t="s" s="244">
        <v>138</v>
      </c>
      <c r="AI34" t="s" s="30">
        <v>139</v>
      </c>
      <c r="AJ34" s="245">
        <v>37450</v>
      </c>
    </row>
    <row r="35" s="231" customFormat="1" ht="13.65" customHeight="1">
      <c r="AA35" s="245">
        <v>752</v>
      </c>
      <c r="AB35" t="s" s="30">
        <v>265</v>
      </c>
      <c r="AD35" t="s" s="30">
        <v>266</v>
      </c>
      <c r="AG35" t="s" s="30">
        <f>CONCATENATE(AH35,", ",AI35," ",AJ35)</f>
        <v>267</v>
      </c>
      <c r="AH35" t="s" s="244">
        <v>138</v>
      </c>
      <c r="AI35" t="s" s="30">
        <v>139</v>
      </c>
      <c r="AJ35" s="245">
        <v>37419</v>
      </c>
    </row>
    <row r="36" s="231" customFormat="1" ht="13.65" customHeight="1">
      <c r="AA36" s="245">
        <v>778</v>
      </c>
      <c r="AB36" t="s" s="30">
        <v>268</v>
      </c>
      <c r="AD36" t="s" s="30">
        <v>269</v>
      </c>
      <c r="AG36" t="s" s="30">
        <f>CONCATENATE(AH36,", ",AI36," ",AJ36)</f>
        <v>154</v>
      </c>
      <c r="AH36" t="s" s="244">
        <v>138</v>
      </c>
      <c r="AI36" t="s" s="30">
        <v>139</v>
      </c>
      <c r="AJ36" s="245">
        <v>37404</v>
      </c>
    </row>
    <row r="37" s="231" customFormat="1" ht="13.65" customHeight="1">
      <c r="AA37" s="245">
        <v>786</v>
      </c>
      <c r="AB37" t="s" s="30">
        <v>270</v>
      </c>
      <c r="AD37" t="s" s="30">
        <v>271</v>
      </c>
      <c r="AG37" t="s" s="30">
        <f>CONCATENATE(AH37,", ",AI37," ",AJ37)</f>
        <v>272</v>
      </c>
      <c r="AH37" t="s" s="244">
        <v>138</v>
      </c>
      <c r="AI37" t="s" s="30">
        <v>139</v>
      </c>
      <c r="AJ37" t="s" s="30">
        <v>273</v>
      </c>
    </row>
    <row r="38" s="231" customFormat="1" ht="13.65" customHeight="1">
      <c r="AA38" s="245">
        <v>794</v>
      </c>
      <c r="AB38" t="s" s="30">
        <v>274</v>
      </c>
      <c r="AD38" t="s" s="30">
        <v>275</v>
      </c>
      <c r="AG38" t="s" s="30">
        <f>CONCATENATE(AH38,", ",AI38," ",AJ38)</f>
        <v>276</v>
      </c>
      <c r="AH38" t="s" s="244">
        <v>138</v>
      </c>
      <c r="AI38" t="s" s="30">
        <v>139</v>
      </c>
      <c r="AJ38" t="s" s="30">
        <v>277</v>
      </c>
    </row>
    <row r="39" s="231" customFormat="1" ht="13.65" customHeight="1">
      <c r="AA39" s="245">
        <v>802</v>
      </c>
      <c r="AB39" t="s" s="30">
        <v>278</v>
      </c>
      <c r="AD39" t="s" s="30">
        <v>279</v>
      </c>
      <c r="AG39" t="s" s="30">
        <f>CONCATENATE(AH39,", ",AI39," ",AJ39)</f>
        <v>280</v>
      </c>
      <c r="AH39" t="s" s="244">
        <v>138</v>
      </c>
      <c r="AI39" t="s" s="30">
        <v>139</v>
      </c>
      <c r="AJ39" s="245">
        <v>37403</v>
      </c>
    </row>
    <row r="40" s="231" customFormat="1" ht="13.65" customHeight="1">
      <c r="AA40" s="245">
        <v>836</v>
      </c>
      <c r="AB40" t="s" s="30">
        <v>281</v>
      </c>
      <c r="AD40" t="s" s="30">
        <v>282</v>
      </c>
      <c r="AG40" t="s" s="30">
        <f>CONCATENATE(AH40,", ",AI40," ",AJ40)</f>
        <v>283</v>
      </c>
      <c r="AH40" t="s" s="244">
        <v>138</v>
      </c>
      <c r="AI40" t="s" s="30">
        <v>139</v>
      </c>
      <c r="AJ40" t="s" s="30">
        <v>284</v>
      </c>
    </row>
    <row r="41" s="231" customFormat="1" ht="13.65" customHeight="1">
      <c r="AA41" s="245">
        <v>844</v>
      </c>
      <c r="AB41" t="s" s="30">
        <v>285</v>
      </c>
      <c r="AD41" t="s" s="30">
        <v>286</v>
      </c>
      <c r="AG41" t="s" s="30">
        <f>CONCATENATE(AH41,", ",AI41," ",AJ41)</f>
        <v>287</v>
      </c>
      <c r="AH41" t="s" s="244">
        <v>288</v>
      </c>
      <c r="AI41" t="s" s="30">
        <v>178</v>
      </c>
      <c r="AJ41" t="s" s="30">
        <v>289</v>
      </c>
    </row>
    <row r="42" s="231" customFormat="1" ht="13.65" customHeight="1">
      <c r="AA42" s="245">
        <v>851</v>
      </c>
      <c r="AB42" t="s" s="30">
        <v>290</v>
      </c>
      <c r="AD42" t="s" s="30">
        <v>291</v>
      </c>
      <c r="AG42" t="s" s="30">
        <f>CONCATENATE(AH42,", ",AI42," ",AJ42)</f>
        <v>292</v>
      </c>
      <c r="AH42" t="s" s="244">
        <v>293</v>
      </c>
      <c r="AI42" t="s" s="30">
        <v>178</v>
      </c>
      <c r="AJ42" s="245">
        <v>30736</v>
      </c>
    </row>
    <row r="43" s="231" customFormat="1" ht="13.65" customHeight="1">
      <c r="AA43" s="245">
        <v>869</v>
      </c>
      <c r="AB43" t="s" s="30">
        <v>294</v>
      </c>
      <c r="AD43" t="s" s="30">
        <v>295</v>
      </c>
      <c r="AG43" t="s" s="30">
        <f>CONCATENATE(AH43,", ",AI43," ",AJ43)</f>
        <v>296</v>
      </c>
      <c r="AH43" t="s" s="244">
        <v>138</v>
      </c>
      <c r="AI43" t="s" s="30">
        <v>139</v>
      </c>
      <c r="AJ43" t="s" s="30">
        <v>297</v>
      </c>
    </row>
    <row r="44" s="231" customFormat="1" ht="13.65" customHeight="1">
      <c r="AA44" s="245">
        <v>877</v>
      </c>
      <c r="AB44" t="s" s="30">
        <v>298</v>
      </c>
      <c r="AD44" t="s" s="30">
        <v>299</v>
      </c>
      <c r="AG44" t="s" s="30">
        <f>CONCATENATE(AH44,", ",AI44," ",AJ44)</f>
        <v>300</v>
      </c>
      <c r="AH44" t="s" s="244">
        <v>138</v>
      </c>
      <c r="AI44" t="s" s="30">
        <v>139</v>
      </c>
      <c r="AJ44" t="s" s="30">
        <v>301</v>
      </c>
    </row>
    <row r="45" s="231" customFormat="1" ht="13.65" customHeight="1">
      <c r="AA45" s="245">
        <v>885</v>
      </c>
      <c r="AB45" t="s" s="30">
        <v>302</v>
      </c>
      <c r="AD45" t="s" s="30">
        <v>303</v>
      </c>
      <c r="AG45" t="s" s="30">
        <f>CONCATENATE(AH45,", ",AI45," ",AJ45)</f>
        <v>304</v>
      </c>
      <c r="AH45" t="s" s="244">
        <v>305</v>
      </c>
      <c r="AI45" t="s" s="30">
        <v>139</v>
      </c>
      <c r="AJ45" t="s" s="30">
        <v>306</v>
      </c>
    </row>
    <row r="46" s="231" customFormat="1" ht="13.65" customHeight="1">
      <c r="AA46" s="245">
        <v>893</v>
      </c>
      <c r="AB46" t="s" s="30">
        <v>307</v>
      </c>
      <c r="AD46" t="s" s="30">
        <v>308</v>
      </c>
      <c r="AG46" t="s" s="30">
        <f>CONCATENATE(AH46,", ",AI46," ",AJ46)</f>
        <v>309</v>
      </c>
      <c r="AH46" t="s" s="244">
        <v>138</v>
      </c>
      <c r="AI46" t="s" s="30">
        <v>139</v>
      </c>
      <c r="AJ46" s="245">
        <v>37416</v>
      </c>
    </row>
    <row r="47" s="231" customFormat="1" ht="13.65" customHeight="1">
      <c r="AA47" s="245">
        <v>901</v>
      </c>
      <c r="AB47" t="s" s="30">
        <v>310</v>
      </c>
      <c r="AD47" t="s" s="30">
        <v>311</v>
      </c>
      <c r="AG47" t="s" s="30">
        <f>CONCATENATE(AH47,", ",AI47," ",AJ47)</f>
        <v>147</v>
      </c>
      <c r="AH47" t="s" s="244">
        <v>138</v>
      </c>
      <c r="AI47" t="s" s="30">
        <v>139</v>
      </c>
      <c r="AJ47" s="245">
        <v>37406</v>
      </c>
    </row>
    <row r="48" s="231" customFormat="1" ht="13.65" customHeight="1">
      <c r="AA48" s="245">
        <v>919</v>
      </c>
      <c r="AB48" t="s" s="30">
        <v>312</v>
      </c>
      <c r="AD48" t="s" s="30">
        <v>313</v>
      </c>
      <c r="AE48" t="s" s="30">
        <v>314</v>
      </c>
      <c r="AG48" t="s" s="30">
        <f>CONCATENATE(AH48,", ",AI48," ",AJ48)</f>
        <v>315</v>
      </c>
      <c r="AH48" t="s" s="244">
        <v>138</v>
      </c>
      <c r="AI48" t="s" s="30">
        <v>139</v>
      </c>
      <c r="AJ48" t="s" s="30">
        <v>316</v>
      </c>
    </row>
    <row r="49" s="231" customFormat="1" ht="13.65" customHeight="1">
      <c r="AA49" s="245">
        <v>927</v>
      </c>
      <c r="AB49" t="s" s="30">
        <v>317</v>
      </c>
      <c r="AD49" t="s" s="30">
        <v>318</v>
      </c>
      <c r="AG49" t="s" s="30">
        <f>CONCATENATE(AH49,", ",AI49," ",AJ49)</f>
        <v>182</v>
      </c>
      <c r="AH49" t="s" s="244">
        <v>138</v>
      </c>
      <c r="AI49" t="s" s="30">
        <v>139</v>
      </c>
      <c r="AJ49" s="245">
        <v>37421</v>
      </c>
    </row>
    <row r="50" s="231" customFormat="1" ht="13.65" customHeight="1">
      <c r="AA50" s="245">
        <v>935</v>
      </c>
      <c r="AB50" t="s" s="30">
        <v>319</v>
      </c>
      <c r="AD50" t="s" s="30">
        <v>320</v>
      </c>
      <c r="AE50" t="s" s="30">
        <v>321</v>
      </c>
      <c r="AG50" t="s" s="30">
        <f>CONCATENATE(AH50,", ",AI50," ",AJ50)</f>
        <v>322</v>
      </c>
      <c r="AH50" t="s" s="244">
        <v>138</v>
      </c>
      <c r="AI50" t="s" s="30">
        <v>139</v>
      </c>
      <c r="AJ50" t="s" s="30">
        <v>323</v>
      </c>
    </row>
    <row r="51" s="231" customFormat="1" ht="13.65" customHeight="1">
      <c r="AA51" s="245">
        <v>943</v>
      </c>
      <c r="AB51" t="s" s="30">
        <v>324</v>
      </c>
      <c r="AD51" t="s" s="30">
        <v>325</v>
      </c>
      <c r="AG51" t="s" s="30">
        <f>CONCATENATE(AH51,", ",AI51," ",AJ51)</f>
        <v>197</v>
      </c>
      <c r="AH51" t="s" s="244">
        <v>138</v>
      </c>
      <c r="AI51" t="s" s="30">
        <v>139</v>
      </c>
      <c r="AJ51" s="245">
        <v>37402</v>
      </c>
    </row>
    <row r="52" s="231" customFormat="1" ht="13.65" customHeight="1">
      <c r="AA52" s="245">
        <v>950</v>
      </c>
      <c r="AB52" t="s" s="30">
        <v>326</v>
      </c>
      <c r="AD52" t="s" s="30">
        <v>327</v>
      </c>
      <c r="AG52" t="s" s="30">
        <f>CONCATENATE(AH52,", ",AI52," ",AJ52)</f>
        <v>328</v>
      </c>
      <c r="AH52" t="s" s="244">
        <v>138</v>
      </c>
      <c r="AI52" t="s" s="30">
        <v>139</v>
      </c>
      <c r="AJ52" t="s" s="30">
        <v>329</v>
      </c>
    </row>
    <row r="53" s="231" customFormat="1" ht="13.65" customHeight="1">
      <c r="AA53" s="245">
        <v>968</v>
      </c>
      <c r="AB53" t="s" s="30">
        <v>330</v>
      </c>
      <c r="AD53" t="s" s="30">
        <v>331</v>
      </c>
      <c r="AG53" t="s" s="30">
        <f>CONCATENATE(AH53,", ",AI53," ",AJ53)</f>
        <v>332</v>
      </c>
      <c r="AH53" t="s" s="244">
        <v>215</v>
      </c>
      <c r="AI53" t="s" s="30">
        <v>178</v>
      </c>
      <c r="AJ53" s="245">
        <v>30722</v>
      </c>
    </row>
    <row r="54" s="231" customFormat="1" ht="13.65" customHeight="1">
      <c r="AA54" s="245">
        <v>984</v>
      </c>
      <c r="AB54" t="s" s="30">
        <v>333</v>
      </c>
      <c r="AD54" t="s" s="30">
        <v>334</v>
      </c>
      <c r="AG54" t="s" s="30">
        <f>CONCATENATE(AH54,", ",AI54," ",AJ54)</f>
        <v>335</v>
      </c>
      <c r="AH54" t="s" s="244">
        <v>336</v>
      </c>
      <c r="AI54" t="s" s="30">
        <v>178</v>
      </c>
      <c r="AJ54" s="245">
        <v>30725</v>
      </c>
    </row>
    <row r="55" s="231" customFormat="1" ht="13.65" customHeight="1">
      <c r="AA55" s="245">
        <v>992</v>
      </c>
      <c r="AB55" t="s" s="30">
        <v>337</v>
      </c>
      <c r="AD55" t="s" s="30">
        <v>338</v>
      </c>
      <c r="AG55" t="s" s="30">
        <f>CONCATENATE(AH55,", ",AI55," ",AJ55)</f>
        <v>339</v>
      </c>
      <c r="AH55" t="s" s="244">
        <v>138</v>
      </c>
      <c r="AI55" t="s" s="30">
        <v>139</v>
      </c>
      <c r="AJ55" t="s" s="30">
        <v>340</v>
      </c>
    </row>
    <row r="56" s="231" customFormat="1" ht="13.65" customHeight="1">
      <c r="AA56" s="245">
        <v>1008</v>
      </c>
      <c r="AB56" t="s" s="30">
        <v>341</v>
      </c>
      <c r="AD56" t="s" s="30">
        <v>342</v>
      </c>
      <c r="AE56" t="s" s="30">
        <v>343</v>
      </c>
      <c r="AG56" t="s" s="30">
        <f>CONCATENATE(AH56,", ",AI56," ",AJ56)</f>
        <v>344</v>
      </c>
      <c r="AH56" t="s" s="244">
        <v>162</v>
      </c>
      <c r="AI56" t="s" s="30">
        <v>139</v>
      </c>
      <c r="AJ56" t="s" s="30">
        <v>345</v>
      </c>
    </row>
    <row r="57" s="231" customFormat="1" ht="13.65" customHeight="1">
      <c r="AA57" s="245">
        <v>1024</v>
      </c>
      <c r="AB57" t="s" s="30">
        <v>346</v>
      </c>
      <c r="AD57" t="s" s="30">
        <v>347</v>
      </c>
      <c r="AE57" t="s" s="30">
        <v>348</v>
      </c>
      <c r="AG57" t="s" s="30">
        <f>CONCATENATE(AH57,", ",AI57," ",AJ57)</f>
        <v>349</v>
      </c>
      <c r="AH57" t="s" s="244">
        <v>138</v>
      </c>
      <c r="AI57" t="s" s="30">
        <v>139</v>
      </c>
      <c r="AJ57" t="s" s="30">
        <v>350</v>
      </c>
    </row>
    <row r="58" s="231" customFormat="1" ht="13.65" customHeight="1">
      <c r="AA58" s="245">
        <v>1032</v>
      </c>
      <c r="AB58" t="s" s="30">
        <v>351</v>
      </c>
      <c r="AD58" t="s" s="30">
        <v>352</v>
      </c>
      <c r="AG58" t="s" s="30">
        <f>CONCATENATE(AH58,", ",AI58," ",AJ58)</f>
        <v>353</v>
      </c>
      <c r="AH58" t="s" s="244">
        <v>138</v>
      </c>
      <c r="AI58" t="s" s="30">
        <v>139</v>
      </c>
      <c r="AJ58" t="s" s="30">
        <v>354</v>
      </c>
    </row>
    <row r="59" s="231" customFormat="1" ht="13.65" customHeight="1">
      <c r="AA59" s="245">
        <v>1040</v>
      </c>
      <c r="AB59" t="s" s="30">
        <v>355</v>
      </c>
      <c r="AD59" t="s" s="30">
        <v>356</v>
      </c>
      <c r="AG59" t="s" s="30">
        <f>CONCATENATE(AH59,", ",AI59," ",AJ59)</f>
        <v>357</v>
      </c>
      <c r="AH59" t="s" s="244">
        <v>138</v>
      </c>
      <c r="AI59" t="s" s="30">
        <v>139</v>
      </c>
      <c r="AJ59" t="s" s="30">
        <v>358</v>
      </c>
    </row>
    <row r="60" s="231" customFormat="1" ht="13.65" customHeight="1">
      <c r="AA60" s="245">
        <v>1057</v>
      </c>
      <c r="AB60" t="s" s="30">
        <v>359</v>
      </c>
      <c r="AD60" t="s" s="30">
        <v>360</v>
      </c>
      <c r="AG60" t="s" s="30">
        <f>CONCATENATE(AH60,", ",AI60," ",AJ60)</f>
        <v>309</v>
      </c>
      <c r="AH60" t="s" s="244">
        <v>138</v>
      </c>
      <c r="AI60" t="s" s="30">
        <v>139</v>
      </c>
      <c r="AJ60" s="245">
        <v>37416</v>
      </c>
    </row>
    <row r="61" s="231" customFormat="1" ht="13.65" customHeight="1">
      <c r="AA61" s="245">
        <v>1073</v>
      </c>
      <c r="AB61" t="s" s="30">
        <v>361</v>
      </c>
      <c r="AD61" t="s" s="30">
        <v>362</v>
      </c>
      <c r="AG61" t="s" s="30">
        <f>CONCATENATE(AH61,", ",AI61," ",AJ61)</f>
        <v>363</v>
      </c>
      <c r="AH61" t="s" s="244">
        <v>364</v>
      </c>
      <c r="AI61" t="s" s="30">
        <v>139</v>
      </c>
      <c r="AJ61" t="s" s="30">
        <v>365</v>
      </c>
    </row>
    <row r="62" s="231" customFormat="1" ht="13.65" customHeight="1">
      <c r="AA62" s="245">
        <v>1081</v>
      </c>
      <c r="AB62" t="s" s="30">
        <v>366</v>
      </c>
      <c r="AD62" t="s" s="30">
        <v>367</v>
      </c>
      <c r="AE62" t="s" s="30">
        <v>368</v>
      </c>
      <c r="AG62" t="s" s="30">
        <f>CONCATENATE(AH62,", ",AI62," ",AJ62)</f>
        <v>219</v>
      </c>
      <c r="AH62" t="s" s="244">
        <v>138</v>
      </c>
      <c r="AI62" t="s" s="30">
        <v>139</v>
      </c>
      <c r="AJ62" s="245">
        <v>37405</v>
      </c>
    </row>
    <row r="63" s="231" customFormat="1" ht="13.65" customHeight="1">
      <c r="AA63" s="245">
        <v>1099</v>
      </c>
      <c r="AB63" t="s" s="30">
        <v>369</v>
      </c>
      <c r="AD63" t="s" s="30">
        <v>370</v>
      </c>
      <c r="AG63" t="s" s="30">
        <f>CONCATENATE(AH63,", ",AI63," ",AJ63)</f>
        <v>371</v>
      </c>
      <c r="AH63" t="s" s="244">
        <v>372</v>
      </c>
      <c r="AI63" t="s" s="30">
        <v>139</v>
      </c>
      <c r="AJ63" t="s" s="30">
        <v>373</v>
      </c>
    </row>
    <row r="64" s="231" customFormat="1" ht="13.65" customHeight="1">
      <c r="AA64" s="245">
        <v>1115</v>
      </c>
      <c r="AB64" t="s" s="30">
        <v>374</v>
      </c>
      <c r="AD64" t="s" s="30">
        <v>375</v>
      </c>
      <c r="AG64" t="s" s="30">
        <f>CONCATENATE(AH64,", ",AI64," ",AJ64)</f>
        <v>147</v>
      </c>
      <c r="AH64" t="s" s="244">
        <v>138</v>
      </c>
      <c r="AI64" t="s" s="30">
        <v>139</v>
      </c>
      <c r="AJ64" s="245">
        <v>37406</v>
      </c>
    </row>
    <row r="65" s="231" customFormat="1" ht="13.65" customHeight="1">
      <c r="AA65" s="245">
        <v>1123</v>
      </c>
      <c r="AB65" t="s" s="30">
        <v>376</v>
      </c>
      <c r="AD65" t="s" s="30">
        <v>377</v>
      </c>
      <c r="AG65" t="s" s="30">
        <f>CONCATENATE(AH65,", ",AI65," ",AJ65)</f>
        <v>378</v>
      </c>
      <c r="AH65" t="s" s="244">
        <v>138</v>
      </c>
      <c r="AI65" t="s" s="30">
        <v>139</v>
      </c>
      <c r="AJ65" t="s" s="30">
        <v>379</v>
      </c>
    </row>
    <row r="66" s="231" customFormat="1" ht="13.65" customHeight="1">
      <c r="AA66" s="245">
        <v>1131</v>
      </c>
      <c r="AB66" t="s" s="30">
        <v>380</v>
      </c>
      <c r="AD66" t="s" s="30">
        <v>381</v>
      </c>
      <c r="AE66" t="s" s="30">
        <v>382</v>
      </c>
      <c r="AG66" t="s" s="30">
        <f>CONCATENATE(AH66,", ",AI66," ",AJ66)</f>
        <v>147</v>
      </c>
      <c r="AH66" t="s" s="244">
        <v>138</v>
      </c>
      <c r="AI66" t="s" s="30">
        <v>139</v>
      </c>
      <c r="AJ66" s="245">
        <v>37406</v>
      </c>
    </row>
    <row r="67" s="231" customFormat="1" ht="13.65" customHeight="1">
      <c r="AA67" s="245">
        <v>1149</v>
      </c>
      <c r="AB67" t="s" s="30">
        <v>383</v>
      </c>
      <c r="AD67" t="s" s="30">
        <v>384</v>
      </c>
      <c r="AE67" t="s" s="30">
        <v>385</v>
      </c>
      <c r="AG67" t="s" s="30">
        <f>CONCATENATE(AH67,", ",AI67," ",AJ67)</f>
        <v>147</v>
      </c>
      <c r="AH67" t="s" s="244">
        <v>138</v>
      </c>
      <c r="AI67" t="s" s="30">
        <v>139</v>
      </c>
      <c r="AJ67" s="245">
        <v>37406</v>
      </c>
    </row>
    <row r="68" s="231" customFormat="1" ht="13.65" customHeight="1">
      <c r="AA68" s="245">
        <v>1156</v>
      </c>
      <c r="AB68" t="s" s="30">
        <v>386</v>
      </c>
      <c r="AD68" t="s" s="30">
        <v>387</v>
      </c>
      <c r="AE68" t="s" s="30">
        <v>388</v>
      </c>
      <c r="AG68" t="s" s="30">
        <f>CONCATENATE(AH68,", ",AI68," ",AJ68)</f>
        <v>389</v>
      </c>
      <c r="AH68" t="s" s="244">
        <v>138</v>
      </c>
      <c r="AI68" t="s" s="30">
        <v>139</v>
      </c>
      <c r="AJ68" t="s" s="30">
        <v>390</v>
      </c>
    </row>
    <row r="69" s="231" customFormat="1" ht="13.65" customHeight="1">
      <c r="AA69" s="245">
        <v>1164</v>
      </c>
      <c r="AB69" t="s" s="30">
        <v>391</v>
      </c>
      <c r="AD69" t="s" s="30">
        <v>392</v>
      </c>
      <c r="AE69" t="s" s="30">
        <v>393</v>
      </c>
      <c r="AG69" t="s" s="30">
        <f>CONCATENATE(AH69,", ",AI69," ",AJ69)</f>
        <v>147</v>
      </c>
      <c r="AH69" t="s" s="244">
        <v>138</v>
      </c>
      <c r="AI69" t="s" s="30">
        <v>139</v>
      </c>
      <c r="AJ69" s="245">
        <v>37406</v>
      </c>
    </row>
    <row r="70" s="231" customFormat="1" ht="13.65" customHeight="1">
      <c r="AA70" s="245">
        <v>1172</v>
      </c>
      <c r="AB70" t="s" s="30">
        <v>394</v>
      </c>
      <c r="AG70" t="s" s="30">
        <f>CONCATENATE(AH70,", ",AI70," ",AJ70)</f>
        <v>209</v>
      </c>
    </row>
    <row r="71" s="231" customFormat="1" ht="13.65" customHeight="1">
      <c r="AA71" s="245">
        <v>1198</v>
      </c>
      <c r="AB71" t="s" s="30">
        <v>395</v>
      </c>
      <c r="AD71" t="s" s="30">
        <v>396</v>
      </c>
      <c r="AG71" t="s" s="30">
        <f>CONCATENATE(AH71,", ",AI71," ",AJ71)</f>
        <v>147</v>
      </c>
      <c r="AH71" t="s" s="244">
        <v>138</v>
      </c>
      <c r="AI71" t="s" s="30">
        <v>139</v>
      </c>
      <c r="AJ71" s="245">
        <v>37406</v>
      </c>
    </row>
    <row r="72" s="231" customFormat="1" ht="13.65" customHeight="1">
      <c r="AA72" s="245">
        <v>1222</v>
      </c>
      <c r="AB72" t="s" s="30">
        <v>397</v>
      </c>
      <c r="AD72" t="s" s="30">
        <v>398</v>
      </c>
      <c r="AG72" t="s" s="30">
        <f>CONCATENATE(AH72,", ",AI72," ",AJ72)</f>
        <v>399</v>
      </c>
      <c r="AH72" t="s" s="244">
        <v>138</v>
      </c>
      <c r="AI72" t="s" s="30">
        <v>139</v>
      </c>
      <c r="AJ72" t="s" s="30">
        <v>400</v>
      </c>
    </row>
    <row r="73" s="231" customFormat="1" ht="13.65" customHeight="1">
      <c r="AA73" s="245">
        <v>1230</v>
      </c>
      <c r="AB73" t="s" s="30">
        <v>401</v>
      </c>
      <c r="AD73" t="s" s="30">
        <v>402</v>
      </c>
      <c r="AE73" t="s" s="30">
        <v>403</v>
      </c>
      <c r="AG73" t="s" s="30">
        <f>CONCATENATE(AH73,", ",AI73," ",AJ73)</f>
        <v>404</v>
      </c>
      <c r="AH73" t="s" s="244">
        <v>138</v>
      </c>
      <c r="AI73" t="s" s="30">
        <v>139</v>
      </c>
      <c r="AJ73" t="s" s="30">
        <v>405</v>
      </c>
    </row>
    <row r="74" s="231" customFormat="1" ht="13.65" customHeight="1">
      <c r="AA74" s="245">
        <v>1255</v>
      </c>
      <c r="AB74" t="s" s="30">
        <v>406</v>
      </c>
      <c r="AD74" t="s" s="30">
        <v>407</v>
      </c>
      <c r="AE74" t="s" s="30">
        <v>408</v>
      </c>
      <c r="AG74" t="s" s="30">
        <f>CONCATENATE(AH74,", ",AI74," ",AJ74)</f>
        <v>409</v>
      </c>
      <c r="AH74" t="s" s="244">
        <v>410</v>
      </c>
      <c r="AI74" t="s" s="30">
        <v>139</v>
      </c>
      <c r="AJ74" s="245">
        <v>37380</v>
      </c>
    </row>
    <row r="75" s="231" customFormat="1" ht="13.65" customHeight="1">
      <c r="AA75" s="245">
        <v>1263</v>
      </c>
      <c r="AB75" t="s" s="30">
        <v>411</v>
      </c>
      <c r="AD75" t="s" s="30">
        <v>412</v>
      </c>
      <c r="AE75" t="s" s="30">
        <v>413</v>
      </c>
      <c r="AG75" t="s" s="30">
        <f>CONCATENATE(AH75,", ",AI75," ",AJ75)</f>
        <v>414</v>
      </c>
      <c r="AH75" t="s" s="244">
        <v>138</v>
      </c>
      <c r="AI75" t="s" s="30">
        <v>139</v>
      </c>
      <c r="AJ75" t="s" s="30">
        <v>415</v>
      </c>
    </row>
    <row r="76" s="231" customFormat="1" ht="13.65" customHeight="1">
      <c r="AA76" s="245">
        <v>1289</v>
      </c>
      <c r="AB76" t="s" s="30">
        <v>416</v>
      </c>
      <c r="AG76" t="s" s="30">
        <f>CONCATENATE(AH76,", ",AI76," ",AJ76)</f>
        <v>209</v>
      </c>
    </row>
    <row r="77" s="231" customFormat="1" ht="13.65" customHeight="1">
      <c r="AA77" s="245">
        <v>1297</v>
      </c>
      <c r="AB77" t="s" s="30">
        <v>417</v>
      </c>
      <c r="AD77" t="s" s="30">
        <v>418</v>
      </c>
      <c r="AG77" t="s" s="30">
        <f>CONCATENATE(AH77,", ",AI77," ",AJ77)</f>
        <v>419</v>
      </c>
      <c r="AH77" t="s" s="244">
        <v>138</v>
      </c>
      <c r="AI77" t="s" s="30">
        <v>139</v>
      </c>
      <c r="AJ77" s="245">
        <v>37407</v>
      </c>
    </row>
    <row r="78" s="231" customFormat="1" ht="13.65" customHeight="1">
      <c r="AA78" s="245">
        <v>1305</v>
      </c>
      <c r="AB78" t="s" s="30">
        <v>420</v>
      </c>
      <c r="AD78" t="s" s="30">
        <v>421</v>
      </c>
      <c r="AE78" t="s" s="30">
        <v>422</v>
      </c>
      <c r="AG78" t="s" s="30">
        <f>CONCATENATE(AH78,", ",AI78," ",AJ78)</f>
        <v>423</v>
      </c>
      <c r="AH78" t="s" s="244">
        <v>138</v>
      </c>
      <c r="AI78" t="s" s="30">
        <v>139</v>
      </c>
      <c r="AJ78" t="s" s="30">
        <v>424</v>
      </c>
    </row>
    <row r="79" s="231" customFormat="1" ht="13.65" customHeight="1">
      <c r="AA79" s="245">
        <v>1321</v>
      </c>
      <c r="AB79" t="s" s="30">
        <v>425</v>
      </c>
      <c r="AD79" t="s" s="30">
        <v>426</v>
      </c>
      <c r="AE79" t="s" s="30">
        <v>427</v>
      </c>
      <c r="AG79" t="s" s="30">
        <f>CONCATENATE(AH79,", ",AI79," ",AJ79)</f>
        <v>428</v>
      </c>
      <c r="AH79" t="s" s="244">
        <v>138</v>
      </c>
      <c r="AI79" t="s" s="30">
        <v>139</v>
      </c>
      <c r="AJ79" t="s" s="30">
        <v>429</v>
      </c>
    </row>
    <row r="80" s="231" customFormat="1" ht="13.65" customHeight="1">
      <c r="AA80" s="245">
        <v>1339</v>
      </c>
      <c r="AB80" t="s" s="30">
        <v>430</v>
      </c>
      <c r="AD80" t="s" s="30">
        <v>431</v>
      </c>
      <c r="AG80" t="s" s="30">
        <f>CONCATENATE(AH80,", ",AI80," ",AJ80)</f>
        <v>432</v>
      </c>
      <c r="AH80" t="s" s="244">
        <v>138</v>
      </c>
      <c r="AI80" t="s" s="30">
        <v>139</v>
      </c>
      <c r="AJ80" t="s" s="30">
        <v>433</v>
      </c>
    </row>
    <row r="81" s="231" customFormat="1" ht="13.65" customHeight="1">
      <c r="AA81" s="245">
        <v>1347</v>
      </c>
      <c r="AB81" t="s" s="30">
        <v>434</v>
      </c>
      <c r="AC81" t="s" s="30">
        <v>435</v>
      </c>
      <c r="AD81" t="s" s="30">
        <v>436</v>
      </c>
      <c r="AE81" t="s" s="30">
        <v>437</v>
      </c>
      <c r="AG81" t="s" s="30">
        <f>CONCATENATE(AH81,", ",AI81," ",AJ81)</f>
        <v>438</v>
      </c>
      <c r="AH81" t="s" s="244">
        <v>138</v>
      </c>
      <c r="AI81" t="s" s="30">
        <v>139</v>
      </c>
      <c r="AJ81" t="s" s="30">
        <v>439</v>
      </c>
    </row>
    <row r="82" s="231" customFormat="1" ht="13.65" customHeight="1">
      <c r="AA82" s="245">
        <v>1354</v>
      </c>
      <c r="AB82" t="s" s="30">
        <v>440</v>
      </c>
      <c r="AD82" t="s" s="30">
        <v>441</v>
      </c>
      <c r="AE82" t="s" s="30">
        <v>442</v>
      </c>
      <c r="AG82" t="s" s="30">
        <f>CONCATENATE(AH82,", ",AI82," ",AJ82)</f>
        <v>443</v>
      </c>
      <c r="AH82" t="s" s="244">
        <v>138</v>
      </c>
      <c r="AI82" t="s" s="30">
        <v>139</v>
      </c>
      <c r="AJ82" t="s" s="30">
        <v>444</v>
      </c>
    </row>
    <row r="83" s="231" customFormat="1" ht="13.65" customHeight="1">
      <c r="AA83" s="245">
        <v>1362</v>
      </c>
      <c r="AB83" t="s" s="30">
        <v>445</v>
      </c>
      <c r="AD83" t="s" s="30">
        <v>446</v>
      </c>
      <c r="AE83" t="s" s="30">
        <v>447</v>
      </c>
      <c r="AG83" t="s" s="30">
        <f>CONCATENATE(AH83,", ",AI83," ",AJ83)</f>
        <v>448</v>
      </c>
      <c r="AH83" t="s" s="244">
        <v>138</v>
      </c>
      <c r="AI83" t="s" s="30">
        <v>139</v>
      </c>
      <c r="AJ83" t="s" s="30">
        <v>449</v>
      </c>
    </row>
    <row r="84" s="231" customFormat="1" ht="13.65" customHeight="1">
      <c r="AA84" s="245">
        <v>1370</v>
      </c>
      <c r="AB84" t="s" s="30">
        <v>450</v>
      </c>
      <c r="AD84" t="s" s="30">
        <v>451</v>
      </c>
      <c r="AG84" t="s" s="30">
        <f>CONCATENATE(AH84,", ",AI84," ",AJ84)</f>
        <v>452</v>
      </c>
      <c r="AH84" t="s" s="244">
        <v>138</v>
      </c>
      <c r="AI84" t="s" s="30">
        <v>139</v>
      </c>
      <c r="AJ84" t="s" s="30">
        <v>453</v>
      </c>
    </row>
    <row r="85" s="231" customFormat="1" ht="13.65" customHeight="1">
      <c r="AA85" s="245">
        <v>1388</v>
      </c>
      <c r="AB85" t="s" s="30">
        <v>454</v>
      </c>
      <c r="AD85" t="s" s="30">
        <v>455</v>
      </c>
      <c r="AE85" t="s" s="30">
        <v>456</v>
      </c>
      <c r="AG85" t="s" s="30">
        <f>CONCATENATE(AH85,", ",AI85," ",AJ85)</f>
        <v>457</v>
      </c>
      <c r="AH85" t="s" s="244">
        <v>138</v>
      </c>
      <c r="AI85" t="s" s="30">
        <v>139</v>
      </c>
      <c r="AJ85" t="s" s="30">
        <v>458</v>
      </c>
    </row>
    <row r="86" s="231" customFormat="1" ht="13.65" customHeight="1">
      <c r="AA86" s="245">
        <v>1396</v>
      </c>
      <c r="AB86" t="s" s="30">
        <v>459</v>
      </c>
      <c r="AD86" t="s" s="30">
        <v>460</v>
      </c>
      <c r="AG86" t="s" s="30">
        <f>CONCATENATE(AH86,", ",AI86," ",AJ86)</f>
        <v>461</v>
      </c>
      <c r="AH86" t="s" s="244">
        <v>138</v>
      </c>
      <c r="AI86" t="s" s="30">
        <v>139</v>
      </c>
      <c r="AJ86" t="s" s="30">
        <v>462</v>
      </c>
    </row>
    <row r="87" s="231" customFormat="1" ht="13.65" customHeight="1">
      <c r="AA87" s="245">
        <v>1420</v>
      </c>
      <c r="AB87" t="s" s="30">
        <v>463</v>
      </c>
      <c r="AD87" t="s" s="30">
        <v>464</v>
      </c>
      <c r="AG87" t="s" s="30">
        <f>CONCATENATE(AH87,", ",AI87," ",AJ87)</f>
        <v>465</v>
      </c>
      <c r="AH87" t="s" s="244">
        <v>138</v>
      </c>
      <c r="AI87" t="s" s="30">
        <v>139</v>
      </c>
      <c r="AJ87" t="s" s="30">
        <v>466</v>
      </c>
    </row>
    <row r="88" s="231" customFormat="1" ht="13.65" customHeight="1">
      <c r="AA88" s="245">
        <v>1438</v>
      </c>
      <c r="AB88" t="s" s="30">
        <v>467</v>
      </c>
      <c r="AD88" t="s" s="30">
        <v>468</v>
      </c>
      <c r="AE88" t="s" s="30">
        <v>469</v>
      </c>
      <c r="AG88" t="s" s="30">
        <f>CONCATENATE(AH88,", ",AI88," ",AJ88)</f>
        <v>470</v>
      </c>
      <c r="AH88" t="s" s="244">
        <v>138</v>
      </c>
      <c r="AI88" t="s" s="30">
        <v>139</v>
      </c>
      <c r="AJ88" t="s" s="30">
        <v>471</v>
      </c>
    </row>
    <row r="89" s="231" customFormat="1" ht="13.65" customHeight="1">
      <c r="AA89" s="245">
        <v>1446</v>
      </c>
      <c r="AB89" t="s" s="30">
        <v>472</v>
      </c>
      <c r="AD89" t="s" s="30">
        <v>473</v>
      </c>
      <c r="AE89" t="s" s="30">
        <v>474</v>
      </c>
      <c r="AG89" t="s" s="30">
        <f>CONCATENATE(AH89,", ",AI89," ",AJ89)</f>
        <v>475</v>
      </c>
      <c r="AH89" t="s" s="244">
        <v>138</v>
      </c>
      <c r="AI89" t="s" s="30">
        <v>139</v>
      </c>
      <c r="AJ89" t="s" s="30">
        <v>476</v>
      </c>
    </row>
    <row r="90" s="231" customFormat="1" ht="13.65" customHeight="1">
      <c r="AA90" s="245">
        <v>1453</v>
      </c>
      <c r="AB90" t="s" s="30">
        <v>477</v>
      </c>
      <c r="AD90" t="s" s="30">
        <v>478</v>
      </c>
      <c r="AG90" t="s" s="30">
        <f>CONCATENATE(AH90,", ",AI90," ",AJ90)</f>
        <v>479</v>
      </c>
      <c r="AH90" t="s" s="244">
        <v>138</v>
      </c>
      <c r="AI90" t="s" s="30">
        <v>139</v>
      </c>
      <c r="AJ90" t="s" s="30">
        <v>480</v>
      </c>
    </row>
    <row r="91" s="231" customFormat="1" ht="13.65" customHeight="1">
      <c r="AA91" s="245">
        <v>1461</v>
      </c>
      <c r="AB91" t="s" s="30">
        <v>481</v>
      </c>
      <c r="AD91" t="s" s="30">
        <v>482</v>
      </c>
      <c r="AE91" t="s" s="30">
        <v>483</v>
      </c>
      <c r="AG91" t="s" s="30">
        <f>CONCATENATE(AH91,", ",AI91," ",AJ91)</f>
        <v>484</v>
      </c>
      <c r="AH91" t="s" s="244">
        <v>485</v>
      </c>
      <c r="AI91" t="s" s="30">
        <v>139</v>
      </c>
      <c r="AJ91" t="s" s="30">
        <v>486</v>
      </c>
    </row>
    <row r="92" s="231" customFormat="1" ht="13.65" customHeight="1">
      <c r="AA92" s="245">
        <v>1479</v>
      </c>
      <c r="AB92" t="s" s="30">
        <v>487</v>
      </c>
      <c r="AD92" t="s" s="30">
        <v>488</v>
      </c>
      <c r="AG92" t="s" s="30">
        <f>CONCATENATE(AH92,", ",AI92," ",AJ92)</f>
        <v>137</v>
      </c>
      <c r="AH92" t="s" s="244">
        <v>138</v>
      </c>
      <c r="AI92" t="s" s="30">
        <v>139</v>
      </c>
      <c r="AJ92" s="245">
        <v>37401</v>
      </c>
    </row>
    <row r="93" s="231" customFormat="1" ht="13.65" customHeight="1">
      <c r="AA93" s="245">
        <v>1487</v>
      </c>
      <c r="AB93" t="s" s="30">
        <v>489</v>
      </c>
      <c r="AD93" t="s" s="30">
        <v>490</v>
      </c>
      <c r="AG93" t="s" s="30">
        <f>CONCATENATE(AH93,", ",AI93," ",AJ93)</f>
        <v>182</v>
      </c>
      <c r="AH93" t="s" s="244">
        <v>138</v>
      </c>
      <c r="AI93" t="s" s="30">
        <v>139</v>
      </c>
      <c r="AJ93" s="245">
        <v>37421</v>
      </c>
    </row>
    <row r="94" s="231" customFormat="1" ht="13.65" customHeight="1">
      <c r="AA94" s="245">
        <v>1495</v>
      </c>
      <c r="AB94" t="s" s="30">
        <v>491</v>
      </c>
      <c r="AD94" t="s" s="30">
        <v>492</v>
      </c>
      <c r="AE94" t="s" s="30">
        <v>493</v>
      </c>
      <c r="AG94" t="s" s="30">
        <f>CONCATENATE(AH94,", ",AI94," ",AJ94)</f>
        <v>494</v>
      </c>
      <c r="AH94" t="s" s="244">
        <v>138</v>
      </c>
      <c r="AI94" t="s" s="30">
        <v>139</v>
      </c>
      <c r="AJ94" t="s" s="30">
        <v>495</v>
      </c>
    </row>
    <row r="95" s="231" customFormat="1" ht="13.65" customHeight="1">
      <c r="AA95" s="245">
        <v>1511</v>
      </c>
      <c r="AB95" t="s" s="30">
        <v>496</v>
      </c>
      <c r="AD95" t="s" s="30">
        <v>497</v>
      </c>
      <c r="AG95" t="s" s="30">
        <f>CONCATENATE(AH95,", ",AI95," ",AJ95)</f>
        <v>498</v>
      </c>
      <c r="AH95" t="s" s="244">
        <v>499</v>
      </c>
      <c r="AI95" t="s" s="30">
        <v>139</v>
      </c>
      <c r="AJ95" t="s" s="30">
        <v>500</v>
      </c>
    </row>
    <row r="96" s="231" customFormat="1" ht="13.65" customHeight="1">
      <c r="AA96" s="245">
        <v>1529</v>
      </c>
      <c r="AB96" t="s" s="30">
        <v>501</v>
      </c>
      <c r="AD96" t="s" s="30">
        <v>502</v>
      </c>
      <c r="AE96" t="s" s="30">
        <v>503</v>
      </c>
      <c r="AG96" t="s" s="30">
        <f>CONCATENATE(AH96,", ",AI96," ",AJ96)</f>
        <v>504</v>
      </c>
      <c r="AH96" t="s" s="244">
        <v>138</v>
      </c>
      <c r="AI96" t="s" s="30">
        <v>139</v>
      </c>
      <c r="AJ96" t="s" s="30">
        <v>505</v>
      </c>
    </row>
    <row r="97" s="231" customFormat="1" ht="13.65" customHeight="1">
      <c r="AA97" s="245">
        <v>1545</v>
      </c>
      <c r="AB97" t="s" s="30">
        <v>506</v>
      </c>
      <c r="AD97" t="s" s="30">
        <v>507</v>
      </c>
      <c r="AG97" t="s" s="30">
        <f>CONCATENATE(AH97,", ",AI97," ",AJ97)</f>
        <v>508</v>
      </c>
      <c r="AH97" t="s" s="244">
        <v>138</v>
      </c>
      <c r="AI97" t="s" s="30">
        <v>139</v>
      </c>
      <c r="AJ97" s="245">
        <v>37408</v>
      </c>
    </row>
    <row r="98" s="231" customFormat="1" ht="13.65" customHeight="1">
      <c r="AA98" s="245">
        <v>1552</v>
      </c>
      <c r="AB98" t="s" s="30">
        <v>509</v>
      </c>
      <c r="AD98" t="s" s="30">
        <v>510</v>
      </c>
      <c r="AE98" t="s" s="30">
        <v>511</v>
      </c>
      <c r="AG98" t="s" s="30">
        <f>CONCATENATE(AH98,", ",AI98," ",AJ98)</f>
        <v>512</v>
      </c>
      <c r="AH98" t="s" s="244">
        <v>138</v>
      </c>
      <c r="AI98" t="s" s="30">
        <v>139</v>
      </c>
      <c r="AJ98" t="s" s="30">
        <v>513</v>
      </c>
    </row>
    <row r="99" s="231" customFormat="1" ht="13.65" customHeight="1">
      <c r="AA99" s="245">
        <v>1578</v>
      </c>
      <c r="AB99" t="s" s="30">
        <v>514</v>
      </c>
      <c r="AD99" t="s" s="30">
        <v>515</v>
      </c>
      <c r="AE99" t="s" s="30">
        <v>516</v>
      </c>
      <c r="AG99" t="s" s="30">
        <f>CONCATENATE(AH99,", ",AI99," ",AJ99)</f>
        <v>517</v>
      </c>
      <c r="AH99" t="s" s="244">
        <v>138</v>
      </c>
      <c r="AI99" t="s" s="30">
        <v>139</v>
      </c>
      <c r="AJ99" t="s" s="30">
        <v>518</v>
      </c>
    </row>
    <row r="100" s="231" customFormat="1" ht="13.65" customHeight="1">
      <c r="AA100" s="245">
        <v>1586</v>
      </c>
      <c r="AB100" t="s" s="30">
        <v>519</v>
      </c>
      <c r="AD100" t="s" s="30">
        <v>520</v>
      </c>
      <c r="AE100" t="s" s="30">
        <v>521</v>
      </c>
      <c r="AG100" t="s" s="30">
        <f>CONCATENATE(AH100,", ",AI100," ",AJ100)</f>
        <v>522</v>
      </c>
      <c r="AH100" t="s" s="244">
        <v>138</v>
      </c>
      <c r="AI100" t="s" s="30">
        <v>139</v>
      </c>
      <c r="AJ100" t="s" s="30">
        <v>523</v>
      </c>
    </row>
    <row r="101" s="231" customFormat="1" ht="13.65" customHeight="1">
      <c r="AA101" s="245">
        <v>1602</v>
      </c>
      <c r="AB101" t="s" s="30">
        <v>524</v>
      </c>
      <c r="AD101" t="s" s="30">
        <v>525</v>
      </c>
      <c r="AG101" t="s" s="30">
        <f>CONCATENATE(AH101,", ",AI101," ",AJ101)</f>
        <v>280</v>
      </c>
      <c r="AH101" t="s" s="244">
        <v>138</v>
      </c>
      <c r="AI101" t="s" s="30">
        <v>139</v>
      </c>
      <c r="AJ101" s="245">
        <v>37403</v>
      </c>
    </row>
    <row r="102" s="231" customFormat="1" ht="13.65" customHeight="1">
      <c r="AA102" s="245">
        <v>1610</v>
      </c>
      <c r="AB102" t="s" s="30">
        <v>526</v>
      </c>
      <c r="AD102" t="s" s="30">
        <v>527</v>
      </c>
      <c r="AE102" t="s" s="30">
        <v>528</v>
      </c>
      <c r="AG102" t="s" s="30">
        <f>CONCATENATE(AH102,", ",AI102," ",AJ102)</f>
        <v>219</v>
      </c>
      <c r="AH102" t="s" s="244">
        <v>138</v>
      </c>
      <c r="AI102" t="s" s="30">
        <v>139</v>
      </c>
      <c r="AJ102" s="245">
        <v>37405</v>
      </c>
    </row>
    <row r="103" s="231" customFormat="1" ht="13.65" customHeight="1">
      <c r="AA103" s="245">
        <v>1651</v>
      </c>
      <c r="AB103" t="s" s="30">
        <v>529</v>
      </c>
      <c r="AC103" t="s" s="30">
        <v>530</v>
      </c>
      <c r="AD103" t="s" s="30">
        <v>531</v>
      </c>
      <c r="AG103" t="s" s="30">
        <f>CONCATENATE(AH103,", ",AI103," ",AJ103)</f>
        <v>219</v>
      </c>
      <c r="AH103" t="s" s="244">
        <v>138</v>
      </c>
      <c r="AI103" t="s" s="30">
        <v>139</v>
      </c>
      <c r="AJ103" s="245">
        <v>37405</v>
      </c>
    </row>
    <row r="104" s="231" customFormat="1" ht="13.65" customHeight="1">
      <c r="AA104" s="245">
        <v>1669</v>
      </c>
      <c r="AB104" t="s" s="30">
        <v>532</v>
      </c>
      <c r="AD104" t="s" s="30">
        <v>533</v>
      </c>
      <c r="AE104" t="s" s="30">
        <v>534</v>
      </c>
      <c r="AG104" t="s" s="30">
        <f>CONCATENATE(AH104,", ",AI104," ",AJ104)</f>
        <v>535</v>
      </c>
      <c r="AH104" t="s" s="244">
        <v>138</v>
      </c>
      <c r="AI104" t="s" s="30">
        <v>139</v>
      </c>
      <c r="AJ104" t="s" s="30">
        <v>536</v>
      </c>
    </row>
    <row r="105" s="231" customFormat="1" ht="13.65" customHeight="1">
      <c r="AA105" s="245">
        <v>1685</v>
      </c>
      <c r="AB105" t="s" s="30">
        <v>537</v>
      </c>
      <c r="AG105" t="s" s="30">
        <f>CONCATENATE(AH105,", ",AI105," ",AJ105)</f>
        <v>209</v>
      </c>
    </row>
    <row r="106" s="231" customFormat="1" ht="13.65" customHeight="1">
      <c r="AA106" s="245">
        <v>1701</v>
      </c>
      <c r="AB106" t="s" s="30">
        <v>538</v>
      </c>
      <c r="AD106" t="s" s="30">
        <v>539</v>
      </c>
      <c r="AG106" t="s" s="30">
        <f>CONCATENATE(AH106,", ",AI106," ",AJ106)</f>
        <v>540</v>
      </c>
      <c r="AH106" t="s" s="244">
        <v>138</v>
      </c>
      <c r="AI106" t="s" s="30">
        <v>139</v>
      </c>
      <c r="AJ106" t="s" s="30">
        <v>541</v>
      </c>
    </row>
    <row r="107" s="231" customFormat="1" ht="13.65" customHeight="1">
      <c r="AA107" s="245">
        <v>1727</v>
      </c>
      <c r="AB107" t="s" s="30">
        <v>542</v>
      </c>
      <c r="AD107" t="s" s="30">
        <v>543</v>
      </c>
      <c r="AG107" t="s" s="30">
        <f>CONCATENATE(AH107,", ",AI107," ",AJ107)</f>
        <v>544</v>
      </c>
      <c r="AH107" t="s" s="244">
        <v>138</v>
      </c>
      <c r="AI107" t="s" s="30">
        <v>139</v>
      </c>
      <c r="AJ107" t="s" s="30">
        <v>545</v>
      </c>
    </row>
    <row r="108" s="231" customFormat="1" ht="13.65" customHeight="1">
      <c r="AA108" s="245">
        <v>1743</v>
      </c>
      <c r="AB108" t="s" s="30">
        <v>546</v>
      </c>
      <c r="AD108" t="s" s="30">
        <v>547</v>
      </c>
      <c r="AG108" t="s" s="30">
        <f>CONCATENATE(AH108,", ",AI108," ",AJ108)</f>
        <v>309</v>
      </c>
      <c r="AH108" t="s" s="244">
        <v>138</v>
      </c>
      <c r="AI108" t="s" s="30">
        <v>139</v>
      </c>
      <c r="AJ108" s="245">
        <v>37416</v>
      </c>
    </row>
    <row r="109" s="231" customFormat="1" ht="13.65" customHeight="1">
      <c r="AA109" s="245">
        <v>1750</v>
      </c>
      <c r="AB109" t="s" s="30">
        <v>548</v>
      </c>
      <c r="AD109" t="s" s="30">
        <v>549</v>
      </c>
      <c r="AG109" t="s" s="30">
        <f>CONCATENATE(AH109,", ",AI109," ",AJ109)</f>
        <v>550</v>
      </c>
      <c r="AH109" t="s" s="244">
        <v>138</v>
      </c>
      <c r="AI109" t="s" s="30">
        <v>139</v>
      </c>
      <c r="AJ109" t="s" s="30">
        <v>551</v>
      </c>
    </row>
    <row r="110" s="231" customFormat="1" ht="13.65" customHeight="1">
      <c r="AA110" s="245">
        <v>1768</v>
      </c>
      <c r="AB110" t="s" s="30">
        <v>552</v>
      </c>
      <c r="AD110" t="s" s="30">
        <v>553</v>
      </c>
      <c r="AG110" t="s" s="30">
        <f>CONCATENATE(AH110,", ",AI110," ",AJ110)</f>
        <v>182</v>
      </c>
      <c r="AH110" t="s" s="244">
        <v>138</v>
      </c>
      <c r="AI110" t="s" s="30">
        <v>139</v>
      </c>
      <c r="AJ110" s="245">
        <v>37421</v>
      </c>
    </row>
    <row r="111" s="231" customFormat="1" ht="13.65" customHeight="1">
      <c r="AA111" s="245">
        <v>1776</v>
      </c>
      <c r="AB111" t="s" s="30">
        <v>554</v>
      </c>
      <c r="AD111" t="s" s="30">
        <v>555</v>
      </c>
      <c r="AG111" t="s" s="30">
        <f>CONCATENATE(AH111,", ",AI111," ",AJ111)</f>
        <v>556</v>
      </c>
      <c r="AH111" t="s" s="244">
        <v>557</v>
      </c>
      <c r="AI111" t="s" s="30">
        <v>178</v>
      </c>
      <c r="AJ111" s="245">
        <v>30043</v>
      </c>
    </row>
    <row r="112" s="231" customFormat="1" ht="13.65" customHeight="1">
      <c r="AA112" s="245">
        <v>1784</v>
      </c>
      <c r="AB112" t="s" s="30">
        <v>558</v>
      </c>
      <c r="AD112" t="s" s="30">
        <v>559</v>
      </c>
      <c r="AG112" t="s" s="30">
        <f>CONCATENATE(AH112,", ",AI112," ",AJ112)</f>
        <v>560</v>
      </c>
      <c r="AH112" t="s" s="244">
        <v>138</v>
      </c>
      <c r="AI112" t="s" s="30">
        <v>139</v>
      </c>
      <c r="AJ112" t="s" s="30">
        <v>561</v>
      </c>
    </row>
    <row r="113" s="231" customFormat="1" ht="13.65" customHeight="1">
      <c r="AA113" s="245">
        <v>1792</v>
      </c>
      <c r="AB113" t="s" s="30">
        <v>562</v>
      </c>
      <c r="AD113" t="s" s="30">
        <v>563</v>
      </c>
      <c r="AE113" t="s" s="30">
        <v>564</v>
      </c>
      <c r="AG113" t="s" s="30">
        <f>CONCATENATE(AH113,", ",AI113," ",AJ113)</f>
        <v>565</v>
      </c>
      <c r="AH113" t="s" s="244">
        <v>566</v>
      </c>
      <c r="AI113" t="s" s="30">
        <v>567</v>
      </c>
      <c r="AJ113" s="245">
        <v>6856</v>
      </c>
    </row>
    <row r="114" s="231" customFormat="1" ht="13.65" customHeight="1">
      <c r="AA114" s="245">
        <v>1800</v>
      </c>
      <c r="AB114" t="s" s="30">
        <v>568</v>
      </c>
      <c r="AG114" t="s" s="30">
        <f>CONCATENATE(AH114,", ",AI114," ",AJ114)</f>
        <v>209</v>
      </c>
    </row>
    <row r="115" s="231" customFormat="1" ht="13.65" customHeight="1">
      <c r="AA115" s="245">
        <v>1818</v>
      </c>
      <c r="AB115" t="s" s="30">
        <v>569</v>
      </c>
      <c r="AD115" t="s" s="30">
        <v>570</v>
      </c>
      <c r="AG115" t="s" s="30">
        <f>CONCATENATE(AH115,", ",AI115," ",AJ115)</f>
        <v>571</v>
      </c>
      <c r="AH115" t="s" s="244">
        <v>138</v>
      </c>
      <c r="AI115" t="s" s="30">
        <v>139</v>
      </c>
      <c r="AJ115" t="s" s="30">
        <v>572</v>
      </c>
    </row>
    <row r="116" s="231" customFormat="1" ht="13.65" customHeight="1">
      <c r="AA116" s="245">
        <v>1842</v>
      </c>
      <c r="AB116" t="s" s="30">
        <v>573</v>
      </c>
      <c r="AD116" t="s" s="30">
        <v>574</v>
      </c>
      <c r="AG116" t="s" s="30">
        <f>CONCATENATE(AH116,", ",AI116," ",AJ116)</f>
        <v>575</v>
      </c>
      <c r="AH116" t="s" s="244">
        <v>138</v>
      </c>
      <c r="AI116" t="s" s="30">
        <v>139</v>
      </c>
      <c r="AJ116" t="s" s="30">
        <v>576</v>
      </c>
    </row>
    <row r="117" s="231" customFormat="1" ht="13.65" customHeight="1">
      <c r="AA117" s="245">
        <v>1859</v>
      </c>
      <c r="AB117" t="s" s="30">
        <v>577</v>
      </c>
      <c r="AD117" t="s" s="30">
        <v>578</v>
      </c>
      <c r="AG117" t="s" s="30">
        <f>CONCATENATE(AH117,", ",AI117," ",AJ117)</f>
        <v>579</v>
      </c>
      <c r="AH117" t="s" s="244">
        <v>580</v>
      </c>
      <c r="AI117" t="s" s="30">
        <v>581</v>
      </c>
      <c r="AJ117" t="s" s="30">
        <v>582</v>
      </c>
    </row>
    <row r="118" s="231" customFormat="1" ht="13.65" customHeight="1">
      <c r="AA118" s="245">
        <v>1883</v>
      </c>
      <c r="AB118" t="s" s="30">
        <v>583</v>
      </c>
      <c r="AD118" t="s" s="30">
        <v>584</v>
      </c>
      <c r="AE118" t="s" s="30">
        <v>585</v>
      </c>
      <c r="AG118" t="s" s="30">
        <f>CONCATENATE(AH118,", ",AI118," ",AJ118)</f>
        <v>586</v>
      </c>
      <c r="AH118" t="s" s="244">
        <v>138</v>
      </c>
      <c r="AI118" t="s" s="30">
        <v>139</v>
      </c>
      <c r="AJ118" t="s" s="30">
        <v>587</v>
      </c>
    </row>
    <row r="119" s="231" customFormat="1" ht="13.65" customHeight="1">
      <c r="AA119" s="245">
        <v>1891</v>
      </c>
      <c r="AB119" t="s" s="30">
        <v>588</v>
      </c>
      <c r="AD119" t="s" s="30">
        <v>589</v>
      </c>
      <c r="AG119" t="s" s="30">
        <f>CONCATENATE(AH119,", ",AI119," ",AJ119)</f>
        <v>590</v>
      </c>
      <c r="AH119" t="s" s="244">
        <v>138</v>
      </c>
      <c r="AI119" t="s" s="30">
        <v>139</v>
      </c>
      <c r="AJ119" t="s" s="30">
        <v>591</v>
      </c>
    </row>
    <row r="120" s="231" customFormat="1" ht="13.65" customHeight="1">
      <c r="AA120" s="245">
        <v>1925</v>
      </c>
      <c r="AB120" t="s" s="30">
        <v>592</v>
      </c>
      <c r="AD120" t="s" s="30">
        <v>593</v>
      </c>
      <c r="AE120" t="s" s="30">
        <v>594</v>
      </c>
      <c r="AG120" t="s" s="30">
        <f>CONCATENATE(AH120,", ",AI120," ",AJ120)</f>
        <v>595</v>
      </c>
      <c r="AH120" t="s" s="244">
        <v>138</v>
      </c>
      <c r="AI120" t="s" s="30">
        <v>139</v>
      </c>
      <c r="AJ120" t="s" s="30">
        <v>596</v>
      </c>
    </row>
    <row r="121" s="231" customFormat="1" ht="13.65" customHeight="1">
      <c r="AA121" s="245">
        <v>1933</v>
      </c>
      <c r="AB121" t="s" s="30">
        <v>597</v>
      </c>
      <c r="AD121" t="s" s="30">
        <v>598</v>
      </c>
      <c r="AG121" t="s" s="30">
        <f>CONCATENATE(AH121,", ",AI121," ",AJ121)</f>
        <v>599</v>
      </c>
      <c r="AH121" t="s" s="244">
        <v>372</v>
      </c>
      <c r="AI121" t="s" s="30">
        <v>139</v>
      </c>
      <c r="AJ121" s="245">
        <v>37379</v>
      </c>
    </row>
    <row r="122" s="231" customFormat="1" ht="13.65" customHeight="1">
      <c r="AA122" s="245">
        <v>1941</v>
      </c>
      <c r="AB122" t="s" s="30">
        <v>600</v>
      </c>
      <c r="AD122" t="s" s="30">
        <v>601</v>
      </c>
      <c r="AG122" t="s" s="30">
        <f>CONCATENATE(AH122,", ",AI122," ",AJ122)</f>
        <v>197</v>
      </c>
      <c r="AH122" t="s" s="244">
        <v>138</v>
      </c>
      <c r="AI122" t="s" s="30">
        <v>139</v>
      </c>
      <c r="AJ122" s="245">
        <v>37402</v>
      </c>
    </row>
    <row r="123" s="231" customFormat="1" ht="13.65" customHeight="1">
      <c r="AA123" s="245">
        <v>1958</v>
      </c>
      <c r="AB123" t="s" s="30">
        <v>602</v>
      </c>
      <c r="AD123" t="s" s="30">
        <v>603</v>
      </c>
      <c r="AG123" t="s" s="30">
        <f>CONCATENATE(AH123,", ",AI123," ",AJ123)</f>
        <v>604</v>
      </c>
      <c r="AH123" t="s" s="244">
        <v>138</v>
      </c>
      <c r="AI123" t="s" s="30">
        <v>139</v>
      </c>
      <c r="AJ123" t="s" s="30">
        <v>605</v>
      </c>
    </row>
    <row r="124" s="231" customFormat="1" ht="13.65" customHeight="1">
      <c r="AA124" s="245">
        <v>1974</v>
      </c>
      <c r="AB124" t="s" s="30">
        <v>606</v>
      </c>
      <c r="AD124" t="s" s="30">
        <v>607</v>
      </c>
      <c r="AG124" t="s" s="30">
        <f>CONCATENATE(AH124,", ",AI124," ",AJ124)</f>
        <v>608</v>
      </c>
      <c r="AH124" t="s" s="244">
        <v>138</v>
      </c>
      <c r="AI124" t="s" s="30">
        <v>139</v>
      </c>
      <c r="AJ124" t="s" s="30">
        <v>609</v>
      </c>
    </row>
    <row r="125" s="231" customFormat="1" ht="13.65" customHeight="1">
      <c r="AA125" s="245">
        <v>1990</v>
      </c>
      <c r="AB125" t="s" s="30">
        <v>610</v>
      </c>
      <c r="AC125" t="s" s="30">
        <v>611</v>
      </c>
      <c r="AD125" t="s" s="30">
        <v>612</v>
      </c>
      <c r="AE125" t="s" s="30">
        <v>613</v>
      </c>
      <c r="AG125" t="s" s="30">
        <f>CONCATENATE(AH125,", ",AI125," ",AJ125)</f>
        <v>614</v>
      </c>
      <c r="AH125" t="s" s="244">
        <v>615</v>
      </c>
      <c r="AI125" t="s" s="30">
        <v>616</v>
      </c>
      <c r="AJ125" s="245">
        <v>27330</v>
      </c>
    </row>
    <row r="126" s="231" customFormat="1" ht="13.65" customHeight="1">
      <c r="AA126" s="245">
        <v>2006</v>
      </c>
      <c r="AB126" t="s" s="30">
        <v>617</v>
      </c>
      <c r="AD126" t="s" s="30">
        <v>618</v>
      </c>
      <c r="AE126" t="s" s="30">
        <v>619</v>
      </c>
      <c r="AG126" t="s" s="30">
        <f>CONCATENATE(AH126,", ",AI126," ",AJ126)</f>
        <v>620</v>
      </c>
      <c r="AH126" t="s" s="244">
        <v>162</v>
      </c>
      <c r="AI126" t="s" s="30">
        <v>139</v>
      </c>
      <c r="AJ126" t="s" s="30">
        <v>621</v>
      </c>
    </row>
    <row r="127" s="231" customFormat="1" ht="13.65" customHeight="1">
      <c r="AA127" s="245">
        <v>2014</v>
      </c>
      <c r="AB127" t="s" s="30">
        <v>622</v>
      </c>
      <c r="AD127" t="s" s="30">
        <v>623</v>
      </c>
      <c r="AG127" t="s" s="30">
        <f>CONCATENATE(AH127,", ",AI127," ",AJ127)</f>
        <v>624</v>
      </c>
      <c r="AH127" t="s" s="244">
        <v>138</v>
      </c>
      <c r="AI127" t="s" s="30">
        <v>139</v>
      </c>
      <c r="AJ127" t="s" s="30">
        <v>625</v>
      </c>
    </row>
    <row r="128" s="231" customFormat="1" ht="13.65" customHeight="1">
      <c r="AA128" s="245">
        <v>2022</v>
      </c>
      <c r="AB128" t="s" s="30">
        <v>626</v>
      </c>
      <c r="AD128" t="s" s="30">
        <v>627</v>
      </c>
      <c r="AE128" t="s" s="30">
        <v>628</v>
      </c>
      <c r="AG128" t="s" s="30">
        <f>CONCATENATE(AH128,", ",AI128," ",AJ128)</f>
        <v>629</v>
      </c>
      <c r="AH128" t="s" s="244">
        <v>138</v>
      </c>
      <c r="AI128" t="s" s="30">
        <v>139</v>
      </c>
      <c r="AJ128" t="s" s="30">
        <v>630</v>
      </c>
    </row>
    <row r="129" s="231" customFormat="1" ht="13.65" customHeight="1">
      <c r="AA129" s="245">
        <v>2030</v>
      </c>
      <c r="AB129" t="s" s="30">
        <v>631</v>
      </c>
      <c r="AD129" t="s" s="30">
        <v>632</v>
      </c>
      <c r="AE129" t="s" s="30">
        <v>633</v>
      </c>
      <c r="AG129" t="s" s="30">
        <f>CONCATENATE(AH129,", ",AI129," ",AJ129)</f>
        <v>634</v>
      </c>
      <c r="AH129" t="s" s="244">
        <v>138</v>
      </c>
      <c r="AI129" t="s" s="30">
        <v>139</v>
      </c>
      <c r="AJ129" t="s" s="30">
        <v>635</v>
      </c>
    </row>
    <row r="130" s="231" customFormat="1" ht="13.65" customHeight="1">
      <c r="AA130" s="245">
        <v>2048</v>
      </c>
      <c r="AB130" t="s" s="30">
        <v>636</v>
      </c>
      <c r="AD130" t="s" s="30">
        <v>637</v>
      </c>
      <c r="AE130" t="s" s="30">
        <v>638</v>
      </c>
      <c r="AG130" t="s" s="30">
        <f>CONCATENATE(AH130,", ",AI130," ",AJ130)</f>
        <v>639</v>
      </c>
      <c r="AH130" t="s" s="244">
        <v>138</v>
      </c>
      <c r="AI130" t="s" s="30">
        <v>139</v>
      </c>
      <c r="AJ130" t="s" s="30">
        <v>640</v>
      </c>
    </row>
    <row r="131" s="231" customFormat="1" ht="13.65" customHeight="1">
      <c r="AA131" s="245">
        <v>2055</v>
      </c>
      <c r="AB131" t="s" s="30">
        <v>641</v>
      </c>
      <c r="AD131" t="s" s="30">
        <v>642</v>
      </c>
      <c r="AG131" t="s" s="30">
        <f>CONCATENATE(AH131,", ",AI131," ",AJ131)</f>
        <v>508</v>
      </c>
      <c r="AH131" t="s" s="244">
        <v>138</v>
      </c>
      <c r="AI131" t="s" s="30">
        <v>139</v>
      </c>
      <c r="AJ131" s="245">
        <v>37408</v>
      </c>
    </row>
    <row r="132" s="231" customFormat="1" ht="13.65" customHeight="1">
      <c r="AA132" s="245">
        <v>2063</v>
      </c>
      <c r="AB132" t="s" s="30">
        <v>643</v>
      </c>
      <c r="AD132" t="s" s="30">
        <v>644</v>
      </c>
      <c r="AE132" t="s" s="30">
        <v>645</v>
      </c>
      <c r="AG132" t="s" s="30">
        <f>CONCATENATE(AH132,", ",AI132," ",AJ132)</f>
        <v>646</v>
      </c>
      <c r="AH132" t="s" s="244">
        <v>138</v>
      </c>
      <c r="AI132" t="s" s="30">
        <v>139</v>
      </c>
      <c r="AJ132" t="s" s="30">
        <v>647</v>
      </c>
    </row>
    <row r="133" s="231" customFormat="1" ht="13.65" customHeight="1">
      <c r="AA133" s="245">
        <v>2089</v>
      </c>
      <c r="AB133" t="s" s="30">
        <v>648</v>
      </c>
      <c r="AD133" t="s" s="30">
        <v>649</v>
      </c>
      <c r="AG133" t="s" s="30">
        <f>CONCATENATE(AH133,", ",AI133," ",AJ133)</f>
        <v>197</v>
      </c>
      <c r="AH133" t="s" s="244">
        <v>138</v>
      </c>
      <c r="AI133" t="s" s="30">
        <v>139</v>
      </c>
      <c r="AJ133" s="245">
        <v>37402</v>
      </c>
    </row>
    <row r="134" s="231" customFormat="1" ht="13.65" customHeight="1">
      <c r="AA134" s="245">
        <v>2105</v>
      </c>
      <c r="AB134" t="s" s="30">
        <v>650</v>
      </c>
      <c r="AD134" t="s" s="30">
        <v>651</v>
      </c>
      <c r="AG134" t="s" s="30">
        <f>CONCATENATE(AH134,", ",AI134," ",AJ134)</f>
        <v>652</v>
      </c>
      <c r="AH134" t="s" s="244">
        <v>138</v>
      </c>
      <c r="AI134" t="s" s="30">
        <v>139</v>
      </c>
      <c r="AJ134" t="s" s="30">
        <v>653</v>
      </c>
    </row>
    <row r="135" s="231" customFormat="1" ht="13.65" customHeight="1">
      <c r="AA135" s="245">
        <v>2113</v>
      </c>
      <c r="AB135" t="s" s="30">
        <v>654</v>
      </c>
      <c r="AD135" t="s" s="30">
        <v>655</v>
      </c>
      <c r="AG135" t="s" s="30">
        <f>CONCATENATE(AH135,", ",AI135," ",AJ135)</f>
        <v>656</v>
      </c>
      <c r="AH135" t="s" s="244">
        <v>162</v>
      </c>
      <c r="AI135" t="s" s="30">
        <v>139</v>
      </c>
      <c r="AJ135" t="s" s="30">
        <v>657</v>
      </c>
    </row>
    <row r="136" s="231" customFormat="1" ht="13.65" customHeight="1">
      <c r="AA136" s="245">
        <v>2121</v>
      </c>
      <c r="AB136" t="s" s="30">
        <v>658</v>
      </c>
      <c r="AD136" t="s" s="30">
        <v>659</v>
      </c>
      <c r="AG136" t="s" s="30">
        <f>CONCATENATE(AH136,", ",AI136," ",AJ136)</f>
        <v>660</v>
      </c>
      <c r="AH136" t="s" s="244">
        <v>138</v>
      </c>
      <c r="AI136" t="s" s="30">
        <v>139</v>
      </c>
      <c r="AJ136" t="s" s="30">
        <v>661</v>
      </c>
    </row>
    <row r="137" s="231" customFormat="1" ht="13.65" customHeight="1">
      <c r="AA137" s="245">
        <v>2139</v>
      </c>
      <c r="AB137" t="s" s="30">
        <v>662</v>
      </c>
      <c r="AD137" t="s" s="30">
        <v>663</v>
      </c>
      <c r="AG137" t="s" s="30">
        <f>CONCATENATE(AH137,", ",AI137," ",AJ137)</f>
        <v>664</v>
      </c>
      <c r="AH137" t="s" s="244">
        <v>665</v>
      </c>
      <c r="AI137" t="s" s="30">
        <v>139</v>
      </c>
      <c r="AJ137" t="s" s="30">
        <v>666</v>
      </c>
    </row>
    <row r="138" s="231" customFormat="1" ht="13.65" customHeight="1">
      <c r="AA138" s="245">
        <v>2147</v>
      </c>
      <c r="AB138" t="s" s="30">
        <v>667</v>
      </c>
      <c r="AD138" t="s" s="30">
        <v>668</v>
      </c>
      <c r="AG138" t="s" s="30">
        <f>CONCATENATE(AH138,", ",AI138," ",AJ138)</f>
        <v>669</v>
      </c>
      <c r="AH138" t="s" s="244">
        <v>138</v>
      </c>
      <c r="AI138" t="s" s="30">
        <v>139</v>
      </c>
      <c r="AJ138" t="s" s="30">
        <v>670</v>
      </c>
    </row>
    <row r="139" s="231" customFormat="1" ht="13.65" customHeight="1">
      <c r="AA139" s="245">
        <v>2154</v>
      </c>
      <c r="AB139" t="s" s="30">
        <v>671</v>
      </c>
      <c r="AD139" t="s" s="30">
        <v>672</v>
      </c>
      <c r="AG139" t="s" s="30">
        <f>CONCATENATE(AH139,", ",AI139," ",AJ139)</f>
        <v>182</v>
      </c>
      <c r="AH139" t="s" s="244">
        <v>138</v>
      </c>
      <c r="AI139" t="s" s="30">
        <v>139</v>
      </c>
      <c r="AJ139" s="245">
        <v>37421</v>
      </c>
    </row>
    <row r="140" s="231" customFormat="1" ht="13.65" customHeight="1">
      <c r="AA140" s="245">
        <v>2162</v>
      </c>
      <c r="AB140" t="s" s="30">
        <v>673</v>
      </c>
      <c r="AD140" t="s" s="30">
        <v>674</v>
      </c>
      <c r="AG140" t="s" s="30">
        <f>CONCATENATE(AH140,", ",AI140," ",AJ140)</f>
        <v>182</v>
      </c>
      <c r="AH140" t="s" s="244">
        <v>138</v>
      </c>
      <c r="AI140" t="s" s="30">
        <v>139</v>
      </c>
      <c r="AJ140" s="245">
        <v>37421</v>
      </c>
    </row>
    <row r="141" s="231" customFormat="1" ht="13.65" customHeight="1">
      <c r="AA141" s="245">
        <v>2188</v>
      </c>
      <c r="AB141" t="s" s="30">
        <v>675</v>
      </c>
      <c r="AD141" t="s" s="30">
        <v>676</v>
      </c>
      <c r="AG141" t="s" s="30">
        <f>CONCATENATE(AH141,", ",AI141," ",AJ141)</f>
        <v>677</v>
      </c>
      <c r="AH141" t="s" s="244">
        <v>138</v>
      </c>
      <c r="AI141" t="s" s="30">
        <v>139</v>
      </c>
      <c r="AJ141" t="s" s="30">
        <v>678</v>
      </c>
    </row>
    <row r="142" s="231" customFormat="1" ht="13.65" customHeight="1">
      <c r="AA142" s="245">
        <v>2204</v>
      </c>
      <c r="AB142" t="s" s="30">
        <v>679</v>
      </c>
      <c r="AD142" t="s" s="30">
        <v>680</v>
      </c>
      <c r="AG142" t="s" s="30">
        <f>CONCATENATE(AH142,", ",AI142," ",AJ142)</f>
        <v>681</v>
      </c>
      <c r="AH142" t="s" s="244">
        <v>138</v>
      </c>
      <c r="AI142" t="s" s="30">
        <v>139</v>
      </c>
      <c r="AJ142" t="s" s="30">
        <v>682</v>
      </c>
    </row>
    <row r="143" s="231" customFormat="1" ht="13.65" customHeight="1">
      <c r="AA143" s="245">
        <v>2212</v>
      </c>
      <c r="AB143" t="s" s="30">
        <v>683</v>
      </c>
      <c r="AD143" t="s" s="30">
        <v>684</v>
      </c>
      <c r="AG143" t="s" s="30">
        <f>CONCATENATE(AH143,", ",AI143," ",AJ143)</f>
        <v>685</v>
      </c>
      <c r="AH143" t="s" s="244">
        <v>138</v>
      </c>
      <c r="AI143" t="s" s="30">
        <v>139</v>
      </c>
      <c r="AJ143" t="s" s="30">
        <v>686</v>
      </c>
    </row>
    <row r="144" s="231" customFormat="1" ht="13.65" customHeight="1">
      <c r="AA144" s="245">
        <v>2246</v>
      </c>
      <c r="AB144" t="s" s="30">
        <v>687</v>
      </c>
      <c r="AD144" t="s" s="30">
        <v>688</v>
      </c>
      <c r="AE144" t="s" s="30">
        <v>689</v>
      </c>
      <c r="AG144" t="s" s="30">
        <f>CONCATENATE(AH144,", ",AI144," ",AJ144)</f>
        <v>690</v>
      </c>
      <c r="AH144" t="s" s="244">
        <v>138</v>
      </c>
      <c r="AI144" t="s" s="30">
        <v>139</v>
      </c>
      <c r="AJ144" t="s" s="30">
        <v>691</v>
      </c>
    </row>
    <row r="145" s="231" customFormat="1" ht="13.65" customHeight="1">
      <c r="AA145" s="245">
        <v>2253</v>
      </c>
      <c r="AB145" t="s" s="30">
        <v>692</v>
      </c>
      <c r="AD145" t="s" s="30">
        <v>693</v>
      </c>
      <c r="AE145" t="s" s="30">
        <v>694</v>
      </c>
      <c r="AG145" t="s" s="30">
        <f>CONCATENATE(AH145,", ",AI145," ",AJ145)</f>
        <v>695</v>
      </c>
      <c r="AH145" t="s" s="244">
        <v>138</v>
      </c>
      <c r="AI145" t="s" s="30">
        <v>139</v>
      </c>
      <c r="AJ145" t="s" s="30">
        <v>696</v>
      </c>
    </row>
    <row r="146" s="231" customFormat="1" ht="13.65" customHeight="1">
      <c r="AA146" s="245">
        <v>2261</v>
      </c>
      <c r="AB146" t="s" s="30">
        <v>697</v>
      </c>
      <c r="AD146" t="s" s="30">
        <v>698</v>
      </c>
      <c r="AG146" t="s" s="30">
        <f>CONCATENATE(AH146,", ",AI146," ",AJ146)</f>
        <v>699</v>
      </c>
      <c r="AH146" t="s" s="244">
        <v>138</v>
      </c>
      <c r="AI146" t="s" s="30">
        <v>139</v>
      </c>
      <c r="AJ146" t="s" s="30">
        <v>700</v>
      </c>
    </row>
    <row r="147" s="231" customFormat="1" ht="13.65" customHeight="1">
      <c r="AA147" s="245">
        <v>2287</v>
      </c>
      <c r="AB147" t="s" s="30">
        <v>701</v>
      </c>
      <c r="AD147" t="s" s="30">
        <v>702</v>
      </c>
      <c r="AE147" t="s" s="30">
        <v>703</v>
      </c>
      <c r="AG147" t="s" s="30">
        <f>CONCATENATE(AH147,", ",AI147," ",AJ147)</f>
        <v>309</v>
      </c>
      <c r="AH147" t="s" s="244">
        <v>138</v>
      </c>
      <c r="AI147" t="s" s="30">
        <v>139</v>
      </c>
      <c r="AJ147" s="245">
        <v>37416</v>
      </c>
    </row>
    <row r="148" s="231" customFormat="1" ht="13.65" customHeight="1">
      <c r="AA148" s="245">
        <v>2303</v>
      </c>
      <c r="AB148" t="s" s="30">
        <v>704</v>
      </c>
      <c r="AD148" t="s" s="30">
        <v>262</v>
      </c>
      <c r="AG148" t="s" s="30">
        <f>CONCATENATE(AH148,", ",AI148," ",AJ148)</f>
        <v>705</v>
      </c>
      <c r="AH148" t="s" s="244">
        <v>138</v>
      </c>
      <c r="AI148" t="s" s="30">
        <v>139</v>
      </c>
      <c r="AJ148" t="s" s="30">
        <v>706</v>
      </c>
    </row>
    <row r="149" s="231" customFormat="1" ht="13.65" customHeight="1">
      <c r="AA149" s="245">
        <v>2311</v>
      </c>
      <c r="AB149" t="s" s="30">
        <v>707</v>
      </c>
      <c r="AD149" t="s" s="30">
        <v>708</v>
      </c>
      <c r="AE149" t="s" s="30">
        <v>709</v>
      </c>
      <c r="AG149" t="s" s="30">
        <f>CONCATENATE(AH149,", ",AI149," ",AJ149)</f>
        <v>710</v>
      </c>
      <c r="AH149" t="s" s="244">
        <v>177</v>
      </c>
      <c r="AI149" t="s" s="30">
        <v>178</v>
      </c>
      <c r="AJ149" t="s" s="30">
        <v>711</v>
      </c>
    </row>
    <row r="150" s="231" customFormat="1" ht="13.65" customHeight="1">
      <c r="AA150" s="245">
        <v>2329</v>
      </c>
      <c r="AB150" t="s" s="30">
        <v>712</v>
      </c>
      <c r="AD150" t="s" s="30">
        <v>713</v>
      </c>
      <c r="AE150" t="s" s="30">
        <v>714</v>
      </c>
      <c r="AG150" t="s" s="30">
        <f>CONCATENATE(AH150,", ",AI150," ",AJ150)</f>
        <v>715</v>
      </c>
      <c r="AH150" t="s" s="244">
        <v>716</v>
      </c>
      <c r="AI150" t="s" s="30">
        <v>178</v>
      </c>
      <c r="AJ150" t="s" s="30">
        <v>717</v>
      </c>
    </row>
    <row r="151" s="231" customFormat="1" ht="13.65" customHeight="1">
      <c r="AA151" s="245">
        <v>2345</v>
      </c>
      <c r="AB151" t="s" s="30">
        <v>718</v>
      </c>
      <c r="AD151" t="s" s="30">
        <v>719</v>
      </c>
      <c r="AG151" t="s" s="30">
        <f>CONCATENATE(AH151,", ",AI151," ",AJ151)</f>
        <v>720</v>
      </c>
      <c r="AH151" t="s" s="244">
        <v>138</v>
      </c>
      <c r="AI151" t="s" s="30">
        <v>139</v>
      </c>
      <c r="AJ151" t="s" s="30">
        <v>721</v>
      </c>
    </row>
    <row r="152" s="231" customFormat="1" ht="13.65" customHeight="1">
      <c r="AA152" s="245">
        <v>2360</v>
      </c>
      <c r="AB152" t="s" s="30">
        <v>722</v>
      </c>
      <c r="AD152" t="s" s="30">
        <v>723</v>
      </c>
      <c r="AG152" t="s" s="30">
        <f>CONCATENATE(AH152,", ",AI152," ",AJ152)</f>
        <v>724</v>
      </c>
      <c r="AH152" t="s" s="244">
        <v>716</v>
      </c>
      <c r="AI152" t="s" s="30">
        <v>178</v>
      </c>
      <c r="AJ152" t="s" s="30">
        <v>725</v>
      </c>
    </row>
    <row r="153" s="231" customFormat="1" ht="13.65" customHeight="1">
      <c r="AA153" s="245">
        <v>2378</v>
      </c>
      <c r="AB153" t="s" s="30">
        <v>726</v>
      </c>
      <c r="AC153" t="s" s="30">
        <v>140</v>
      </c>
      <c r="AD153" t="s" s="30">
        <v>727</v>
      </c>
      <c r="AG153" t="s" s="30">
        <f>CONCATENATE(AH153,", ",AI153," ",AJ153)</f>
        <v>280</v>
      </c>
      <c r="AH153" t="s" s="244">
        <v>138</v>
      </c>
      <c r="AI153" t="s" s="30">
        <v>139</v>
      </c>
      <c r="AJ153" s="245">
        <v>37403</v>
      </c>
    </row>
    <row r="154" s="231" customFormat="1" ht="13.65" customHeight="1">
      <c r="AA154" s="245">
        <v>2386</v>
      </c>
      <c r="AB154" t="s" s="30">
        <v>728</v>
      </c>
      <c r="AC154" t="s" s="30">
        <v>729</v>
      </c>
      <c r="AD154" t="s" s="30">
        <v>730</v>
      </c>
      <c r="AG154" t="s" s="30">
        <f>CONCATENATE(AH154,", ",AI154," ",AJ154)</f>
        <v>731</v>
      </c>
      <c r="AH154" t="s" s="244">
        <v>732</v>
      </c>
      <c r="AI154" t="s" s="30">
        <v>733</v>
      </c>
      <c r="AJ154" s="245">
        <v>85082</v>
      </c>
    </row>
    <row r="155" s="231" customFormat="1" ht="13.65" customHeight="1">
      <c r="AA155" s="245">
        <v>2402</v>
      </c>
      <c r="AB155" t="s" s="30">
        <v>734</v>
      </c>
      <c r="AD155" t="s" s="30">
        <v>735</v>
      </c>
      <c r="AG155" t="s" s="30">
        <f>CONCATENATE(AH155,", ",AI155," ",AJ155)</f>
        <v>182</v>
      </c>
      <c r="AH155" t="s" s="244">
        <v>138</v>
      </c>
      <c r="AI155" t="s" s="30">
        <v>139</v>
      </c>
      <c r="AJ155" s="245">
        <v>37421</v>
      </c>
    </row>
    <row r="156" s="231" customFormat="1" ht="13.65" customHeight="1">
      <c r="AA156" s="245">
        <v>2410</v>
      </c>
      <c r="AB156" t="s" s="30">
        <v>736</v>
      </c>
      <c r="AD156" t="s" s="30">
        <v>737</v>
      </c>
      <c r="AE156" t="s" s="30">
        <v>738</v>
      </c>
      <c r="AG156" t="s" s="30">
        <f>CONCATENATE(AH156,", ",AI156," ",AJ156)</f>
        <v>169</v>
      </c>
      <c r="AH156" t="s" s="244">
        <v>138</v>
      </c>
      <c r="AI156" t="s" s="30">
        <v>139</v>
      </c>
      <c r="AJ156" s="245">
        <v>37411</v>
      </c>
    </row>
    <row r="157" s="231" customFormat="1" ht="13.65" customHeight="1">
      <c r="AA157" s="245">
        <v>2428</v>
      </c>
      <c r="AB157" t="s" s="30">
        <v>739</v>
      </c>
      <c r="AD157" t="s" s="30">
        <v>740</v>
      </c>
      <c r="AG157" t="s" s="30">
        <f>CONCATENATE(AH157,", ",AI157," ",AJ157)</f>
        <v>741</v>
      </c>
      <c r="AH157" t="s" s="244">
        <v>138</v>
      </c>
      <c r="AI157" t="s" s="30">
        <v>139</v>
      </c>
      <c r="AJ157" t="s" s="30">
        <v>742</v>
      </c>
    </row>
    <row r="158" s="231" customFormat="1" ht="13.65" customHeight="1">
      <c r="AA158" s="245">
        <v>2436</v>
      </c>
      <c r="AB158" t="s" s="30">
        <v>743</v>
      </c>
      <c r="AD158" t="s" s="30">
        <v>744</v>
      </c>
      <c r="AG158" t="s" s="30">
        <f>CONCATENATE(AH158,", ",AI158," ",AJ158)</f>
        <v>185</v>
      </c>
      <c r="AH158" t="s" s="244">
        <v>138</v>
      </c>
      <c r="AI158" t="s" s="30">
        <v>139</v>
      </c>
      <c r="AJ158" s="245">
        <v>37415</v>
      </c>
    </row>
    <row r="159" s="231" customFormat="1" ht="13.65" customHeight="1">
      <c r="AA159" s="245">
        <v>2451</v>
      </c>
      <c r="AB159" t="s" s="30">
        <v>745</v>
      </c>
      <c r="AD159" t="s" s="30">
        <v>746</v>
      </c>
      <c r="AG159" t="s" s="30">
        <f>CONCATENATE(AH159,", ",AI159," ",AJ159)</f>
        <v>747</v>
      </c>
      <c r="AH159" t="s" s="244">
        <v>138</v>
      </c>
      <c r="AI159" t="s" s="30">
        <v>139</v>
      </c>
      <c r="AJ159" t="s" s="30">
        <v>748</v>
      </c>
    </row>
    <row r="160" s="231" customFormat="1" ht="13.65" customHeight="1">
      <c r="AA160" s="245">
        <v>2469</v>
      </c>
      <c r="AB160" t="s" s="30">
        <v>749</v>
      </c>
      <c r="AD160" t="s" s="30">
        <v>750</v>
      </c>
      <c r="AG160" t="s" s="30">
        <f>CONCATENATE(AH160,", ",AI160," ",AJ160)</f>
        <v>751</v>
      </c>
      <c r="AH160" t="s" s="244">
        <v>752</v>
      </c>
      <c r="AI160" t="s" s="30">
        <v>753</v>
      </c>
      <c r="AJ160" s="245">
        <v>10010</v>
      </c>
    </row>
    <row r="161" s="231" customFormat="1" ht="13.65" customHeight="1">
      <c r="AA161" s="245">
        <v>2477</v>
      </c>
      <c r="AB161" t="s" s="30">
        <v>754</v>
      </c>
      <c r="AD161" t="s" s="30">
        <v>755</v>
      </c>
      <c r="AE161" t="s" s="30">
        <v>756</v>
      </c>
      <c r="AG161" t="s" s="30">
        <f>CONCATENATE(AH161,", ",AI161," ",AJ161)</f>
        <v>219</v>
      </c>
      <c r="AH161" t="s" s="244">
        <v>138</v>
      </c>
      <c r="AI161" t="s" s="30">
        <v>139</v>
      </c>
      <c r="AJ161" s="245">
        <v>37405</v>
      </c>
    </row>
    <row r="162" s="231" customFormat="1" ht="13.65" customHeight="1">
      <c r="AA162" s="245">
        <v>2485</v>
      </c>
      <c r="AB162" t="s" s="30">
        <v>757</v>
      </c>
      <c r="AD162" t="s" s="30">
        <v>758</v>
      </c>
      <c r="AG162" t="s" s="30">
        <f>CONCATENATE(AH162,", ",AI162," ",AJ162)</f>
        <v>182</v>
      </c>
      <c r="AH162" t="s" s="244">
        <v>138</v>
      </c>
      <c r="AI162" t="s" s="30">
        <v>139</v>
      </c>
      <c r="AJ162" s="245">
        <v>37421</v>
      </c>
    </row>
    <row r="163" s="231" customFormat="1" ht="13.65" customHeight="1">
      <c r="AA163" s="245">
        <v>2519</v>
      </c>
      <c r="AB163" t="s" s="30">
        <v>759</v>
      </c>
      <c r="AD163" t="s" s="30">
        <v>760</v>
      </c>
      <c r="AE163" t="s" s="30">
        <v>761</v>
      </c>
      <c r="AG163" t="s" s="30">
        <f>CONCATENATE(AH163,", ",AI163," ",AJ163)</f>
        <v>762</v>
      </c>
      <c r="AH163" t="s" s="244">
        <v>138</v>
      </c>
      <c r="AI163" t="s" s="30">
        <v>139</v>
      </c>
      <c r="AJ163" t="s" s="30">
        <v>763</v>
      </c>
    </row>
    <row r="164" s="231" customFormat="1" ht="13.65" customHeight="1">
      <c r="AA164" s="245">
        <v>2535</v>
      </c>
      <c r="AB164" t="s" s="30">
        <v>764</v>
      </c>
      <c r="AD164" t="s" s="30">
        <v>765</v>
      </c>
      <c r="AE164" t="s" s="30">
        <v>766</v>
      </c>
      <c r="AG164" t="s" s="30">
        <f>CONCATENATE(AH164,", ",AI164," ",AJ164)</f>
        <v>767</v>
      </c>
      <c r="AH164" t="s" s="244">
        <v>138</v>
      </c>
      <c r="AI164" t="s" s="30">
        <v>139</v>
      </c>
      <c r="AJ164" t="s" s="30">
        <v>768</v>
      </c>
    </row>
    <row r="165" s="231" customFormat="1" ht="13.65" customHeight="1">
      <c r="AA165" s="245">
        <v>2543</v>
      </c>
      <c r="AB165" t="s" s="30">
        <v>769</v>
      </c>
      <c r="AD165" t="s" s="30">
        <v>770</v>
      </c>
      <c r="AE165" t="s" s="30">
        <v>771</v>
      </c>
      <c r="AG165" t="s" s="30">
        <f>CONCATENATE(AH165,", ",AI165," ",AJ165)</f>
        <v>772</v>
      </c>
      <c r="AH165" t="s" s="244">
        <v>138</v>
      </c>
      <c r="AI165" t="s" s="30">
        <v>139</v>
      </c>
      <c r="AJ165" t="s" s="30">
        <v>773</v>
      </c>
    </row>
    <row r="166" s="231" customFormat="1" ht="13.65" customHeight="1">
      <c r="AA166" s="245">
        <v>2550</v>
      </c>
      <c r="AB166" t="s" s="30">
        <v>774</v>
      </c>
      <c r="AD166" t="s" s="30">
        <v>775</v>
      </c>
      <c r="AE166" t="s" s="30">
        <v>776</v>
      </c>
      <c r="AG166" t="s" s="30">
        <f>CONCATENATE(AH166,", ",AI166," ",AJ166)</f>
        <v>197</v>
      </c>
      <c r="AH166" t="s" s="244">
        <v>138</v>
      </c>
      <c r="AI166" t="s" s="30">
        <v>139</v>
      </c>
      <c r="AJ166" s="245">
        <v>37402</v>
      </c>
    </row>
    <row r="167" s="231" customFormat="1" ht="13.65" customHeight="1">
      <c r="AA167" s="245">
        <v>2568</v>
      </c>
      <c r="AB167" t="s" s="30">
        <v>777</v>
      </c>
      <c r="AD167" t="s" s="30">
        <v>778</v>
      </c>
      <c r="AG167" t="s" s="30">
        <f>CONCATENATE(AH167,", ",AI167," ",AJ167)</f>
        <v>779</v>
      </c>
      <c r="AH167" t="s" s="244">
        <v>138</v>
      </c>
      <c r="AI167" t="s" s="30">
        <v>139</v>
      </c>
      <c r="AJ167" t="s" s="30">
        <v>780</v>
      </c>
    </row>
    <row r="168" s="231" customFormat="1" ht="13.65" customHeight="1">
      <c r="AA168" s="245">
        <v>2576</v>
      </c>
      <c r="AB168" t="s" s="30">
        <v>781</v>
      </c>
      <c r="AD168" t="s" s="30">
        <v>782</v>
      </c>
      <c r="AE168" t="s" s="30">
        <v>783</v>
      </c>
      <c r="AG168" t="s" s="30">
        <f>CONCATENATE(AH168,", ",AI168," ",AJ168)</f>
        <v>197</v>
      </c>
      <c r="AH168" t="s" s="244">
        <v>138</v>
      </c>
      <c r="AI168" t="s" s="30">
        <v>139</v>
      </c>
      <c r="AJ168" s="245">
        <v>37402</v>
      </c>
    </row>
    <row r="169" s="231" customFormat="1" ht="13.65" customHeight="1">
      <c r="AA169" s="245">
        <v>2584</v>
      </c>
      <c r="AB169" t="s" s="30">
        <v>784</v>
      </c>
      <c r="AD169" t="s" s="30">
        <v>785</v>
      </c>
      <c r="AG169" t="s" s="30">
        <f>CONCATENATE(AH169,", ",AI169," ",AJ169)</f>
        <v>786</v>
      </c>
      <c r="AH169" t="s" s="244">
        <v>138</v>
      </c>
      <c r="AI169" t="s" s="30">
        <v>139</v>
      </c>
      <c r="AJ169" t="s" s="30">
        <v>787</v>
      </c>
    </row>
    <row r="170" s="231" customFormat="1" ht="13.65" customHeight="1">
      <c r="AA170" s="245">
        <v>2592</v>
      </c>
      <c r="AB170" t="s" s="30">
        <v>788</v>
      </c>
      <c r="AC170" t="s" s="30">
        <v>789</v>
      </c>
      <c r="AD170" t="s" s="30">
        <v>790</v>
      </c>
      <c r="AG170" t="s" s="30">
        <f>CONCATENATE(AH170,", ",AI170," ",AJ170)</f>
        <v>197</v>
      </c>
      <c r="AH170" t="s" s="244">
        <v>138</v>
      </c>
      <c r="AI170" t="s" s="30">
        <v>139</v>
      </c>
      <c r="AJ170" s="245">
        <v>37402</v>
      </c>
    </row>
    <row r="171" s="231" customFormat="1" ht="13.65" customHeight="1">
      <c r="AA171" s="245">
        <v>2618</v>
      </c>
      <c r="AB171" t="s" s="30">
        <v>791</v>
      </c>
      <c r="AD171" t="s" s="30">
        <v>792</v>
      </c>
      <c r="AE171" t="s" s="30">
        <v>793</v>
      </c>
      <c r="AG171" t="s" s="30">
        <f>CONCATENATE(AH171,", ",AI171," ",AJ171)</f>
        <v>197</v>
      </c>
      <c r="AH171" t="s" s="244">
        <v>138</v>
      </c>
      <c r="AI171" t="s" s="30">
        <v>139</v>
      </c>
      <c r="AJ171" s="245">
        <v>37402</v>
      </c>
    </row>
    <row r="172" s="231" customFormat="1" ht="13.65" customHeight="1">
      <c r="AA172" s="245">
        <v>2626</v>
      </c>
      <c r="AB172" t="s" s="30">
        <v>794</v>
      </c>
      <c r="AD172" t="s" s="30">
        <v>795</v>
      </c>
      <c r="AE172" t="s" s="30">
        <v>796</v>
      </c>
      <c r="AG172" t="s" s="30">
        <f>CONCATENATE(AH172,", ",AI172," ",AJ172)</f>
        <v>182</v>
      </c>
      <c r="AH172" t="s" s="244">
        <v>138</v>
      </c>
      <c r="AI172" t="s" s="30">
        <v>139</v>
      </c>
      <c r="AJ172" s="245">
        <v>37421</v>
      </c>
    </row>
    <row r="173" s="231" customFormat="1" ht="13.65" customHeight="1">
      <c r="AA173" s="245">
        <v>2634</v>
      </c>
      <c r="AB173" t="s" s="30">
        <v>797</v>
      </c>
      <c r="AD173" t="s" s="30">
        <v>798</v>
      </c>
      <c r="AE173" t="s" s="30">
        <v>799</v>
      </c>
      <c r="AG173" t="s" s="30">
        <f>CONCATENATE(AH173,", ",AI173," ",AJ173)</f>
        <v>800</v>
      </c>
      <c r="AH173" t="s" s="244">
        <v>138</v>
      </c>
      <c r="AI173" t="s" s="30">
        <v>139</v>
      </c>
      <c r="AJ173" t="s" s="30">
        <v>801</v>
      </c>
    </row>
    <row r="174" s="231" customFormat="1" ht="13.65" customHeight="1">
      <c r="AA174" s="245">
        <v>2642</v>
      </c>
      <c r="AB174" t="s" s="30">
        <v>802</v>
      </c>
      <c r="AD174" t="s" s="30">
        <v>803</v>
      </c>
      <c r="AG174" t="s" s="30">
        <f>CONCATENATE(AH174,", ",AI174," ",AJ174)</f>
        <v>804</v>
      </c>
      <c r="AH174" t="s" s="244">
        <v>138</v>
      </c>
      <c r="AI174" t="s" s="30">
        <v>139</v>
      </c>
      <c r="AJ174" t="s" s="30">
        <v>805</v>
      </c>
    </row>
    <row r="175" s="231" customFormat="1" ht="13.65" customHeight="1">
      <c r="AA175" s="245">
        <v>2659</v>
      </c>
      <c r="AB175" t="s" s="30">
        <v>806</v>
      </c>
      <c r="AD175" t="s" s="30">
        <v>807</v>
      </c>
      <c r="AE175" t="s" s="30">
        <v>808</v>
      </c>
      <c r="AG175" t="s" s="30">
        <f>CONCATENATE(AH175,", ",AI175," ",AJ175)</f>
        <v>809</v>
      </c>
      <c r="AH175" t="s" s="244">
        <v>138</v>
      </c>
      <c r="AI175" t="s" s="30">
        <v>139</v>
      </c>
      <c r="AJ175" t="s" s="30">
        <v>810</v>
      </c>
    </row>
    <row r="176" s="231" customFormat="1" ht="13.65" customHeight="1">
      <c r="AA176" s="245">
        <v>2683</v>
      </c>
      <c r="AB176" t="s" s="30">
        <v>811</v>
      </c>
      <c r="AD176" t="s" s="30">
        <v>812</v>
      </c>
      <c r="AG176" t="s" s="30">
        <f>CONCATENATE(AH176,", ",AI176," ",AJ176)</f>
        <v>197</v>
      </c>
      <c r="AH176" t="s" s="244">
        <v>138</v>
      </c>
      <c r="AI176" t="s" s="30">
        <v>139</v>
      </c>
      <c r="AJ176" s="245">
        <v>37402</v>
      </c>
    </row>
    <row r="177" s="231" customFormat="1" ht="13.65" customHeight="1">
      <c r="AA177" s="245">
        <v>2691</v>
      </c>
      <c r="AB177" t="s" s="30">
        <v>813</v>
      </c>
      <c r="AD177" t="s" s="30">
        <v>814</v>
      </c>
      <c r="AG177" t="s" s="30">
        <f>CONCATENATE(AH177,", ",AI177," ",AJ177)</f>
        <v>815</v>
      </c>
      <c r="AH177" t="s" s="244">
        <v>138</v>
      </c>
      <c r="AI177" t="s" s="30">
        <v>139</v>
      </c>
      <c r="AJ177" t="s" s="30">
        <v>816</v>
      </c>
    </row>
    <row r="178" s="231" customFormat="1" ht="13.65" customHeight="1">
      <c r="AA178" s="245">
        <v>2709</v>
      </c>
      <c r="AB178" t="s" s="30">
        <v>817</v>
      </c>
      <c r="AD178" t="s" s="30">
        <v>818</v>
      </c>
      <c r="AG178" t="s" s="30">
        <f>CONCATENATE(AH178,", ",AI178," ",AJ178)</f>
        <v>819</v>
      </c>
      <c r="AH178" t="s" s="244">
        <v>138</v>
      </c>
      <c r="AI178" t="s" s="30">
        <v>139</v>
      </c>
      <c r="AJ178" t="s" s="30">
        <v>820</v>
      </c>
    </row>
    <row r="179" s="231" customFormat="1" ht="13.65" customHeight="1">
      <c r="AA179" s="245">
        <v>2717</v>
      </c>
      <c r="AB179" t="s" s="30">
        <v>821</v>
      </c>
      <c r="AD179" t="s" s="30">
        <v>822</v>
      </c>
      <c r="AG179" t="s" s="30">
        <f>CONCATENATE(AH179,", ",AI179," ",AJ179)</f>
        <v>823</v>
      </c>
      <c r="AH179" t="s" s="244">
        <v>138</v>
      </c>
      <c r="AI179" t="s" s="30">
        <v>139</v>
      </c>
      <c r="AJ179" t="s" s="30">
        <v>824</v>
      </c>
    </row>
    <row r="180" s="231" customFormat="1" ht="13.65" customHeight="1">
      <c r="AA180" s="245">
        <v>2725</v>
      </c>
      <c r="AB180" t="s" s="30">
        <v>825</v>
      </c>
      <c r="AD180" t="s" s="30">
        <v>826</v>
      </c>
      <c r="AG180" t="s" s="30">
        <f>CONCATENATE(AH180,", ",AI180," ",AJ180)</f>
        <v>827</v>
      </c>
      <c r="AH180" t="s" s="244">
        <v>138</v>
      </c>
      <c r="AI180" t="s" s="30">
        <v>139</v>
      </c>
      <c r="AJ180" t="s" s="30">
        <v>828</v>
      </c>
    </row>
    <row r="181" s="231" customFormat="1" ht="13.65" customHeight="1">
      <c r="AA181" s="245">
        <v>2733</v>
      </c>
      <c r="AB181" t="s" s="30">
        <v>829</v>
      </c>
      <c r="AD181" t="s" s="30">
        <v>830</v>
      </c>
      <c r="AG181" t="s" s="30">
        <f>CONCATENATE(AH181,", ",AI181," ",AJ181)</f>
        <v>831</v>
      </c>
      <c r="AH181" t="s" s="244">
        <v>138</v>
      </c>
      <c r="AI181" t="s" s="30">
        <v>139</v>
      </c>
      <c r="AJ181" t="s" s="30">
        <v>832</v>
      </c>
    </row>
    <row r="182" s="231" customFormat="1" ht="13.65" customHeight="1">
      <c r="AA182" s="245">
        <v>2766</v>
      </c>
      <c r="AB182" t="s" s="30">
        <v>833</v>
      </c>
      <c r="AD182" t="s" s="30">
        <v>834</v>
      </c>
      <c r="AG182" t="s" s="30">
        <f>CONCATENATE(AH182,", ",AI182," ",AJ182)</f>
        <v>835</v>
      </c>
      <c r="AH182" t="s" s="244">
        <v>138</v>
      </c>
      <c r="AI182" t="s" s="30">
        <v>139</v>
      </c>
      <c r="AJ182" t="s" s="30">
        <v>836</v>
      </c>
    </row>
    <row r="183" s="231" customFormat="1" ht="13.65" customHeight="1">
      <c r="AA183" s="245">
        <v>2774</v>
      </c>
      <c r="AB183" t="s" s="30">
        <v>837</v>
      </c>
      <c r="AD183" t="s" s="30">
        <v>838</v>
      </c>
      <c r="AG183" t="s" s="30">
        <f>CONCATENATE(AH183,", ",AI183," ",AJ183)</f>
        <v>839</v>
      </c>
      <c r="AH183" t="s" s="244">
        <v>138</v>
      </c>
      <c r="AI183" t="s" s="30">
        <v>139</v>
      </c>
      <c r="AJ183" t="s" s="30">
        <v>840</v>
      </c>
    </row>
    <row r="184" s="231" customFormat="1" ht="13.65" customHeight="1">
      <c r="AA184" s="245">
        <v>2782</v>
      </c>
      <c r="AB184" t="s" s="30">
        <v>841</v>
      </c>
      <c r="AD184" t="s" s="30">
        <v>842</v>
      </c>
      <c r="AG184" t="s" s="30">
        <f>CONCATENATE(AH184,", ",AI184," ",AJ184)</f>
        <v>137</v>
      </c>
      <c r="AH184" t="s" s="244">
        <v>138</v>
      </c>
      <c r="AI184" t="s" s="30">
        <v>139</v>
      </c>
      <c r="AJ184" s="245">
        <v>37401</v>
      </c>
    </row>
    <row r="185" s="231" customFormat="1" ht="13.65" customHeight="1">
      <c r="AA185" s="245">
        <v>2790</v>
      </c>
      <c r="AB185" t="s" s="30">
        <v>843</v>
      </c>
      <c r="AD185" t="s" s="30">
        <v>844</v>
      </c>
      <c r="AG185" t="s" s="30">
        <f>CONCATENATE(AH185,", ",AI185," ",AJ185)</f>
        <v>845</v>
      </c>
      <c r="AH185" t="s" s="244">
        <v>162</v>
      </c>
      <c r="AI185" t="s" s="30">
        <v>139</v>
      </c>
      <c r="AJ185" s="245">
        <v>37343</v>
      </c>
    </row>
    <row r="186" s="231" customFormat="1" ht="13.65" customHeight="1">
      <c r="AA186" s="245">
        <v>2808</v>
      </c>
      <c r="AB186" t="s" s="30">
        <v>846</v>
      </c>
      <c r="AC186" t="s" s="30">
        <v>847</v>
      </c>
      <c r="AD186" t="s" s="30">
        <v>848</v>
      </c>
      <c r="AG186" t="s" s="30">
        <f>CONCATENATE(AH186,", ",AI186," ",AJ186)</f>
        <v>182</v>
      </c>
      <c r="AH186" t="s" s="244">
        <v>138</v>
      </c>
      <c r="AI186" t="s" s="30">
        <v>139</v>
      </c>
      <c r="AJ186" s="245">
        <v>37421</v>
      </c>
    </row>
    <row r="187" s="231" customFormat="1" ht="13.65" customHeight="1">
      <c r="AA187" s="245">
        <v>2816</v>
      </c>
      <c r="AB187" t="s" s="30">
        <v>849</v>
      </c>
      <c r="AE187" t="s" s="30">
        <v>850</v>
      </c>
      <c r="AG187" t="s" s="30">
        <f>CONCATENATE(AH187,", ",AI187," ",AJ187)</f>
        <v>197</v>
      </c>
      <c r="AH187" t="s" s="244">
        <v>138</v>
      </c>
      <c r="AI187" t="s" s="30">
        <v>139</v>
      </c>
      <c r="AJ187" s="245">
        <v>37402</v>
      </c>
    </row>
    <row r="188" s="231" customFormat="1" ht="13.65" customHeight="1">
      <c r="AA188" s="245">
        <v>2832</v>
      </c>
      <c r="AB188" t="s" s="30">
        <v>851</v>
      </c>
      <c r="AD188" t="s" s="30">
        <v>852</v>
      </c>
      <c r="AG188" t="s" s="30">
        <f>CONCATENATE(AH188,", ",AI188," ",AJ188)</f>
        <v>853</v>
      </c>
      <c r="AH188" t="s" s="244">
        <v>854</v>
      </c>
      <c r="AI188" t="s" s="30">
        <v>139</v>
      </c>
      <c r="AJ188" t="s" s="30">
        <v>855</v>
      </c>
    </row>
    <row r="189" s="231" customFormat="1" ht="13.65" customHeight="1">
      <c r="AA189" s="245">
        <v>2840</v>
      </c>
      <c r="AB189" t="s" s="30">
        <v>856</v>
      </c>
      <c r="AD189" t="s" s="30">
        <v>857</v>
      </c>
      <c r="AG189" t="s" s="30">
        <f>CONCATENATE(AH189,", ",AI189," ",AJ189)</f>
        <v>858</v>
      </c>
      <c r="AH189" t="s" s="244">
        <v>138</v>
      </c>
      <c r="AI189" t="s" s="30">
        <v>139</v>
      </c>
      <c r="AJ189" t="s" s="30">
        <v>859</v>
      </c>
    </row>
    <row r="190" s="231" customFormat="1" ht="13.65" customHeight="1">
      <c r="AA190" s="245">
        <v>2857</v>
      </c>
      <c r="AB190" t="s" s="30">
        <v>860</v>
      </c>
      <c r="AD190" t="s" s="30">
        <v>861</v>
      </c>
      <c r="AE190" t="s" s="30">
        <v>862</v>
      </c>
      <c r="AG190" t="s" s="30">
        <f>CONCATENATE(AH190,", ",AI190," ",AJ190)</f>
        <v>863</v>
      </c>
      <c r="AH190" t="s" s="244">
        <v>138</v>
      </c>
      <c r="AI190" t="s" s="30">
        <v>139</v>
      </c>
      <c r="AJ190" t="s" s="30">
        <v>864</v>
      </c>
    </row>
    <row r="191" s="231" customFormat="1" ht="13.65" customHeight="1">
      <c r="AA191" s="245">
        <v>2873</v>
      </c>
      <c r="AB191" t="s" s="30">
        <v>865</v>
      </c>
      <c r="AD191" t="s" s="30">
        <v>866</v>
      </c>
      <c r="AG191" t="s" s="30">
        <f>CONCATENATE(AH191,", ",AI191," ",AJ191)</f>
        <v>867</v>
      </c>
      <c r="AH191" t="s" s="244">
        <v>868</v>
      </c>
      <c r="AI191" t="s" s="30">
        <v>178</v>
      </c>
      <c r="AJ191" s="245">
        <v>30750</v>
      </c>
    </row>
    <row r="192" s="231" customFormat="1" ht="13.65" customHeight="1">
      <c r="AA192" s="245">
        <v>2881</v>
      </c>
      <c r="AB192" t="s" s="30">
        <v>869</v>
      </c>
      <c r="AD192" t="s" s="30">
        <v>870</v>
      </c>
      <c r="AG192" t="s" s="30">
        <f>CONCATENATE(AH192,", ",AI192," ",AJ192)</f>
        <v>871</v>
      </c>
      <c r="AH192" t="s" s="244">
        <v>138</v>
      </c>
      <c r="AI192" t="s" s="30">
        <v>139</v>
      </c>
      <c r="AJ192" t="s" s="30">
        <v>872</v>
      </c>
    </row>
    <row r="193" s="231" customFormat="1" ht="13.65" customHeight="1">
      <c r="AA193" s="245">
        <v>2899</v>
      </c>
      <c r="AB193" t="s" s="30">
        <v>873</v>
      </c>
      <c r="AD193" t="s" s="30">
        <v>874</v>
      </c>
      <c r="AG193" t="s" s="30">
        <f>CONCATENATE(AH193,", ",AI193," ",AJ193)</f>
        <v>875</v>
      </c>
      <c r="AH193" t="s" s="244">
        <v>868</v>
      </c>
      <c r="AI193" t="s" s="30">
        <v>178</v>
      </c>
      <c r="AJ193" t="s" s="30">
        <v>876</v>
      </c>
    </row>
    <row r="194" s="231" customFormat="1" ht="13.65" customHeight="1">
      <c r="AA194" s="245">
        <v>2907</v>
      </c>
      <c r="AB194" t="s" s="30">
        <v>877</v>
      </c>
      <c r="AD194" t="s" s="30">
        <v>878</v>
      </c>
      <c r="AE194" t="s" s="30">
        <v>879</v>
      </c>
      <c r="AG194" t="s" s="30">
        <f>CONCATENATE(AH194,", ",AI194," ",AJ194)</f>
        <v>880</v>
      </c>
      <c r="AH194" t="s" s="244">
        <v>138</v>
      </c>
      <c r="AI194" t="s" s="30">
        <v>139</v>
      </c>
      <c r="AJ194" t="s" s="30">
        <v>881</v>
      </c>
    </row>
    <row r="195" s="231" customFormat="1" ht="13.65" customHeight="1">
      <c r="AA195" s="245">
        <v>2915</v>
      </c>
      <c r="AB195" t="s" s="30">
        <v>882</v>
      </c>
      <c r="AD195" t="s" s="30">
        <v>883</v>
      </c>
      <c r="AG195" t="s" s="30">
        <f>CONCATENATE(AH195,", ",AI195," ",AJ195)</f>
        <v>884</v>
      </c>
      <c r="AH195" t="s" s="244">
        <v>138</v>
      </c>
      <c r="AI195" t="s" s="30">
        <v>139</v>
      </c>
      <c r="AJ195" t="s" s="30">
        <v>885</v>
      </c>
    </row>
    <row r="196" s="231" customFormat="1" ht="13.65" customHeight="1">
      <c r="AA196" s="245">
        <v>2923</v>
      </c>
      <c r="AB196" t="s" s="30">
        <v>886</v>
      </c>
      <c r="AD196" t="s" s="30">
        <v>887</v>
      </c>
      <c r="AG196" t="s" s="30">
        <f>CONCATENATE(AH196,", ",AI196," ",AJ196)</f>
        <v>888</v>
      </c>
      <c r="AH196" t="s" s="244">
        <v>138</v>
      </c>
      <c r="AI196" t="s" s="30">
        <v>139</v>
      </c>
      <c r="AJ196" t="s" s="30">
        <v>889</v>
      </c>
    </row>
    <row r="197" s="231" customFormat="1" ht="13.65" customHeight="1">
      <c r="AA197" s="245">
        <v>2949</v>
      </c>
      <c r="AB197" t="s" s="30">
        <v>890</v>
      </c>
      <c r="AD197" t="s" s="30">
        <v>891</v>
      </c>
      <c r="AG197" t="s" s="30">
        <f>CONCATENATE(AH197,", ",AI197," ",AJ197)</f>
        <v>892</v>
      </c>
      <c r="AH197" t="s" s="244">
        <v>138</v>
      </c>
      <c r="AI197" t="s" s="30">
        <v>139</v>
      </c>
      <c r="AJ197" t="s" s="30">
        <v>893</v>
      </c>
    </row>
    <row r="198" s="231" customFormat="1" ht="13.65" customHeight="1">
      <c r="AA198" s="245">
        <v>2956</v>
      </c>
      <c r="AB198" t="s" s="30">
        <v>894</v>
      </c>
      <c r="AD198" t="s" s="30">
        <v>895</v>
      </c>
      <c r="AG198" t="s" s="30">
        <f>CONCATENATE(AH198,", ",AI198," ",AJ198)</f>
        <v>309</v>
      </c>
      <c r="AH198" t="s" s="244">
        <v>138</v>
      </c>
      <c r="AI198" t="s" s="30">
        <v>139</v>
      </c>
      <c r="AJ198" s="245">
        <v>37416</v>
      </c>
    </row>
    <row r="199" s="231" customFormat="1" ht="13.65" customHeight="1">
      <c r="AA199" s="245">
        <v>2964</v>
      </c>
      <c r="AB199" t="s" s="30">
        <v>896</v>
      </c>
      <c r="AD199" t="s" s="30">
        <v>897</v>
      </c>
      <c r="AG199" t="s" s="30">
        <f>CONCATENATE(AH199,", ",AI199," ",AJ199)</f>
        <v>898</v>
      </c>
      <c r="AH199" t="s" s="244">
        <v>899</v>
      </c>
      <c r="AI199" t="s" s="30">
        <v>139</v>
      </c>
      <c r="AJ199" s="245">
        <v>37303</v>
      </c>
    </row>
    <row r="200" s="231" customFormat="1" ht="13.65" customHeight="1">
      <c r="AA200" s="245">
        <v>2972</v>
      </c>
      <c r="AB200" t="s" s="30">
        <v>900</v>
      </c>
      <c r="AG200" t="s" s="30">
        <f>CONCATENATE(AH200,", ",AI200," ",AJ200)</f>
        <v>209</v>
      </c>
    </row>
    <row r="201" s="231" customFormat="1" ht="13.65" customHeight="1">
      <c r="AA201" s="245">
        <v>2998</v>
      </c>
      <c r="AB201" t="s" s="30">
        <v>901</v>
      </c>
      <c r="AD201" t="s" s="30">
        <v>902</v>
      </c>
      <c r="AG201" t="s" s="30">
        <f>CONCATENATE(AH201,", ",AI201," ",AJ201)</f>
        <v>267</v>
      </c>
      <c r="AH201" t="s" s="244">
        <v>138</v>
      </c>
      <c r="AI201" t="s" s="30">
        <v>139</v>
      </c>
      <c r="AJ201" s="245">
        <v>37419</v>
      </c>
    </row>
    <row r="202" s="231" customFormat="1" ht="13.65" customHeight="1">
      <c r="AA202" s="245">
        <v>3020</v>
      </c>
      <c r="AB202" t="s" s="30">
        <v>903</v>
      </c>
      <c r="AD202" t="s" s="30">
        <v>904</v>
      </c>
      <c r="AG202" t="s" s="30">
        <f>CONCATENATE(AH202,", ",AI202," ",AJ202)</f>
        <v>905</v>
      </c>
      <c r="AH202" t="s" s="244">
        <v>138</v>
      </c>
      <c r="AI202" t="s" s="30">
        <v>139</v>
      </c>
      <c r="AJ202" t="s" s="30">
        <v>906</v>
      </c>
    </row>
    <row r="203" s="231" customFormat="1" ht="13.65" customHeight="1">
      <c r="AA203" s="245">
        <v>3038</v>
      </c>
      <c r="AB203" t="s" s="30">
        <v>907</v>
      </c>
      <c r="AD203" t="s" s="30">
        <v>908</v>
      </c>
      <c r="AE203" t="s" s="30">
        <v>909</v>
      </c>
      <c r="AG203" t="s" s="30">
        <f>CONCATENATE(AH203,", ",AI203," ",AJ203)</f>
        <v>910</v>
      </c>
      <c r="AH203" t="s" s="244">
        <v>138</v>
      </c>
      <c r="AI203" t="s" s="30">
        <v>139</v>
      </c>
      <c r="AJ203" t="s" s="30">
        <v>911</v>
      </c>
    </row>
    <row r="204" s="231" customFormat="1" ht="13.65" customHeight="1">
      <c r="AA204" s="245">
        <v>3046</v>
      </c>
      <c r="AB204" t="s" s="30">
        <v>912</v>
      </c>
      <c r="AD204" t="s" s="30">
        <v>913</v>
      </c>
      <c r="AG204" t="s" s="30">
        <f>CONCATENATE(AH204,", ",AI204," ",AJ204)</f>
        <v>508</v>
      </c>
      <c r="AH204" t="s" s="244">
        <v>138</v>
      </c>
      <c r="AI204" t="s" s="30">
        <v>139</v>
      </c>
      <c r="AJ204" s="245">
        <v>37408</v>
      </c>
    </row>
    <row r="205" s="231" customFormat="1" ht="13.65" customHeight="1">
      <c r="AA205" s="245">
        <v>3053</v>
      </c>
      <c r="AB205" t="s" s="30">
        <v>914</v>
      </c>
      <c r="AD205" t="s" s="30">
        <v>915</v>
      </c>
      <c r="AE205" t="s" s="30">
        <v>916</v>
      </c>
      <c r="AG205" t="s" s="30">
        <f>CONCATENATE(AH205,", ",AI205," ",AJ205)</f>
        <v>917</v>
      </c>
      <c r="AH205" t="s" s="244">
        <v>138</v>
      </c>
      <c r="AI205" t="s" s="30">
        <v>139</v>
      </c>
      <c r="AJ205" t="s" s="30">
        <v>918</v>
      </c>
    </row>
    <row r="206" s="231" customFormat="1" ht="13.65" customHeight="1">
      <c r="AA206" s="245">
        <v>3061</v>
      </c>
      <c r="AB206" t="s" s="30">
        <v>919</v>
      </c>
      <c r="AC206" t="s" s="30">
        <v>920</v>
      </c>
      <c r="AD206" t="s" s="30">
        <v>921</v>
      </c>
      <c r="AE206" t="s" s="30">
        <v>922</v>
      </c>
      <c r="AG206" t="s" s="30">
        <f>CONCATENATE(AH206,", ",AI206," ",AJ206)</f>
        <v>923</v>
      </c>
      <c r="AH206" t="s" s="244">
        <v>138</v>
      </c>
      <c r="AI206" t="s" s="30">
        <v>139</v>
      </c>
      <c r="AJ206" t="s" s="30">
        <v>924</v>
      </c>
    </row>
    <row r="207" s="231" customFormat="1" ht="13.65" customHeight="1">
      <c r="AA207" s="245">
        <v>3079</v>
      </c>
      <c r="AB207" t="s" s="30">
        <v>925</v>
      </c>
      <c r="AD207" t="s" s="30">
        <v>926</v>
      </c>
      <c r="AG207" t="s" s="30">
        <f>CONCATENATE(AH207,", ",AI207," ",AJ207)</f>
        <v>219</v>
      </c>
      <c r="AH207" t="s" s="244">
        <v>138</v>
      </c>
      <c r="AI207" t="s" s="30">
        <v>139</v>
      </c>
      <c r="AJ207" s="245">
        <v>37405</v>
      </c>
    </row>
    <row r="208" s="231" customFormat="1" ht="13.65" customHeight="1">
      <c r="AA208" s="245">
        <v>3087</v>
      </c>
      <c r="AB208" t="s" s="30">
        <v>927</v>
      </c>
      <c r="AD208" t="s" s="30">
        <v>928</v>
      </c>
      <c r="AG208" t="s" s="30">
        <f>CONCATENATE(AH208,", ",AI208," ",AJ208)</f>
        <v>929</v>
      </c>
      <c r="AH208" t="s" s="244">
        <v>138</v>
      </c>
      <c r="AI208" t="s" s="30">
        <v>139</v>
      </c>
      <c r="AJ208" t="s" s="30">
        <v>930</v>
      </c>
    </row>
    <row r="209" s="231" customFormat="1" ht="13.65" customHeight="1">
      <c r="AA209" s="245">
        <v>3095</v>
      </c>
      <c r="AB209" t="s" s="30">
        <v>931</v>
      </c>
      <c r="AC209" t="s" s="30">
        <v>932</v>
      </c>
      <c r="AD209" t="s" s="30">
        <v>933</v>
      </c>
      <c r="AG209" t="s" s="30">
        <f>CONCATENATE(AH209,", ",AI209," ",AJ209)</f>
        <v>182</v>
      </c>
      <c r="AH209" t="s" s="244">
        <v>138</v>
      </c>
      <c r="AI209" t="s" s="30">
        <v>139</v>
      </c>
      <c r="AJ209" s="245">
        <v>37421</v>
      </c>
    </row>
    <row r="210" s="231" customFormat="1" ht="13.65" customHeight="1">
      <c r="AA210" s="245">
        <v>3103</v>
      </c>
      <c r="AB210" t="s" s="30">
        <v>934</v>
      </c>
      <c r="AD210" t="s" s="30">
        <v>935</v>
      </c>
      <c r="AG210" t="s" s="30">
        <f>CONCATENATE(AH210,", ",AI210," ",AJ210)</f>
        <v>280</v>
      </c>
      <c r="AH210" t="s" s="244">
        <v>138</v>
      </c>
      <c r="AI210" t="s" s="30">
        <v>139</v>
      </c>
      <c r="AJ210" s="245">
        <v>37403</v>
      </c>
    </row>
    <row r="211" s="231" customFormat="1" ht="13.65" customHeight="1">
      <c r="AA211" s="245">
        <v>3111</v>
      </c>
      <c r="AB211" t="s" s="30">
        <v>936</v>
      </c>
      <c r="AD211" t="s" s="30">
        <v>937</v>
      </c>
      <c r="AG211" t="s" s="30">
        <f>CONCATENATE(AH211,", ",AI211," ",AJ211)</f>
        <v>508</v>
      </c>
      <c r="AH211" t="s" s="244">
        <v>138</v>
      </c>
      <c r="AI211" t="s" s="30">
        <v>139</v>
      </c>
      <c r="AJ211" s="245">
        <v>37408</v>
      </c>
    </row>
    <row r="212" s="231" customFormat="1" ht="13.65" customHeight="1">
      <c r="AA212" s="245">
        <v>3129</v>
      </c>
      <c r="AB212" t="s" s="30">
        <v>938</v>
      </c>
      <c r="AD212" t="s" s="30">
        <v>939</v>
      </c>
      <c r="AE212" t="s" s="30">
        <v>793</v>
      </c>
      <c r="AG212" t="s" s="30">
        <f>CONCATENATE(AH212,", ",AI212," ",AJ212)</f>
        <v>182</v>
      </c>
      <c r="AH212" t="s" s="244">
        <v>138</v>
      </c>
      <c r="AI212" t="s" s="30">
        <v>139</v>
      </c>
      <c r="AJ212" s="245">
        <v>37421</v>
      </c>
    </row>
    <row r="213" s="231" customFormat="1" ht="13.65" customHeight="1">
      <c r="AA213" s="245">
        <v>3137</v>
      </c>
      <c r="AB213" t="s" s="30">
        <v>940</v>
      </c>
      <c r="AD213" t="s" s="30">
        <v>941</v>
      </c>
      <c r="AG213" t="s" s="30">
        <f>CONCATENATE(AH213,", ",AI213," ",AJ213)</f>
        <v>508</v>
      </c>
      <c r="AH213" t="s" s="244">
        <v>138</v>
      </c>
      <c r="AI213" t="s" s="30">
        <v>139</v>
      </c>
      <c r="AJ213" s="245">
        <v>37408</v>
      </c>
    </row>
    <row r="214" s="231" customFormat="1" ht="13.65" customHeight="1">
      <c r="AA214" s="245">
        <v>3145</v>
      </c>
      <c r="AB214" t="s" s="30">
        <v>942</v>
      </c>
      <c r="AD214" t="s" s="30">
        <v>943</v>
      </c>
      <c r="AE214" t="s" s="30">
        <v>944</v>
      </c>
      <c r="AG214" t="s" s="30">
        <f>CONCATENATE(AH214,", ",AI214," ",AJ214)</f>
        <v>945</v>
      </c>
      <c r="AH214" t="s" s="244">
        <v>138</v>
      </c>
      <c r="AI214" t="s" s="30">
        <v>139</v>
      </c>
      <c r="AJ214" t="s" s="30">
        <v>946</v>
      </c>
    </row>
    <row r="215" s="231" customFormat="1" ht="13.65" customHeight="1">
      <c r="AA215" s="245">
        <v>3152</v>
      </c>
      <c r="AB215" t="s" s="30">
        <v>947</v>
      </c>
      <c r="AD215" t="s" s="30">
        <v>948</v>
      </c>
      <c r="AE215" t="s" s="30">
        <v>949</v>
      </c>
      <c r="AG215" t="s" s="30">
        <f>CONCATENATE(AH215,", ",AI215," ",AJ215)</f>
        <v>950</v>
      </c>
      <c r="AH215" t="s" s="244">
        <v>138</v>
      </c>
      <c r="AI215" t="s" s="30">
        <v>139</v>
      </c>
      <c r="AJ215" t="s" s="30">
        <v>951</v>
      </c>
    </row>
    <row r="216" s="231" customFormat="1" ht="13.65" customHeight="1">
      <c r="AA216" s="245">
        <v>3160</v>
      </c>
      <c r="AB216" t="s" s="30">
        <v>952</v>
      </c>
      <c r="AD216" t="s" s="30">
        <v>953</v>
      </c>
      <c r="AE216" t="s" s="30">
        <v>954</v>
      </c>
      <c r="AG216" t="s" s="30">
        <f>CONCATENATE(AH216,", ",AI216," ",AJ216)</f>
        <v>250</v>
      </c>
      <c r="AH216" t="s" s="244">
        <v>138</v>
      </c>
      <c r="AI216" t="s" s="30">
        <v>139</v>
      </c>
      <c r="AJ216" s="245">
        <v>37422</v>
      </c>
    </row>
    <row r="217" s="231" customFormat="1" ht="13.65" customHeight="1">
      <c r="AA217" s="245">
        <v>3178</v>
      </c>
      <c r="AB217" t="s" s="30">
        <v>955</v>
      </c>
      <c r="AD217" t="s" s="30">
        <v>956</v>
      </c>
      <c r="AE217" t="s" s="30">
        <v>957</v>
      </c>
      <c r="AG217" t="s" s="30">
        <f>CONCATENATE(AH217,", ",AI217," ",AJ217)</f>
        <v>958</v>
      </c>
      <c r="AH217" t="s" s="244">
        <v>138</v>
      </c>
      <c r="AI217" t="s" s="30">
        <v>139</v>
      </c>
      <c r="AJ217" t="s" s="30">
        <v>959</v>
      </c>
    </row>
    <row r="218" s="231" customFormat="1" ht="13.65" customHeight="1">
      <c r="AA218" s="245">
        <v>3186</v>
      </c>
      <c r="AB218" t="s" s="30">
        <v>960</v>
      </c>
      <c r="AD218" t="s" s="30">
        <v>961</v>
      </c>
      <c r="AG218" t="s" s="30">
        <f>CONCATENATE(AH218,", ",AI218," ",AJ218)</f>
        <v>185</v>
      </c>
      <c r="AH218" t="s" s="244">
        <v>138</v>
      </c>
      <c r="AI218" t="s" s="30">
        <v>139</v>
      </c>
      <c r="AJ218" s="245">
        <v>37415</v>
      </c>
    </row>
    <row r="219" s="231" customFormat="1" ht="13.65" customHeight="1">
      <c r="AA219" s="245">
        <v>3194</v>
      </c>
      <c r="AB219" t="s" s="30">
        <v>962</v>
      </c>
      <c r="AC219" t="s" s="30">
        <v>963</v>
      </c>
      <c r="AD219" t="s" s="30">
        <v>964</v>
      </c>
      <c r="AE219" t="s" s="30">
        <v>965</v>
      </c>
      <c r="AG219" t="s" s="30">
        <f>CONCATENATE(AH219,", ",AI219," ",AJ219)</f>
        <v>966</v>
      </c>
      <c r="AH219" t="s" s="244">
        <v>138</v>
      </c>
      <c r="AI219" t="s" s="30">
        <v>139</v>
      </c>
      <c r="AJ219" t="s" s="30">
        <v>967</v>
      </c>
    </row>
    <row r="220" s="231" customFormat="1" ht="13.65" customHeight="1">
      <c r="AA220" s="245">
        <v>3202</v>
      </c>
      <c r="AB220" t="s" s="30">
        <v>968</v>
      </c>
      <c r="AD220" t="s" s="30">
        <v>969</v>
      </c>
      <c r="AE220" t="s" s="30">
        <v>970</v>
      </c>
      <c r="AG220" t="s" s="30">
        <f>CONCATENATE(AH220,", ",AI220," ",AJ220)</f>
        <v>971</v>
      </c>
      <c r="AH220" t="s" s="244">
        <v>138</v>
      </c>
      <c r="AI220" t="s" s="30">
        <v>139</v>
      </c>
      <c r="AJ220" t="s" s="30">
        <v>972</v>
      </c>
    </row>
    <row r="221" s="231" customFormat="1" ht="13.65" customHeight="1">
      <c r="AA221" s="245">
        <v>3228</v>
      </c>
      <c r="AB221" t="s" s="30">
        <v>973</v>
      </c>
      <c r="AD221" t="s" s="30">
        <v>974</v>
      </c>
      <c r="AG221" t="s" s="30">
        <f>CONCATENATE(AH221,", ",AI221," ",AJ221)</f>
        <v>975</v>
      </c>
      <c r="AH221" t="s" s="244">
        <v>138</v>
      </c>
      <c r="AI221" t="s" s="30">
        <v>139</v>
      </c>
      <c r="AJ221" t="s" s="30">
        <v>976</v>
      </c>
    </row>
    <row r="222" s="231" customFormat="1" ht="13.65" customHeight="1">
      <c r="AA222" s="245">
        <v>3236</v>
      </c>
      <c r="AB222" t="s" s="30">
        <v>977</v>
      </c>
      <c r="AD222" t="s" s="30">
        <v>978</v>
      </c>
      <c r="AE222" t="s" s="30">
        <v>979</v>
      </c>
      <c r="AG222" t="s" s="30">
        <f>CONCATENATE(AH222,", ",AI222," ",AJ222)</f>
        <v>980</v>
      </c>
      <c r="AH222" t="s" s="244">
        <v>138</v>
      </c>
      <c r="AI222" t="s" s="30">
        <v>139</v>
      </c>
      <c r="AJ222" t="s" s="30">
        <v>981</v>
      </c>
    </row>
    <row r="223" s="231" customFormat="1" ht="13.65" customHeight="1">
      <c r="AA223" s="245">
        <v>3251</v>
      </c>
      <c r="AB223" t="s" s="30">
        <v>982</v>
      </c>
      <c r="AG223" t="s" s="30">
        <f>CONCATENATE(AH223,", ",AI223," ",AJ223)</f>
        <v>209</v>
      </c>
    </row>
    <row r="224" s="231" customFormat="1" ht="13.65" customHeight="1">
      <c r="AA224" s="245">
        <v>3269</v>
      </c>
      <c r="AB224" t="s" s="30">
        <v>983</v>
      </c>
      <c r="AD224" t="s" s="30">
        <v>984</v>
      </c>
      <c r="AE224" t="s" s="30">
        <v>985</v>
      </c>
      <c r="AG224" t="s" s="30">
        <f>CONCATENATE(AH224,", ",AI224," ",AJ224)</f>
        <v>986</v>
      </c>
      <c r="AH224" t="s" s="244">
        <v>138</v>
      </c>
      <c r="AI224" t="s" s="30">
        <v>139</v>
      </c>
      <c r="AJ224" t="s" s="30">
        <v>987</v>
      </c>
    </row>
    <row r="225" s="231" customFormat="1" ht="13.65" customHeight="1">
      <c r="AA225" s="245">
        <v>3277</v>
      </c>
      <c r="AB225" t="s" s="30">
        <v>988</v>
      </c>
      <c r="AD225" t="s" s="30">
        <v>989</v>
      </c>
      <c r="AE225" t="s" s="30">
        <v>990</v>
      </c>
      <c r="AG225" t="s" s="30">
        <f>CONCATENATE(AH225,", ",AI225," ",AJ225)</f>
        <v>991</v>
      </c>
      <c r="AH225" t="s" s="244">
        <v>138</v>
      </c>
      <c r="AI225" t="s" s="30">
        <v>139</v>
      </c>
      <c r="AJ225" t="s" s="30">
        <v>992</v>
      </c>
    </row>
    <row r="226" s="231" customFormat="1" ht="13.65" customHeight="1">
      <c r="AA226" s="245">
        <v>3293</v>
      </c>
      <c r="AB226" t="s" s="30">
        <v>993</v>
      </c>
      <c r="AD226" t="s" s="30">
        <v>994</v>
      </c>
      <c r="AG226" t="s" s="30">
        <f>CONCATENATE(AH226,", ",AI226," ",AJ226)</f>
        <v>995</v>
      </c>
      <c r="AH226" t="s" s="244">
        <v>138</v>
      </c>
      <c r="AI226" t="s" s="30">
        <v>139</v>
      </c>
      <c r="AJ226" t="s" s="30">
        <v>996</v>
      </c>
    </row>
    <row r="227" s="231" customFormat="1" ht="13.65" customHeight="1">
      <c r="AA227" s="245">
        <v>3301</v>
      </c>
      <c r="AB227" t="s" s="30">
        <v>997</v>
      </c>
      <c r="AD227" t="s" s="30">
        <v>998</v>
      </c>
      <c r="AE227" t="s" s="30">
        <v>999</v>
      </c>
      <c r="AG227" t="s" s="30">
        <f>CONCATENATE(AH227,", ",AI227," ",AJ227)</f>
        <v>250</v>
      </c>
      <c r="AH227" t="s" s="244">
        <v>138</v>
      </c>
      <c r="AI227" t="s" s="30">
        <v>139</v>
      </c>
      <c r="AJ227" s="245">
        <v>37422</v>
      </c>
    </row>
    <row r="228" s="231" customFormat="1" ht="13.65" customHeight="1">
      <c r="AA228" s="245">
        <v>3343</v>
      </c>
      <c r="AB228" t="s" s="30">
        <v>1000</v>
      </c>
      <c r="AD228" t="s" s="30">
        <v>1001</v>
      </c>
      <c r="AG228" t="s" s="30">
        <f>CONCATENATE(AH228,", ",AI228," ",AJ228)</f>
        <v>182</v>
      </c>
      <c r="AH228" t="s" s="244">
        <v>138</v>
      </c>
      <c r="AI228" t="s" s="30">
        <v>139</v>
      </c>
      <c r="AJ228" s="245">
        <v>37421</v>
      </c>
    </row>
    <row r="229" s="231" customFormat="1" ht="13.65" customHeight="1">
      <c r="AA229" s="245">
        <v>3350</v>
      </c>
      <c r="AB229" t="s" s="30">
        <v>1002</v>
      </c>
      <c r="AD229" t="s" s="30">
        <v>1003</v>
      </c>
      <c r="AG229" t="s" s="30">
        <f>CONCATENATE(AH229,", ",AI229," ",AJ229)</f>
        <v>1004</v>
      </c>
      <c r="AH229" t="s" s="244">
        <v>138</v>
      </c>
      <c r="AI229" t="s" s="30">
        <v>139</v>
      </c>
      <c r="AJ229" t="s" s="30">
        <v>1005</v>
      </c>
    </row>
    <row r="230" s="231" customFormat="1" ht="13.65" customHeight="1">
      <c r="AA230" s="245">
        <v>3368</v>
      </c>
      <c r="AB230" t="s" s="30">
        <v>1006</v>
      </c>
      <c r="AD230" t="s" s="30">
        <v>1007</v>
      </c>
      <c r="AE230" t="s" s="30">
        <v>1008</v>
      </c>
      <c r="AG230" t="s" s="30">
        <f>CONCATENATE(AH230,", ",AI230," ",AJ230)</f>
        <v>1009</v>
      </c>
      <c r="AH230" t="s" s="244">
        <v>138</v>
      </c>
      <c r="AI230" t="s" s="30">
        <v>139</v>
      </c>
      <c r="AJ230" t="s" s="30">
        <v>1010</v>
      </c>
    </row>
    <row r="231" s="231" customFormat="1" ht="13.65" customHeight="1">
      <c r="AA231" s="245">
        <v>3376</v>
      </c>
      <c r="AB231" t="s" s="30">
        <v>1011</v>
      </c>
      <c r="AD231" t="s" s="30">
        <v>1012</v>
      </c>
      <c r="AG231" t="s" s="30">
        <f>CONCATENATE(AH231,", ",AI231," ",AJ231)</f>
        <v>1013</v>
      </c>
      <c r="AH231" t="s" s="244">
        <v>138</v>
      </c>
      <c r="AI231" t="s" s="30">
        <v>139</v>
      </c>
      <c r="AJ231" t="s" s="30">
        <v>1014</v>
      </c>
    </row>
    <row r="232" s="231" customFormat="1" ht="13.65" customHeight="1">
      <c r="AA232" s="245">
        <v>3384</v>
      </c>
      <c r="AB232" t="s" s="30">
        <v>1015</v>
      </c>
      <c r="AD232" t="s" s="30">
        <v>1016</v>
      </c>
      <c r="AG232" t="s" s="30">
        <f>CONCATENATE(AH232,", ",AI232," ",AJ232)</f>
        <v>1017</v>
      </c>
      <c r="AH232" t="s" s="244">
        <v>138</v>
      </c>
      <c r="AI232" t="s" s="30">
        <v>139</v>
      </c>
      <c r="AJ232" t="s" s="30">
        <v>1018</v>
      </c>
    </row>
    <row r="233" s="231" customFormat="1" ht="13.65" customHeight="1">
      <c r="AA233" s="245">
        <v>3392</v>
      </c>
      <c r="AB233" t="s" s="30">
        <v>1019</v>
      </c>
      <c r="AD233" t="s" s="30">
        <v>1020</v>
      </c>
      <c r="AG233" t="s" s="30">
        <f>CONCATENATE(AH233,", ",AI233," ",AJ233)</f>
        <v>1021</v>
      </c>
      <c r="AH233" t="s" s="244">
        <v>138</v>
      </c>
      <c r="AI233" t="s" s="30">
        <v>139</v>
      </c>
      <c r="AJ233" t="s" s="30">
        <v>1022</v>
      </c>
    </row>
    <row r="234" s="231" customFormat="1" ht="13.65" customHeight="1">
      <c r="AA234" s="245">
        <v>3400</v>
      </c>
      <c r="AB234" t="s" s="30">
        <v>1023</v>
      </c>
      <c r="AD234" t="s" s="30">
        <v>1024</v>
      </c>
      <c r="AG234" t="s" s="30">
        <f>CONCATENATE(AH234,", ",AI234," ",AJ234)</f>
        <v>182</v>
      </c>
      <c r="AH234" t="s" s="244">
        <v>138</v>
      </c>
      <c r="AI234" t="s" s="30">
        <v>139</v>
      </c>
      <c r="AJ234" s="245">
        <v>37421</v>
      </c>
    </row>
    <row r="235" s="231" customFormat="1" ht="13.65" customHeight="1">
      <c r="AA235" s="245">
        <v>4226</v>
      </c>
      <c r="AB235" t="s" s="30">
        <v>1025</v>
      </c>
      <c r="AD235" t="s" s="30">
        <v>1026</v>
      </c>
      <c r="AE235" t="s" s="30">
        <v>844</v>
      </c>
      <c r="AG235" t="s" s="30">
        <f>CONCATENATE(AH235,", ",AI235," ",AJ235)</f>
        <v>1027</v>
      </c>
      <c r="AH235" t="s" s="244">
        <v>162</v>
      </c>
      <c r="AI235" t="s" s="30">
        <v>139</v>
      </c>
      <c r="AJ235" t="s" s="30">
        <v>1028</v>
      </c>
    </row>
    <row r="236" s="231" customFormat="1" ht="13.65" customHeight="1">
      <c r="AA236" s="245">
        <v>4259</v>
      </c>
      <c r="AB236" t="s" s="30">
        <v>1029</v>
      </c>
      <c r="AD236" t="s" s="30">
        <v>1030</v>
      </c>
      <c r="AG236" t="s" s="30">
        <f>CONCATENATE(AH236,", ",AI236," ",AJ236)</f>
        <v>1031</v>
      </c>
      <c r="AH236" t="s" s="244">
        <v>138</v>
      </c>
      <c r="AI236" t="s" s="30">
        <v>139</v>
      </c>
      <c r="AJ236" t="s" s="30">
        <v>1032</v>
      </c>
    </row>
    <row r="237" s="231" customFormat="1" ht="13.65" customHeight="1">
      <c r="AA237" s="245">
        <v>4267</v>
      </c>
      <c r="AB237" t="s" s="30">
        <v>1033</v>
      </c>
      <c r="AD237" t="s" s="30">
        <v>1034</v>
      </c>
      <c r="AG237" t="s" s="30">
        <f>CONCATENATE(AH237,", ",AI237," ",AJ237)</f>
        <v>147</v>
      </c>
      <c r="AH237" t="s" s="244">
        <v>138</v>
      </c>
      <c r="AI237" t="s" s="30">
        <v>139</v>
      </c>
      <c r="AJ237" s="245">
        <v>37406</v>
      </c>
    </row>
    <row r="238" s="231" customFormat="1" ht="13.65" customHeight="1">
      <c r="AA238" s="245">
        <v>4275</v>
      </c>
      <c r="AB238" t="s" s="30">
        <v>1035</v>
      </c>
      <c r="AD238" t="s" s="30">
        <v>1036</v>
      </c>
      <c r="AG238" t="s" s="30">
        <f>CONCATENATE(AH238,", ",AI238," ",AJ238)</f>
        <v>280</v>
      </c>
      <c r="AH238" t="s" s="244">
        <v>138</v>
      </c>
      <c r="AI238" t="s" s="30">
        <v>139</v>
      </c>
      <c r="AJ238" s="245">
        <v>37403</v>
      </c>
    </row>
    <row r="239" s="231" customFormat="1" ht="13.65" customHeight="1">
      <c r="AA239" s="245">
        <v>4283</v>
      </c>
      <c r="AB239" t="s" s="30">
        <v>1037</v>
      </c>
      <c r="AG239" t="s" s="30">
        <f>CONCATENATE(AH239,", ",AI239," ",AJ239)</f>
        <v>197</v>
      </c>
      <c r="AH239" t="s" s="244">
        <v>138</v>
      </c>
      <c r="AI239" t="s" s="30">
        <v>139</v>
      </c>
      <c r="AJ239" s="245">
        <v>37402</v>
      </c>
    </row>
    <row r="240" s="231" customFormat="1" ht="13.65" customHeight="1">
      <c r="AA240" s="245">
        <v>4291</v>
      </c>
      <c r="AB240" t="s" s="30">
        <v>1038</v>
      </c>
      <c r="AD240" t="s" s="30">
        <v>1039</v>
      </c>
      <c r="AG240" t="s" s="30">
        <f>CONCATENATE(AH240,", ",AI240," ",AJ240)</f>
        <v>147</v>
      </c>
      <c r="AH240" t="s" s="244">
        <v>138</v>
      </c>
      <c r="AI240" t="s" s="30">
        <v>139</v>
      </c>
      <c r="AJ240" s="245">
        <v>37406</v>
      </c>
    </row>
    <row r="241" s="231" customFormat="1" ht="13.65" customHeight="1">
      <c r="AA241" s="245">
        <v>4309</v>
      </c>
      <c r="AB241" t="s" s="30">
        <v>1040</v>
      </c>
      <c r="AD241" t="s" s="30">
        <v>1041</v>
      </c>
      <c r="AG241" t="s" s="30">
        <f>CONCATENATE(AH241,", ",AI241," ",AJ241)</f>
        <v>154</v>
      </c>
      <c r="AH241" t="s" s="244">
        <v>138</v>
      </c>
      <c r="AI241" t="s" s="30">
        <v>139</v>
      </c>
      <c r="AJ241" s="245">
        <v>37404</v>
      </c>
    </row>
    <row r="242" s="231" customFormat="1" ht="13.65" customHeight="1">
      <c r="AA242" s="245">
        <v>4317</v>
      </c>
      <c r="AB242" t="s" s="30">
        <v>1042</v>
      </c>
      <c r="AD242" t="s" s="30">
        <v>1043</v>
      </c>
      <c r="AG242" t="s" s="30">
        <f>CONCATENATE(AH242,", ",AI242," ",AJ242)</f>
        <v>419</v>
      </c>
      <c r="AH242" t="s" s="244">
        <v>138</v>
      </c>
      <c r="AI242" t="s" s="30">
        <v>139</v>
      </c>
      <c r="AJ242" s="245">
        <v>37407</v>
      </c>
    </row>
    <row r="243" s="231" customFormat="1" ht="13.65" customHeight="1">
      <c r="AA243" s="245">
        <v>4325</v>
      </c>
      <c r="AB243" t="s" s="30">
        <v>1044</v>
      </c>
      <c r="AD243" t="s" s="30">
        <v>1045</v>
      </c>
      <c r="AE243" t="s" s="30">
        <v>1046</v>
      </c>
      <c r="AG243" t="s" s="30">
        <f>CONCATENATE(AH243,", ",AI243," ",AJ243)</f>
        <v>154</v>
      </c>
      <c r="AH243" t="s" s="244">
        <v>138</v>
      </c>
      <c r="AI243" t="s" s="30">
        <v>139</v>
      </c>
      <c r="AJ243" s="245">
        <v>37404</v>
      </c>
    </row>
    <row r="244" s="231" customFormat="1" ht="13.65" customHeight="1">
      <c r="AA244" s="245">
        <v>4333</v>
      </c>
      <c r="AB244" t="s" s="30">
        <v>1047</v>
      </c>
      <c r="AD244" t="s" s="30">
        <v>1048</v>
      </c>
      <c r="AG244" t="s" s="30">
        <f>CONCATENATE(AH244,", ",AI244," ",AJ244)</f>
        <v>182</v>
      </c>
      <c r="AH244" t="s" s="244">
        <v>138</v>
      </c>
      <c r="AI244" t="s" s="30">
        <v>139</v>
      </c>
      <c r="AJ244" s="245">
        <v>37421</v>
      </c>
    </row>
    <row r="245" s="231" customFormat="1" ht="13.65" customHeight="1">
      <c r="AA245" s="245">
        <v>4341</v>
      </c>
      <c r="AB245" t="s" s="30">
        <v>1049</v>
      </c>
      <c r="AD245" t="s" s="30">
        <v>1050</v>
      </c>
      <c r="AG245" t="s" s="30">
        <f>CONCATENATE(AH245,", ",AI245," ",AJ245)</f>
        <v>1051</v>
      </c>
      <c r="AH245" t="s" s="244">
        <v>138</v>
      </c>
      <c r="AI245" t="s" s="30">
        <v>139</v>
      </c>
      <c r="AJ245" t="s" s="30">
        <v>1052</v>
      </c>
    </row>
    <row r="246" s="231" customFormat="1" ht="13.65" customHeight="1">
      <c r="AA246" s="245">
        <v>4358</v>
      </c>
      <c r="AB246" t="s" s="30">
        <v>1053</v>
      </c>
      <c r="AD246" t="s" s="30">
        <v>1054</v>
      </c>
      <c r="AG246" t="s" s="30">
        <f>CONCATENATE(AH246,", ",AI246," ",AJ246)</f>
        <v>137</v>
      </c>
      <c r="AH246" t="s" s="244">
        <v>138</v>
      </c>
      <c r="AI246" t="s" s="30">
        <v>139</v>
      </c>
      <c r="AJ246" s="245">
        <v>37401</v>
      </c>
    </row>
    <row r="247" s="231" customFormat="1" ht="13.65" customHeight="1">
      <c r="AA247" s="245">
        <v>4366</v>
      </c>
      <c r="AB247" t="s" s="30">
        <v>1055</v>
      </c>
      <c r="AD247" t="s" s="30">
        <v>1056</v>
      </c>
      <c r="AG247" t="s" s="30">
        <f>CONCATENATE(AH247,", ",AI247," ",AJ247)</f>
        <v>219</v>
      </c>
      <c r="AH247" t="s" s="244">
        <v>138</v>
      </c>
      <c r="AI247" t="s" s="30">
        <v>139</v>
      </c>
      <c r="AJ247" s="245">
        <v>37405</v>
      </c>
    </row>
    <row r="248" s="231" customFormat="1" ht="13.65" customHeight="1">
      <c r="AA248" s="245">
        <v>4374</v>
      </c>
      <c r="AB248" t="s" s="30">
        <v>1057</v>
      </c>
      <c r="AC248" t="s" s="30">
        <v>1058</v>
      </c>
      <c r="AD248" t="s" s="30">
        <v>1059</v>
      </c>
      <c r="AE248" t="s" s="30">
        <v>1060</v>
      </c>
      <c r="AG248" t="s" s="30">
        <f>CONCATENATE(AH248,", ",AI248," ",AJ248)</f>
        <v>154</v>
      </c>
      <c r="AH248" t="s" s="244">
        <v>138</v>
      </c>
      <c r="AI248" t="s" s="30">
        <v>139</v>
      </c>
      <c r="AJ248" s="245">
        <v>37404</v>
      </c>
    </row>
    <row r="249" s="231" customFormat="1" ht="13.65" customHeight="1">
      <c r="AA249" s="245">
        <v>4382</v>
      </c>
      <c r="AB249" t="s" s="30">
        <v>1061</v>
      </c>
      <c r="AC249" t="s" s="30">
        <v>1062</v>
      </c>
      <c r="AD249" t="s" s="30">
        <v>1063</v>
      </c>
      <c r="AG249" t="s" s="30">
        <f>CONCATENATE(AH249,", ",AI249," ",AJ249)</f>
        <v>154</v>
      </c>
      <c r="AH249" t="s" s="244">
        <v>138</v>
      </c>
      <c r="AI249" t="s" s="30">
        <v>139</v>
      </c>
      <c r="AJ249" s="245">
        <v>37404</v>
      </c>
    </row>
    <row r="250" s="231" customFormat="1" ht="13.65" customHeight="1">
      <c r="AA250" s="245">
        <v>4408</v>
      </c>
      <c r="AB250" t="s" s="30">
        <v>1064</v>
      </c>
      <c r="AD250" t="s" s="30">
        <v>1065</v>
      </c>
      <c r="AG250" t="s" s="30">
        <f>CONCATENATE(AH250,", ",AI250," ",AJ250)</f>
        <v>154</v>
      </c>
      <c r="AH250" t="s" s="244">
        <v>138</v>
      </c>
      <c r="AI250" t="s" s="30">
        <v>139</v>
      </c>
      <c r="AJ250" s="245">
        <v>37404</v>
      </c>
    </row>
    <row r="251" s="231" customFormat="1" ht="13.65" customHeight="1">
      <c r="AA251" s="245">
        <v>4416</v>
      </c>
      <c r="AB251" t="s" s="30">
        <v>1066</v>
      </c>
      <c r="AD251" t="s" s="30">
        <v>1067</v>
      </c>
      <c r="AG251" t="s" s="30">
        <f>CONCATENATE(AH251,", ",AI251," ",AJ251)</f>
        <v>1068</v>
      </c>
      <c r="AH251" t="s" s="244">
        <v>138</v>
      </c>
      <c r="AI251" t="s" s="30">
        <v>139</v>
      </c>
      <c r="AJ251" s="245">
        <v>37414</v>
      </c>
    </row>
    <row r="252" s="231" customFormat="1" ht="13.65" customHeight="1">
      <c r="AA252" s="245">
        <v>4424</v>
      </c>
      <c r="AB252" t="s" s="30">
        <v>1069</v>
      </c>
      <c r="AD252" t="s" s="30">
        <v>1070</v>
      </c>
      <c r="AG252" t="s" s="30">
        <f>CONCATENATE(AH252,", ",AI252," ",AJ252)</f>
        <v>508</v>
      </c>
      <c r="AH252" t="s" s="244">
        <v>138</v>
      </c>
      <c r="AI252" t="s" s="30">
        <v>139</v>
      </c>
      <c r="AJ252" s="245">
        <v>37408</v>
      </c>
    </row>
    <row r="253" s="231" customFormat="1" ht="13.65" customHeight="1">
      <c r="AA253" s="245">
        <v>4432</v>
      </c>
      <c r="AB253" t="s" s="30">
        <v>1071</v>
      </c>
      <c r="AD253" t="s" s="30">
        <v>1072</v>
      </c>
      <c r="AG253" t="s" s="30">
        <f>CONCATENATE(AH253,", ",AI253," ",AJ253)</f>
        <v>1073</v>
      </c>
      <c r="AH253" t="s" s="244">
        <v>138</v>
      </c>
      <c r="AI253" t="s" s="30">
        <v>139</v>
      </c>
      <c r="AJ253" t="s" s="30">
        <v>1074</v>
      </c>
    </row>
    <row r="254" s="231" customFormat="1" ht="13.65" customHeight="1">
      <c r="AA254" s="245">
        <v>4440</v>
      </c>
      <c r="AB254" t="s" s="30">
        <v>1075</v>
      </c>
      <c r="AD254" t="s" s="30">
        <v>1076</v>
      </c>
      <c r="AE254" t="s" s="30">
        <v>1077</v>
      </c>
      <c r="AG254" t="s" s="30">
        <f>CONCATENATE(AH254,", ",AI254," ",AJ254)</f>
        <v>1078</v>
      </c>
      <c r="AH254" t="s" s="244">
        <v>138</v>
      </c>
      <c r="AI254" t="s" s="30">
        <v>139</v>
      </c>
      <c r="AJ254" t="s" s="30">
        <v>1079</v>
      </c>
    </row>
    <row r="255" s="231" customFormat="1" ht="13.65" customHeight="1">
      <c r="AA255" s="245">
        <v>4457</v>
      </c>
      <c r="AB255" t="s" s="30">
        <v>1080</v>
      </c>
      <c r="AD255" t="s" s="30">
        <v>1081</v>
      </c>
      <c r="AG255" t="s" s="30">
        <f>CONCATENATE(AH255,", ",AI255," ",AJ255)</f>
        <v>1068</v>
      </c>
      <c r="AH255" t="s" s="244">
        <v>138</v>
      </c>
      <c r="AI255" t="s" s="30">
        <v>139</v>
      </c>
      <c r="AJ255" s="245">
        <v>37414</v>
      </c>
    </row>
    <row r="256" s="231" customFormat="1" ht="13.65" customHeight="1">
      <c r="AA256" s="245">
        <v>4465</v>
      </c>
      <c r="AB256" t="s" s="30">
        <v>1082</v>
      </c>
      <c r="AD256" t="s" s="30">
        <v>1083</v>
      </c>
      <c r="AE256" t="s" s="30">
        <v>1084</v>
      </c>
      <c r="AG256" t="s" s="30">
        <f>CONCATENATE(AH256,", ",AI256," ",AJ256)</f>
        <v>219</v>
      </c>
      <c r="AH256" t="s" s="244">
        <v>138</v>
      </c>
      <c r="AI256" t="s" s="30">
        <v>139</v>
      </c>
      <c r="AJ256" s="245">
        <v>37405</v>
      </c>
    </row>
    <row r="257" s="231" customFormat="1" ht="13.65" customHeight="1">
      <c r="AA257" s="245">
        <v>4473</v>
      </c>
      <c r="AB257" t="s" s="30">
        <v>1085</v>
      </c>
      <c r="AC257" t="s" s="30">
        <v>1086</v>
      </c>
      <c r="AD257" t="s" s="30">
        <v>1087</v>
      </c>
      <c r="AG257" t="s" s="30">
        <f>CONCATENATE(AH257,", ",AI257," ",AJ257)</f>
        <v>1088</v>
      </c>
      <c r="AH257" t="s" s="244">
        <v>499</v>
      </c>
      <c r="AI257" t="s" s="30">
        <v>139</v>
      </c>
      <c r="AJ257" s="245">
        <v>37919</v>
      </c>
    </row>
    <row r="258" s="231" customFormat="1" ht="13.65" customHeight="1">
      <c r="AA258" s="245">
        <v>4481</v>
      </c>
      <c r="AB258" t="s" s="30">
        <v>1089</v>
      </c>
      <c r="AD258" t="s" s="30">
        <v>1090</v>
      </c>
      <c r="AG258" t="s" s="30">
        <f>CONCATENATE(AH258,", ",AI258," ",AJ258)</f>
        <v>154</v>
      </c>
      <c r="AH258" t="s" s="244">
        <v>138</v>
      </c>
      <c r="AI258" t="s" s="30">
        <v>139</v>
      </c>
      <c r="AJ258" s="245">
        <v>37404</v>
      </c>
    </row>
    <row r="259" s="231" customFormat="1" ht="13.65" customHeight="1">
      <c r="AA259" s="245">
        <v>4499</v>
      </c>
      <c r="AB259" t="s" s="30">
        <v>1091</v>
      </c>
      <c r="AD259" t="s" s="30">
        <v>1092</v>
      </c>
      <c r="AE259" t="s" s="30">
        <v>1093</v>
      </c>
      <c r="AG259" t="s" s="30">
        <f>CONCATENATE(AH259,", ",AI259," ",AJ259)</f>
        <v>1094</v>
      </c>
      <c r="AH259" t="s" s="244">
        <v>138</v>
      </c>
      <c r="AI259" t="s" s="30">
        <v>139</v>
      </c>
      <c r="AJ259" t="s" s="30">
        <v>1095</v>
      </c>
    </row>
    <row r="260" s="231" customFormat="1" ht="13.65" customHeight="1">
      <c r="AA260" s="245">
        <v>4507</v>
      </c>
      <c r="AB260" t="s" s="30">
        <v>1096</v>
      </c>
      <c r="AD260" t="s" s="30">
        <v>1097</v>
      </c>
      <c r="AG260" t="s" s="30">
        <f>CONCATENATE(AH260,", ",AI260," ",AJ260)</f>
        <v>197</v>
      </c>
      <c r="AH260" t="s" s="244">
        <v>138</v>
      </c>
      <c r="AI260" t="s" s="30">
        <v>139</v>
      </c>
      <c r="AJ260" s="245">
        <v>37402</v>
      </c>
    </row>
    <row r="261" s="231" customFormat="1" ht="13.65" customHeight="1">
      <c r="AA261" s="245">
        <v>4523</v>
      </c>
      <c r="AB261" t="s" s="30">
        <v>1098</v>
      </c>
      <c r="AD261" t="s" s="30">
        <v>1099</v>
      </c>
      <c r="AE261" t="s" s="30">
        <v>1100</v>
      </c>
      <c r="AG261" t="s" s="30">
        <f>CONCATENATE(AH261,", ",AI261," ",AJ261)</f>
        <v>280</v>
      </c>
      <c r="AH261" t="s" s="244">
        <v>138</v>
      </c>
      <c r="AI261" t="s" s="30">
        <v>139</v>
      </c>
      <c r="AJ261" s="245">
        <v>37403</v>
      </c>
    </row>
    <row r="262" s="231" customFormat="1" ht="13.65" customHeight="1">
      <c r="AA262" s="245">
        <v>4531</v>
      </c>
      <c r="AB262" t="s" s="30">
        <v>1101</v>
      </c>
      <c r="AD262" t="s" s="30">
        <v>1102</v>
      </c>
      <c r="AG262" t="s" s="30">
        <f>CONCATENATE(AH262,", ",AI262," ",AJ262)</f>
        <v>169</v>
      </c>
      <c r="AH262" t="s" s="244">
        <v>138</v>
      </c>
      <c r="AI262" t="s" s="30">
        <v>139</v>
      </c>
      <c r="AJ262" s="245">
        <v>37411</v>
      </c>
    </row>
    <row r="263" s="231" customFormat="1" ht="13.65" customHeight="1">
      <c r="AA263" s="245">
        <v>4549</v>
      </c>
      <c r="AB263" t="s" s="30">
        <v>1103</v>
      </c>
      <c r="AD263" t="s" s="30">
        <v>1104</v>
      </c>
      <c r="AE263" t="s" s="30">
        <v>1105</v>
      </c>
      <c r="AG263" t="s" s="30">
        <v>219</v>
      </c>
    </row>
    <row r="264" s="231" customFormat="1" ht="13.65" customHeight="1">
      <c r="AA264" s="245">
        <v>4572</v>
      </c>
      <c r="AB264" t="s" s="30">
        <v>1106</v>
      </c>
      <c r="AD264" t="s" s="30">
        <v>1107</v>
      </c>
      <c r="AG264" t="s" s="30">
        <f>CONCATENATE(AH264,", ",AI264," ",AJ264)</f>
        <v>197</v>
      </c>
      <c r="AH264" t="s" s="244">
        <v>138</v>
      </c>
      <c r="AI264" t="s" s="30">
        <v>139</v>
      </c>
      <c r="AJ264" s="245">
        <v>37402</v>
      </c>
    </row>
    <row r="265" s="231" customFormat="1" ht="13.65" customHeight="1">
      <c r="AA265" s="245">
        <v>4580</v>
      </c>
      <c r="AB265" t="s" s="30">
        <v>1108</v>
      </c>
      <c r="AD265" t="s" s="30">
        <v>1109</v>
      </c>
      <c r="AG265" t="s" s="30">
        <f>CONCATENATE(AH265,", ",AI265," ",AJ265)</f>
        <v>1110</v>
      </c>
      <c r="AH265" t="s" s="244">
        <v>138</v>
      </c>
      <c r="AI265" t="s" s="30">
        <v>139</v>
      </c>
      <c r="AJ265" t="s" s="30">
        <v>1111</v>
      </c>
    </row>
    <row r="266" s="231" customFormat="1" ht="13.65" customHeight="1">
      <c r="AA266" s="245">
        <v>4614</v>
      </c>
      <c r="AB266" t="s" s="30">
        <v>1112</v>
      </c>
      <c r="AD266" t="s" s="30">
        <v>1113</v>
      </c>
      <c r="AG266" t="s" s="30">
        <f>CONCATENATE(AH266,", ",AI266," ",AJ266)</f>
        <v>197</v>
      </c>
      <c r="AH266" t="s" s="244">
        <v>138</v>
      </c>
      <c r="AI266" t="s" s="30">
        <v>139</v>
      </c>
      <c r="AJ266" s="245">
        <v>37402</v>
      </c>
    </row>
    <row r="267" s="231" customFormat="1" ht="13.65" customHeight="1">
      <c r="AA267" s="245">
        <v>4622</v>
      </c>
      <c r="AB267" t="s" s="30">
        <v>1114</v>
      </c>
      <c r="AD267" t="s" s="30">
        <v>1115</v>
      </c>
      <c r="AG267" t="s" s="30">
        <f>CONCATENATE(AH267,", ",AI267," ",AJ267)</f>
        <v>1116</v>
      </c>
      <c r="AH267" t="s" s="244">
        <v>138</v>
      </c>
      <c r="AI267" t="s" s="30">
        <v>139</v>
      </c>
      <c r="AJ267" t="s" s="30">
        <v>1117</v>
      </c>
    </row>
    <row r="268" s="231" customFormat="1" ht="13.65" customHeight="1">
      <c r="AA268" s="245">
        <v>4630</v>
      </c>
      <c r="AB268" t="s" s="30">
        <v>1118</v>
      </c>
      <c r="AD268" t="s" s="30">
        <v>1119</v>
      </c>
      <c r="AE268" t="s" s="30">
        <v>1120</v>
      </c>
      <c r="AG268" t="s" s="30">
        <f>CONCATENATE(AH268,", ",AI268," ",AJ268)</f>
        <v>1121</v>
      </c>
      <c r="AH268" t="s" s="244">
        <v>138</v>
      </c>
      <c r="AI268" t="s" s="30">
        <v>139</v>
      </c>
      <c r="AJ268" t="s" s="30">
        <v>1122</v>
      </c>
    </row>
    <row r="269" s="231" customFormat="1" ht="13.65" customHeight="1">
      <c r="AA269" s="245">
        <v>4648</v>
      </c>
      <c r="AB269" t="s" s="30">
        <v>1123</v>
      </c>
      <c r="AD269" t="s" s="30">
        <v>1124</v>
      </c>
      <c r="AG269" t="s" s="30">
        <f>CONCATENATE(AH269,", ",AI269," ",AJ269)</f>
        <v>1125</v>
      </c>
      <c r="AH269" t="s" s="244">
        <v>138</v>
      </c>
      <c r="AI269" t="s" s="30">
        <v>139</v>
      </c>
      <c r="AJ269" t="s" s="30">
        <v>1126</v>
      </c>
    </row>
    <row r="270" s="231" customFormat="1" ht="13.65" customHeight="1">
      <c r="AA270" s="245">
        <v>4655</v>
      </c>
      <c r="AB270" t="s" s="30">
        <v>1127</v>
      </c>
      <c r="AD270" t="s" s="30">
        <v>1128</v>
      </c>
      <c r="AG270" t="s" s="30">
        <f>CONCATENATE(AH270,", ",AI270," ",AJ270)</f>
        <v>1129</v>
      </c>
      <c r="AH270" t="s" s="244">
        <v>665</v>
      </c>
      <c r="AI270" t="s" s="30">
        <v>139</v>
      </c>
      <c r="AJ270" t="s" s="30">
        <v>1130</v>
      </c>
    </row>
    <row r="271" s="231" customFormat="1" ht="13.65" customHeight="1">
      <c r="AA271" s="245">
        <v>4663</v>
      </c>
      <c r="AB271" t="s" s="30">
        <v>1131</v>
      </c>
      <c r="AD271" t="s" s="30">
        <v>1132</v>
      </c>
      <c r="AG271" t="s" s="30">
        <f>CONCATENATE(AH271,", ",AI271," ",AJ271)</f>
        <v>1133</v>
      </c>
      <c r="AH271" t="s" s="244">
        <v>138</v>
      </c>
      <c r="AI271" t="s" s="30">
        <v>139</v>
      </c>
      <c r="AJ271" t="s" s="30">
        <v>1134</v>
      </c>
    </row>
    <row r="272" s="231" customFormat="1" ht="13.65" customHeight="1">
      <c r="AA272" s="245">
        <v>4671</v>
      </c>
      <c r="AB272" t="s" s="30">
        <v>1135</v>
      </c>
      <c r="AD272" t="s" s="30">
        <v>1136</v>
      </c>
      <c r="AG272" t="s" s="30">
        <f>CONCATENATE(AH272,", ",AI272," ",AJ272)</f>
        <v>280</v>
      </c>
      <c r="AH272" t="s" s="244">
        <v>138</v>
      </c>
      <c r="AI272" t="s" s="30">
        <v>139</v>
      </c>
      <c r="AJ272" s="245">
        <v>37403</v>
      </c>
    </row>
    <row r="273" s="231" customFormat="1" ht="13.65" customHeight="1">
      <c r="AA273" s="245">
        <v>4689</v>
      </c>
      <c r="AB273" t="s" s="30">
        <v>1137</v>
      </c>
      <c r="AD273" t="s" s="30">
        <v>1138</v>
      </c>
      <c r="AG273" t="s" s="30">
        <f>CONCATENATE(AH273,", ",AI273," ",AJ273)</f>
        <v>219</v>
      </c>
      <c r="AH273" t="s" s="244">
        <v>138</v>
      </c>
      <c r="AI273" t="s" s="30">
        <v>139</v>
      </c>
      <c r="AJ273" s="245">
        <v>37405</v>
      </c>
    </row>
    <row r="274" s="231" customFormat="1" ht="13.65" customHeight="1">
      <c r="AA274" s="245">
        <v>4697</v>
      </c>
      <c r="AB274" t="s" s="30">
        <v>1139</v>
      </c>
      <c r="AD274" t="s" s="30">
        <v>1140</v>
      </c>
      <c r="AG274" t="s" s="30">
        <f>CONCATENATE(AH274,", ",AI274," ",AJ274)</f>
        <v>1141</v>
      </c>
      <c r="AH274" t="s" s="244">
        <v>138</v>
      </c>
      <c r="AI274" t="s" s="30">
        <v>139</v>
      </c>
      <c r="AJ274" t="s" s="30">
        <v>1142</v>
      </c>
    </row>
    <row r="275" s="231" customFormat="1" ht="13.65" customHeight="1">
      <c r="AA275" s="245">
        <v>4705</v>
      </c>
      <c r="AB275" t="s" s="30">
        <v>1143</v>
      </c>
      <c r="AD275" t="s" s="30">
        <v>1144</v>
      </c>
      <c r="AG275" t="s" s="30">
        <f>CONCATENATE(AH275,", ",AI275," ",AJ275)</f>
        <v>219</v>
      </c>
      <c r="AH275" t="s" s="244">
        <v>138</v>
      </c>
      <c r="AI275" t="s" s="30">
        <v>139</v>
      </c>
      <c r="AJ275" s="245">
        <v>37405</v>
      </c>
    </row>
    <row r="276" s="231" customFormat="1" ht="13.65" customHeight="1">
      <c r="AA276" s="245">
        <v>4713</v>
      </c>
      <c r="AB276" t="s" s="30">
        <v>1145</v>
      </c>
      <c r="AD276" t="s" s="30">
        <v>1146</v>
      </c>
      <c r="AG276" t="s" s="30">
        <f>CONCATENATE(AH276,", ",AI276," ",AJ276)</f>
        <v>1147</v>
      </c>
      <c r="AH276" t="s" s="244">
        <v>138</v>
      </c>
      <c r="AI276" t="s" s="30">
        <v>139</v>
      </c>
      <c r="AJ276" t="s" s="30">
        <v>1148</v>
      </c>
    </row>
    <row r="277" s="231" customFormat="1" ht="13.65" customHeight="1">
      <c r="AA277" s="245">
        <v>4721</v>
      </c>
      <c r="AB277" t="s" s="30">
        <v>1149</v>
      </c>
      <c r="AD277" t="s" s="30">
        <v>1150</v>
      </c>
      <c r="AE277" t="s" s="30">
        <v>1151</v>
      </c>
      <c r="AG277" t="s" s="30">
        <f>CONCATENATE(AH277,", ",AI277," ",AJ277)</f>
        <v>1152</v>
      </c>
      <c r="AH277" t="s" s="244">
        <v>138</v>
      </c>
      <c r="AI277" t="s" s="30">
        <v>139</v>
      </c>
      <c r="AJ277" t="s" s="30">
        <v>1153</v>
      </c>
    </row>
    <row r="278" s="231" customFormat="1" ht="13.65" customHeight="1">
      <c r="AA278" s="245">
        <v>4739</v>
      </c>
      <c r="AB278" t="s" s="30">
        <v>1154</v>
      </c>
      <c r="AD278" t="s" s="30">
        <v>1155</v>
      </c>
      <c r="AG278" t="s" s="30">
        <f>CONCATENATE(AH278,", ",AI278," ",AJ278)</f>
        <v>1156</v>
      </c>
      <c r="AH278" t="s" s="244">
        <v>138</v>
      </c>
      <c r="AI278" t="s" s="30">
        <v>139</v>
      </c>
      <c r="AJ278" t="s" s="30">
        <v>1157</v>
      </c>
    </row>
    <row r="279" s="231" customFormat="1" ht="13.65" customHeight="1">
      <c r="AA279" s="245">
        <v>4747</v>
      </c>
      <c r="AB279" t="s" s="30">
        <v>1158</v>
      </c>
      <c r="AD279" t="s" s="30">
        <v>1159</v>
      </c>
      <c r="AG279" t="s" s="30">
        <f>CONCATENATE(AH279,", ",AI279," ",AJ279)</f>
        <v>154</v>
      </c>
      <c r="AH279" t="s" s="244">
        <v>138</v>
      </c>
      <c r="AI279" t="s" s="30">
        <v>139</v>
      </c>
      <c r="AJ279" s="245">
        <v>37404</v>
      </c>
    </row>
    <row r="280" s="231" customFormat="1" ht="13.65" customHeight="1">
      <c r="AA280" s="245">
        <v>4754</v>
      </c>
      <c r="AB280" t="s" s="30">
        <v>1160</v>
      </c>
      <c r="AD280" t="s" s="30">
        <v>1161</v>
      </c>
      <c r="AG280" t="s" s="30">
        <f>CONCATENATE(AH280,", ",AI280," ",AJ280)</f>
        <v>1162</v>
      </c>
      <c r="AH280" t="s" s="244">
        <v>138</v>
      </c>
      <c r="AI280" t="s" s="30">
        <v>139</v>
      </c>
      <c r="AJ280" t="s" s="30">
        <v>1163</v>
      </c>
    </row>
    <row r="281" s="231" customFormat="1" ht="13.65" customHeight="1">
      <c r="AA281" s="245">
        <v>4762</v>
      </c>
      <c r="AB281" t="s" s="30">
        <v>1164</v>
      </c>
      <c r="AD281" t="s" s="30">
        <v>1165</v>
      </c>
      <c r="AG281" t="s" s="30">
        <f>CONCATENATE(AH281,", ",AI281," ",AJ281)</f>
        <v>1166</v>
      </c>
      <c r="AH281" t="s" s="244">
        <v>138</v>
      </c>
      <c r="AI281" t="s" s="30">
        <v>139</v>
      </c>
      <c r="AJ281" t="s" s="30">
        <v>1167</v>
      </c>
    </row>
    <row r="282" s="231" customFormat="1" ht="13.65" customHeight="1">
      <c r="AA282" s="245">
        <v>4770</v>
      </c>
      <c r="AB282" t="s" s="30">
        <v>1168</v>
      </c>
      <c r="AD282" t="s" s="30">
        <v>1169</v>
      </c>
      <c r="AG282" t="s" s="30">
        <f>CONCATENATE(AH282,", ",AI282," ",AJ282)</f>
        <v>1170</v>
      </c>
      <c r="AH282" t="s" s="244">
        <v>1171</v>
      </c>
      <c r="AI282" t="s" s="30">
        <v>178</v>
      </c>
      <c r="AJ282" t="s" s="30">
        <v>1172</v>
      </c>
    </row>
    <row r="283" s="231" customFormat="1" ht="13.65" customHeight="1">
      <c r="AA283" s="245">
        <v>4788</v>
      </c>
      <c r="AB283" t="s" s="30">
        <v>1173</v>
      </c>
      <c r="AD283" t="s" s="30">
        <v>1174</v>
      </c>
      <c r="AG283" t="s" s="30">
        <f>CONCATENATE(AH283,", ",AI283," ",AJ283)</f>
        <v>1175</v>
      </c>
      <c r="AH283" t="s" s="244">
        <v>288</v>
      </c>
      <c r="AI283" t="s" s="30">
        <v>178</v>
      </c>
      <c r="AJ283" s="245">
        <v>30707</v>
      </c>
    </row>
    <row r="284" s="231" customFormat="1" ht="13.65" customHeight="1">
      <c r="AA284" s="245">
        <v>4796</v>
      </c>
      <c r="AB284" t="s" s="30">
        <v>1176</v>
      </c>
      <c r="AD284" t="s" s="30">
        <v>1177</v>
      </c>
      <c r="AG284" t="s" s="30">
        <f>CONCATENATE(AH284,", ",AI284," ",AJ284)</f>
        <v>1178</v>
      </c>
      <c r="AH284" t="s" s="244">
        <v>1179</v>
      </c>
      <c r="AI284" t="s" s="30">
        <v>178</v>
      </c>
      <c r="AJ284" s="245">
        <v>30728</v>
      </c>
    </row>
    <row r="285" s="231" customFormat="1" ht="13.65" customHeight="1">
      <c r="AA285" s="245">
        <v>4804</v>
      </c>
      <c r="AB285" t="s" s="30">
        <v>1180</v>
      </c>
      <c r="AD285" t="s" s="30">
        <v>1181</v>
      </c>
      <c r="AG285" t="s" s="30">
        <f>CONCATENATE(AH285,", ",AI285," ",AJ285)</f>
        <v>335</v>
      </c>
      <c r="AH285" t="s" s="244">
        <v>336</v>
      </c>
      <c r="AI285" t="s" s="30">
        <v>178</v>
      </c>
      <c r="AJ285" s="245">
        <v>30725</v>
      </c>
    </row>
    <row r="286" s="231" customFormat="1" ht="13.65" customHeight="1">
      <c r="AA286" s="245">
        <v>4812</v>
      </c>
      <c r="AB286" t="s" s="30">
        <v>1182</v>
      </c>
      <c r="AD286" t="s" s="30">
        <v>1183</v>
      </c>
      <c r="AG286" t="s" s="30">
        <f>CONCATENATE(AH286,", ",AI286," ",AJ286)</f>
        <v>1184</v>
      </c>
      <c r="AH286" t="s" s="244">
        <v>336</v>
      </c>
      <c r="AI286" t="s" s="30">
        <v>178</v>
      </c>
      <c r="AJ286" t="s" s="30">
        <v>1185</v>
      </c>
    </row>
    <row r="287" s="231" customFormat="1" ht="13.65" customHeight="1">
      <c r="AA287" s="245">
        <v>4820</v>
      </c>
      <c r="AB287" t="s" s="30">
        <v>1186</v>
      </c>
      <c r="AD287" t="s" s="30">
        <v>1187</v>
      </c>
      <c r="AE287" t="s" s="30">
        <v>1188</v>
      </c>
      <c r="AF287" t="s" s="30">
        <v>1189</v>
      </c>
      <c r="AG287" t="s" s="30">
        <f>CONCATENATE(AH287,", ",AI287," ",AJ287)</f>
        <v>1170</v>
      </c>
      <c r="AH287" t="s" s="244">
        <v>1171</v>
      </c>
      <c r="AI287" t="s" s="30">
        <v>178</v>
      </c>
      <c r="AJ287" t="s" s="30">
        <v>1172</v>
      </c>
    </row>
    <row r="288" s="231" customFormat="1" ht="13.65" customHeight="1">
      <c r="AA288" s="245">
        <v>4838</v>
      </c>
      <c r="AB288" t="s" s="30">
        <v>1190</v>
      </c>
      <c r="AD288" t="s" s="30">
        <v>1191</v>
      </c>
      <c r="AG288" t="s" s="30">
        <f>CONCATENATE(AH288,", ",AI288," ",AJ288)</f>
        <v>1192</v>
      </c>
      <c r="AH288" t="s" s="244">
        <v>716</v>
      </c>
      <c r="AI288" t="s" s="30">
        <v>178</v>
      </c>
      <c r="AJ288" t="s" s="30">
        <v>1193</v>
      </c>
    </row>
    <row r="289" s="231" customFormat="1" ht="13.65" customHeight="1">
      <c r="AA289" s="245">
        <v>4846</v>
      </c>
      <c r="AB289" t="s" s="30">
        <v>1194</v>
      </c>
      <c r="AD289" t="s" s="30">
        <v>1195</v>
      </c>
      <c r="AG289" t="s" s="30">
        <f>CONCATENATE(AH289,", ",AI289," ",AJ289)</f>
        <v>867</v>
      </c>
      <c r="AH289" t="s" s="244">
        <v>868</v>
      </c>
      <c r="AI289" t="s" s="30">
        <v>178</v>
      </c>
      <c r="AJ289" s="245">
        <v>30750</v>
      </c>
    </row>
    <row r="290" s="231" customFormat="1" ht="13.65" customHeight="1">
      <c r="AA290" s="245">
        <v>4853</v>
      </c>
      <c r="AB290" t="s" s="30">
        <v>1196</v>
      </c>
      <c r="AD290" t="s" s="30">
        <v>1197</v>
      </c>
      <c r="AE290" t="s" s="30">
        <v>1198</v>
      </c>
      <c r="AG290" t="s" s="30">
        <f>CONCATENATE(AH290,", ",AI290," ",AJ290)</f>
        <v>1199</v>
      </c>
      <c r="AH290" t="s" s="244">
        <v>1171</v>
      </c>
      <c r="AI290" t="s" s="30">
        <v>178</v>
      </c>
      <c r="AJ290" s="245">
        <v>30728</v>
      </c>
    </row>
    <row r="291" s="231" customFormat="1" ht="13.65" customHeight="1">
      <c r="AA291" s="245">
        <v>4861</v>
      </c>
      <c r="AB291" t="s" s="30">
        <v>1200</v>
      </c>
      <c r="AD291" t="s" s="30">
        <v>1201</v>
      </c>
      <c r="AG291" t="s" s="30">
        <f>CONCATENATE(AH291,", ",AI291," ",AJ291)</f>
        <v>1202</v>
      </c>
      <c r="AH291" t="s" s="244">
        <v>716</v>
      </c>
      <c r="AI291" t="s" s="30">
        <v>178</v>
      </c>
      <c r="AJ291" t="s" s="30">
        <v>1203</v>
      </c>
    </row>
    <row r="292" s="231" customFormat="1" ht="13.65" customHeight="1">
      <c r="AA292" s="245">
        <v>4879</v>
      </c>
      <c r="AB292" t="s" s="30">
        <v>1204</v>
      </c>
      <c r="AD292" t="s" s="30">
        <v>1205</v>
      </c>
      <c r="AG292" t="s" s="30">
        <f>CONCATENATE(AH292,", ",AI292," ",AJ292)</f>
        <v>1199</v>
      </c>
      <c r="AH292" t="s" s="244">
        <v>1171</v>
      </c>
      <c r="AI292" t="s" s="30">
        <v>178</v>
      </c>
      <c r="AJ292" s="245">
        <v>30728</v>
      </c>
    </row>
    <row r="293" s="231" customFormat="1" ht="13.65" customHeight="1">
      <c r="AA293" s="245">
        <v>4887</v>
      </c>
      <c r="AB293" t="s" s="30">
        <v>1206</v>
      </c>
      <c r="AD293" t="s" s="30">
        <v>1207</v>
      </c>
      <c r="AG293" t="s" s="30">
        <f>CONCATENATE(AH293,", ",AI293," ",AJ293)</f>
        <v>1208</v>
      </c>
      <c r="AH293" t="s" s="244">
        <v>1171</v>
      </c>
      <c r="AI293" t="s" s="30">
        <v>178</v>
      </c>
      <c r="AJ293" t="s" s="30">
        <v>1209</v>
      </c>
    </row>
    <row r="294" s="231" customFormat="1" ht="13.65" customHeight="1">
      <c r="AA294" s="245">
        <v>4895</v>
      </c>
      <c r="AB294" t="s" s="30">
        <v>1210</v>
      </c>
      <c r="AD294" t="s" s="30">
        <v>1187</v>
      </c>
      <c r="AE294" t="s" s="30">
        <v>1211</v>
      </c>
      <c r="AF294" t="s" s="30">
        <v>1189</v>
      </c>
      <c r="AG294" t="s" s="30">
        <f>CONCATENATE(AH294,", ",AI294," ",AJ294)</f>
        <v>1170</v>
      </c>
      <c r="AH294" t="s" s="244">
        <v>1171</v>
      </c>
      <c r="AI294" t="s" s="30">
        <v>178</v>
      </c>
      <c r="AJ294" t="s" s="30">
        <v>1172</v>
      </c>
    </row>
    <row r="295" s="231" customFormat="1" ht="13.65" customHeight="1">
      <c r="AA295" s="245">
        <v>4903</v>
      </c>
      <c r="AB295" t="s" s="30">
        <v>1212</v>
      </c>
      <c r="AD295" t="s" s="30">
        <v>1213</v>
      </c>
      <c r="AG295" t="s" s="30">
        <f>CONCATENATE(AH295,", ",AI295," ",AJ295)</f>
        <v>1175</v>
      </c>
      <c r="AH295" t="s" s="244">
        <v>288</v>
      </c>
      <c r="AI295" t="s" s="30">
        <v>178</v>
      </c>
      <c r="AJ295" s="245">
        <v>30707</v>
      </c>
    </row>
    <row r="296" s="231" customFormat="1" ht="13.65" customHeight="1">
      <c r="AA296" s="245">
        <v>4911</v>
      </c>
      <c r="AB296" t="s" s="30">
        <v>1214</v>
      </c>
      <c r="AD296" t="s" s="30">
        <v>1215</v>
      </c>
      <c r="AG296" t="s" s="30">
        <f>CONCATENATE(AH296,", ",AI296," ",AJ296)</f>
        <v>1199</v>
      </c>
      <c r="AH296" t="s" s="244">
        <v>1171</v>
      </c>
      <c r="AI296" t="s" s="30">
        <v>178</v>
      </c>
      <c r="AJ296" s="245">
        <v>30728</v>
      </c>
    </row>
    <row r="297" s="231" customFormat="1" ht="13.65" customHeight="1">
      <c r="AA297" s="245">
        <v>4929</v>
      </c>
      <c r="AB297" t="s" s="30">
        <v>1216</v>
      </c>
      <c r="AD297" t="s" s="30">
        <v>1217</v>
      </c>
      <c r="AG297" t="s" s="30">
        <f>CONCATENATE(AH297,", ",AI297," ",AJ297)</f>
        <v>1199</v>
      </c>
      <c r="AH297" t="s" s="244">
        <v>1171</v>
      </c>
      <c r="AI297" t="s" s="30">
        <v>178</v>
      </c>
      <c r="AJ297" s="245">
        <v>30728</v>
      </c>
    </row>
    <row r="298" s="231" customFormat="1" ht="13.65" customHeight="1">
      <c r="AA298" s="245">
        <v>4937</v>
      </c>
      <c r="AB298" t="s" s="30">
        <v>1218</v>
      </c>
      <c r="AG298" t="s" s="30">
        <f>CONCATENATE(AH298,", ",AI298," ",AJ298)</f>
        <v>209</v>
      </c>
    </row>
    <row r="299" s="231" customFormat="1" ht="13.65" customHeight="1">
      <c r="AA299" s="245">
        <v>4945</v>
      </c>
      <c r="AB299" t="s" s="30">
        <v>1219</v>
      </c>
      <c r="AD299" t="s" s="30">
        <v>1220</v>
      </c>
      <c r="AG299" t="s" s="30">
        <f>CONCATENATE(AH299,", ",AI299," ",AJ299)</f>
        <v>1221</v>
      </c>
      <c r="AH299" t="s" s="244">
        <v>716</v>
      </c>
      <c r="AI299" t="s" s="30">
        <v>178</v>
      </c>
      <c r="AJ299" s="245">
        <v>30741</v>
      </c>
    </row>
    <row r="300" s="231" customFormat="1" ht="13.65" customHeight="1">
      <c r="AA300" s="245">
        <v>4952</v>
      </c>
      <c r="AB300" t="s" s="30">
        <v>1222</v>
      </c>
      <c r="AD300" t="s" s="30">
        <v>1223</v>
      </c>
      <c r="AG300" t="s" s="30">
        <f>CONCATENATE(AH300,", ",AI300," ",AJ300)</f>
        <v>1224</v>
      </c>
      <c r="AH300" t="s" s="244">
        <v>1225</v>
      </c>
      <c r="AI300" t="s" s="30">
        <v>178</v>
      </c>
      <c r="AJ300" s="245">
        <v>30739</v>
      </c>
    </row>
    <row r="301" s="231" customFormat="1" ht="13.65" customHeight="1">
      <c r="AA301" s="245">
        <v>4960</v>
      </c>
      <c r="AB301" t="s" s="30">
        <v>1226</v>
      </c>
      <c r="AD301" t="s" s="30">
        <v>1227</v>
      </c>
      <c r="AG301" t="s" s="30">
        <f>CONCATENATE(AH301,", ",AI301," ",AJ301)</f>
        <v>1221</v>
      </c>
      <c r="AH301" t="s" s="244">
        <v>716</v>
      </c>
      <c r="AI301" t="s" s="30">
        <v>178</v>
      </c>
      <c r="AJ301" s="245">
        <v>30741</v>
      </c>
    </row>
    <row r="302" s="231" customFormat="1" ht="13.65" customHeight="1">
      <c r="AA302" s="245">
        <v>4978</v>
      </c>
      <c r="AB302" t="s" s="30">
        <v>1228</v>
      </c>
      <c r="AD302" t="s" s="30">
        <v>1229</v>
      </c>
      <c r="AG302" t="s" s="30">
        <f>CONCATENATE(AH302,", ",AI302," ",AJ302)</f>
        <v>1230</v>
      </c>
      <c r="AH302" t="s" s="244">
        <v>716</v>
      </c>
      <c r="AI302" t="s" s="30">
        <v>178</v>
      </c>
      <c r="AJ302" t="s" s="30">
        <v>1231</v>
      </c>
    </row>
    <row r="303" s="231" customFormat="1" ht="13.65" customHeight="1">
      <c r="AA303" s="245">
        <v>4986</v>
      </c>
      <c r="AB303" t="s" s="30">
        <v>1232</v>
      </c>
      <c r="AD303" t="s" s="30">
        <v>1233</v>
      </c>
      <c r="AE303" t="s" s="30">
        <v>1189</v>
      </c>
      <c r="AG303" t="s" s="30">
        <f>CONCATENATE(AH303,", ",AI303," ",AJ303)</f>
        <v>1199</v>
      </c>
      <c r="AH303" t="s" s="244">
        <v>1171</v>
      </c>
      <c r="AI303" t="s" s="30">
        <v>178</v>
      </c>
      <c r="AJ303" s="245">
        <v>30728</v>
      </c>
    </row>
    <row r="304" s="231" customFormat="1" ht="13.65" customHeight="1">
      <c r="AA304" s="245">
        <v>5009</v>
      </c>
      <c r="AB304" t="s" s="30">
        <v>1234</v>
      </c>
      <c r="AD304" t="s" s="30">
        <v>1201</v>
      </c>
      <c r="AG304" t="s" s="30">
        <f>CONCATENATE(AH304,", ",AI304," ",AJ304)</f>
        <v>1221</v>
      </c>
      <c r="AH304" t="s" s="244">
        <v>716</v>
      </c>
      <c r="AI304" t="s" s="30">
        <v>178</v>
      </c>
      <c r="AJ304" s="245">
        <v>30741</v>
      </c>
    </row>
    <row r="305" s="231" customFormat="1" ht="13.65" customHeight="1">
      <c r="AA305" s="245">
        <v>5017</v>
      </c>
      <c r="AB305" t="s" s="30">
        <v>1235</v>
      </c>
      <c r="AD305" t="s" s="30">
        <v>1236</v>
      </c>
      <c r="AG305" t="s" s="30">
        <f>CONCATENATE(AH305,", ",AI305," ",AJ305)</f>
        <v>1237</v>
      </c>
      <c r="AH305" t="s" s="244">
        <v>138</v>
      </c>
      <c r="AI305" t="s" s="30">
        <v>139</v>
      </c>
      <c r="AJ305" t="s" s="30">
        <v>1238</v>
      </c>
    </row>
    <row r="306" s="231" customFormat="1" ht="13.65" customHeight="1">
      <c r="AA306" s="245">
        <v>5025</v>
      </c>
      <c r="AB306" t="s" s="30">
        <v>1239</v>
      </c>
      <c r="AD306" t="s" s="30">
        <v>1240</v>
      </c>
      <c r="AG306" t="s" s="30">
        <f>CONCATENATE(AH306,", ",AI306," ",AJ306)</f>
        <v>1241</v>
      </c>
      <c r="AH306" t="s" s="244">
        <v>868</v>
      </c>
      <c r="AI306" t="s" s="30">
        <v>178</v>
      </c>
      <c r="AJ306" t="s" s="30">
        <v>1242</v>
      </c>
    </row>
    <row r="307" s="231" customFormat="1" ht="13.65" customHeight="1">
      <c r="AA307" s="245">
        <v>5041</v>
      </c>
      <c r="AB307" t="s" s="30">
        <v>1243</v>
      </c>
      <c r="AD307" t="s" s="30">
        <v>1244</v>
      </c>
      <c r="AE307" t="s" s="30">
        <v>1245</v>
      </c>
      <c r="AG307" t="s" s="30">
        <f>CONCATENATE(AH307,", ",AI307," ",AJ307)</f>
        <v>1246</v>
      </c>
      <c r="AH307" t="s" s="244">
        <v>1247</v>
      </c>
      <c r="AI307" t="s" s="30">
        <v>139</v>
      </c>
      <c r="AJ307" t="s" s="30">
        <v>1248</v>
      </c>
    </row>
    <row r="308" s="231" customFormat="1" ht="13.65" customHeight="1">
      <c r="AA308" s="245">
        <v>5058</v>
      </c>
      <c r="AB308" t="s" s="30">
        <v>1249</v>
      </c>
      <c r="AD308" t="s" s="30">
        <v>1250</v>
      </c>
      <c r="AG308" t="s" s="30">
        <f>CONCATENATE(AH308,", ",AI308," ",AJ308)</f>
        <v>1251</v>
      </c>
      <c r="AH308" t="s" s="244">
        <v>138</v>
      </c>
      <c r="AI308" t="s" s="30">
        <v>139</v>
      </c>
      <c r="AJ308" t="s" s="30">
        <v>1252</v>
      </c>
    </row>
    <row r="309" s="231" customFormat="1" ht="13.65" customHeight="1">
      <c r="AA309" s="245">
        <v>5066</v>
      </c>
      <c r="AB309" t="s" s="30">
        <v>1253</v>
      </c>
      <c r="AC309" t="s" s="30">
        <v>1254</v>
      </c>
      <c r="AG309" t="s" s="30">
        <f>CONCATENATE(AH309,", ",AI309," ",AJ309)</f>
        <v>209</v>
      </c>
    </row>
    <row r="310" s="231" customFormat="1" ht="13.65" customHeight="1">
      <c r="AA310" s="245">
        <v>5074</v>
      </c>
      <c r="AB310" t="s" s="30">
        <v>1255</v>
      </c>
      <c r="AC310" t="s" s="30">
        <v>1256</v>
      </c>
      <c r="AG310" t="s" s="30">
        <f>CONCATENATE(AH310,", ",AI310," ",AJ310)</f>
        <v>209</v>
      </c>
    </row>
    <row r="311" s="231" customFormat="1" ht="13.65" customHeight="1">
      <c r="AA311" s="245">
        <v>5090</v>
      </c>
      <c r="AB311" t="s" s="30">
        <v>1257</v>
      </c>
      <c r="AD311" t="s" s="30">
        <v>1258</v>
      </c>
      <c r="AG311" t="s" s="30">
        <f>CONCATENATE(AH311,", ",AI311," ",AJ311)</f>
        <v>1259</v>
      </c>
      <c r="AH311" t="s" s="244">
        <v>138</v>
      </c>
      <c r="AI311" t="s" s="30">
        <v>139</v>
      </c>
      <c r="AJ311" t="s" s="30">
        <v>1260</v>
      </c>
    </row>
    <row r="312" s="231" customFormat="1" ht="13.65" customHeight="1">
      <c r="AA312" s="245">
        <v>5108</v>
      </c>
      <c r="AB312" t="s" s="30">
        <v>1261</v>
      </c>
      <c r="AD312" t="s" s="30">
        <v>1262</v>
      </c>
      <c r="AE312" t="s" s="30">
        <v>771</v>
      </c>
      <c r="AG312" t="s" s="30">
        <f>CONCATENATE(AH312,", ",AI312," ",AJ312)</f>
        <v>197</v>
      </c>
      <c r="AH312" t="s" s="244">
        <v>138</v>
      </c>
      <c r="AI312" t="s" s="30">
        <v>139</v>
      </c>
      <c r="AJ312" s="245">
        <v>37402</v>
      </c>
    </row>
    <row r="313" s="231" customFormat="1" ht="13.65" customHeight="1">
      <c r="AA313" s="245">
        <v>5124</v>
      </c>
      <c r="AB313" t="s" s="30">
        <v>1263</v>
      </c>
      <c r="AD313" t="s" s="30">
        <v>1264</v>
      </c>
      <c r="AG313" t="s" s="30">
        <f>CONCATENATE(AH313,", ",AI313," ",AJ313)</f>
        <v>197</v>
      </c>
      <c r="AH313" t="s" s="244">
        <v>138</v>
      </c>
      <c r="AI313" t="s" s="30">
        <v>139</v>
      </c>
      <c r="AJ313" s="245">
        <v>37402</v>
      </c>
    </row>
    <row r="314" s="231" customFormat="1" ht="13.65" customHeight="1">
      <c r="AA314" s="245">
        <v>5140</v>
      </c>
      <c r="AB314" t="s" s="30">
        <v>1265</v>
      </c>
      <c r="AD314" t="s" s="30">
        <v>1266</v>
      </c>
      <c r="AE314" t="s" s="30">
        <v>1267</v>
      </c>
      <c r="AG314" t="s" s="30">
        <f>CONCATENATE(AH314,", ",AI314," ",AJ314)</f>
        <v>197</v>
      </c>
      <c r="AH314" t="s" s="244">
        <v>138</v>
      </c>
      <c r="AI314" t="s" s="30">
        <v>139</v>
      </c>
      <c r="AJ314" s="245">
        <v>37402</v>
      </c>
    </row>
    <row r="315" s="231" customFormat="1" ht="13.65" customHeight="1">
      <c r="AA315" s="245">
        <v>5157</v>
      </c>
      <c r="AB315" t="s" s="30">
        <v>1268</v>
      </c>
      <c r="AD315" t="s" s="30">
        <v>792</v>
      </c>
      <c r="AE315" t="s" s="30">
        <v>1269</v>
      </c>
      <c r="AG315" t="s" s="30">
        <f>CONCATENATE(AH315,", ",AI315," ",AJ315)</f>
        <v>1270</v>
      </c>
      <c r="AH315" t="s" s="244">
        <v>138</v>
      </c>
      <c r="AI315" t="s" s="30">
        <v>139</v>
      </c>
      <c r="AJ315" t="s" s="30">
        <v>1271</v>
      </c>
    </row>
    <row r="316" s="231" customFormat="1" ht="13.65" customHeight="1">
      <c r="AA316" s="245">
        <v>5165</v>
      </c>
      <c r="AB316" t="s" s="30">
        <v>1272</v>
      </c>
      <c r="AD316" t="s" s="30">
        <v>1273</v>
      </c>
      <c r="AG316" t="s" s="30">
        <f>CONCATENATE(AH316,", ",AI316," ",AJ316)</f>
        <v>182</v>
      </c>
      <c r="AH316" t="s" s="244">
        <v>138</v>
      </c>
      <c r="AI316" t="s" s="30">
        <v>139</v>
      </c>
      <c r="AJ316" s="245">
        <v>37421</v>
      </c>
    </row>
    <row r="317" s="231" customFormat="1" ht="13.65" customHeight="1">
      <c r="AA317" s="245">
        <v>5173</v>
      </c>
      <c r="AB317" t="s" s="30">
        <v>1274</v>
      </c>
      <c r="AD317" t="s" s="30">
        <v>1275</v>
      </c>
      <c r="AE317" t="s" s="30">
        <v>1276</v>
      </c>
      <c r="AG317" t="s" s="30">
        <f>CONCATENATE(AH317,", ",AI317," ",AJ317)</f>
        <v>264</v>
      </c>
      <c r="AH317" t="s" s="244">
        <v>138</v>
      </c>
      <c r="AI317" t="s" s="30">
        <v>139</v>
      </c>
      <c r="AJ317" s="245">
        <v>37450</v>
      </c>
    </row>
    <row r="318" s="231" customFormat="1" ht="13.65" customHeight="1">
      <c r="AA318" s="245">
        <v>5181</v>
      </c>
      <c r="AB318" t="s" s="30">
        <v>1277</v>
      </c>
      <c r="AD318" t="s" s="30">
        <v>1278</v>
      </c>
      <c r="AG318" t="s" s="30">
        <f>CONCATENATE(AH318,", ",AI318," ",AJ318)</f>
        <v>169</v>
      </c>
      <c r="AH318" t="s" s="244">
        <v>138</v>
      </c>
      <c r="AI318" t="s" s="30">
        <v>139</v>
      </c>
      <c r="AJ318" s="245">
        <v>37411</v>
      </c>
    </row>
    <row r="319" s="231" customFormat="1" ht="13.65" customHeight="1">
      <c r="AA319" s="245">
        <v>5256</v>
      </c>
      <c r="AB319" t="s" s="30">
        <v>1279</v>
      </c>
      <c r="AD319" t="s" s="30">
        <v>1280</v>
      </c>
      <c r="AG319" t="s" s="30">
        <f>CONCATENATE(AH319,", ",AI319," ",AJ319)</f>
        <v>1281</v>
      </c>
      <c r="AH319" t="s" s="244">
        <v>138</v>
      </c>
      <c r="AI319" t="s" s="30">
        <v>139</v>
      </c>
      <c r="AJ319" t="s" s="30">
        <v>1282</v>
      </c>
    </row>
    <row r="320" s="231" customFormat="1" ht="13.65" customHeight="1">
      <c r="AA320" s="245">
        <v>5348</v>
      </c>
      <c r="AB320" t="s" s="30">
        <v>1283</v>
      </c>
      <c r="AD320" t="s" s="30">
        <v>1284</v>
      </c>
      <c r="AG320" t="s" s="30">
        <f>CONCATENATE(AH320,", ",AI320," ",AJ320)</f>
        <v>1285</v>
      </c>
      <c r="AH320" t="s" s="244">
        <v>138</v>
      </c>
      <c r="AI320" t="s" s="30">
        <v>139</v>
      </c>
      <c r="AJ320" t="s" s="30">
        <v>1286</v>
      </c>
    </row>
    <row r="321" s="231" customFormat="1" ht="13.65" customHeight="1">
      <c r="AA321" s="245">
        <v>5355</v>
      </c>
      <c r="AB321" t="s" s="30">
        <v>1287</v>
      </c>
      <c r="AD321" t="s" s="30">
        <v>1288</v>
      </c>
      <c r="AE321" t="s" s="30">
        <v>1289</v>
      </c>
      <c r="AG321" t="s" s="30">
        <f>CONCATENATE(AH321,", ",AI321," ",AJ321)</f>
        <v>1290</v>
      </c>
      <c r="AH321" t="s" s="244">
        <v>138</v>
      </c>
      <c r="AI321" t="s" s="30">
        <v>139</v>
      </c>
      <c r="AJ321" t="s" s="30">
        <v>1291</v>
      </c>
    </row>
    <row r="322" s="231" customFormat="1" ht="13.65" customHeight="1">
      <c r="AA322" s="245">
        <v>5413</v>
      </c>
      <c r="AB322" t="s" s="30">
        <v>1292</v>
      </c>
      <c r="AD322" t="s" s="30">
        <v>1293</v>
      </c>
      <c r="AE322" t="s" s="30">
        <v>1294</v>
      </c>
      <c r="AG322" t="s" s="30">
        <f>CONCATENATE(AH322,", ",AI322," ",AJ322)</f>
        <v>1295</v>
      </c>
      <c r="AH322" t="s" s="244">
        <v>138</v>
      </c>
      <c r="AI322" t="s" s="30">
        <v>139</v>
      </c>
      <c r="AJ322" t="s" s="30">
        <v>1296</v>
      </c>
    </row>
    <row r="323" s="231" customFormat="1" ht="13.65" customHeight="1">
      <c r="AA323" s="245">
        <v>5462</v>
      </c>
      <c r="AB323" t="s" s="30">
        <v>1297</v>
      </c>
      <c r="AD323" t="s" s="30">
        <v>1298</v>
      </c>
      <c r="AE323" t="s" s="30">
        <v>263</v>
      </c>
      <c r="AG323" t="s" s="30">
        <f>CONCATENATE(AH323,", ",AI323," ",AJ323)</f>
        <v>1299</v>
      </c>
      <c r="AH323" t="s" s="244">
        <v>138</v>
      </c>
      <c r="AI323" t="s" s="30">
        <v>139</v>
      </c>
      <c r="AJ323" t="s" s="30">
        <v>1300</v>
      </c>
    </row>
    <row r="324" s="231" customFormat="1" ht="13.65" customHeight="1">
      <c r="AA324" s="245">
        <v>5488</v>
      </c>
      <c r="AB324" t="s" s="30">
        <v>1301</v>
      </c>
      <c r="AD324" t="s" s="30">
        <v>1302</v>
      </c>
      <c r="AE324" t="s" s="30">
        <v>879</v>
      </c>
      <c r="AG324" t="s" s="30">
        <f>CONCATENATE(AH324,", ",AI324," ",AJ324)</f>
        <v>264</v>
      </c>
      <c r="AH324" t="s" s="244">
        <v>138</v>
      </c>
      <c r="AI324" t="s" s="30">
        <v>139</v>
      </c>
      <c r="AJ324" s="245">
        <v>37450</v>
      </c>
    </row>
    <row r="325" s="231" customFormat="1" ht="13.65" customHeight="1">
      <c r="AA325" s="245">
        <v>5538</v>
      </c>
      <c r="AB325" t="s" s="30">
        <v>1303</v>
      </c>
      <c r="AD325" t="s" s="30">
        <v>1304</v>
      </c>
      <c r="AG325" t="s" s="30">
        <f>CONCATENATE(AH325,", ",AI325," ",AJ325)</f>
        <v>1305</v>
      </c>
      <c r="AH325" t="s" s="244">
        <v>138</v>
      </c>
      <c r="AI325" t="s" s="30">
        <v>139</v>
      </c>
      <c r="AJ325" t="s" s="30">
        <v>1306</v>
      </c>
    </row>
    <row r="326" s="231" customFormat="1" ht="13.65" customHeight="1">
      <c r="AA326" s="245">
        <v>5595</v>
      </c>
      <c r="AB326" t="s" s="30">
        <v>1307</v>
      </c>
      <c r="AD326" t="s" s="30">
        <v>1308</v>
      </c>
      <c r="AE326" t="s" s="30">
        <v>234</v>
      </c>
      <c r="AG326" t="s" s="30">
        <f>CONCATENATE(AH326,", ",AI326," ",AJ326)</f>
        <v>197</v>
      </c>
      <c r="AH326" t="s" s="244">
        <v>138</v>
      </c>
      <c r="AI326" t="s" s="30">
        <v>139</v>
      </c>
      <c r="AJ326" s="245">
        <v>37402</v>
      </c>
    </row>
    <row r="327" s="231" customFormat="1" ht="13.65" customHeight="1">
      <c r="AA327" s="245">
        <v>5611</v>
      </c>
      <c r="AB327" t="s" s="30">
        <v>1309</v>
      </c>
      <c r="AD327" t="s" s="30">
        <v>1310</v>
      </c>
      <c r="AE327" t="s" s="30">
        <v>1311</v>
      </c>
      <c r="AG327" t="s" s="30">
        <f>CONCATENATE(AH327,", ",AI327," ",AJ327)</f>
        <v>1312</v>
      </c>
      <c r="AH327" t="s" s="244">
        <v>138</v>
      </c>
      <c r="AI327" t="s" s="30">
        <v>139</v>
      </c>
      <c r="AJ327" t="s" s="30">
        <v>1313</v>
      </c>
    </row>
    <row r="328" s="231" customFormat="1" ht="13.65" customHeight="1">
      <c r="AA328" s="245">
        <v>5629</v>
      </c>
      <c r="AB328" t="s" s="30">
        <v>1314</v>
      </c>
      <c r="AC328" t="s" s="30">
        <v>1315</v>
      </c>
      <c r="AD328" t="s" s="30">
        <v>1315</v>
      </c>
      <c r="AE328" t="s" s="30">
        <v>1316</v>
      </c>
      <c r="AF328" t="s" s="30">
        <v>1317</v>
      </c>
      <c r="AG328" t="s" s="30">
        <f>CONCATENATE(AH328,", ",AI328," ",AJ328)</f>
        <v>1318</v>
      </c>
      <c r="AH328" t="s" s="244">
        <v>138</v>
      </c>
      <c r="AI328" t="s" s="30">
        <v>139</v>
      </c>
      <c r="AJ328" t="s" s="30">
        <v>1319</v>
      </c>
    </row>
    <row r="329" s="231" customFormat="1" ht="13.65" customHeight="1">
      <c r="AA329" s="245">
        <v>9464</v>
      </c>
      <c r="AB329" t="s" s="30">
        <v>1320</v>
      </c>
      <c r="AD329" t="s" s="30">
        <v>1321</v>
      </c>
      <c r="AG329" t="s" s="30">
        <f>CONCATENATE(AH329,", ",AI329," ",AJ329)</f>
        <v>219</v>
      </c>
      <c r="AH329" t="s" s="244">
        <v>138</v>
      </c>
      <c r="AI329" t="s" s="30">
        <v>139</v>
      </c>
      <c r="AJ329" s="245">
        <v>37405</v>
      </c>
    </row>
    <row r="330" s="231" customFormat="1" ht="13.65" customHeight="1">
      <c r="AA330" s="245">
        <v>9472</v>
      </c>
      <c r="AB330" t="s" s="30">
        <v>1322</v>
      </c>
      <c r="AD330" t="s" s="30">
        <v>1323</v>
      </c>
      <c r="AG330" t="s" s="30">
        <f>CONCATENATE(AH330,", ",AI330," ",AJ330)</f>
        <v>197</v>
      </c>
      <c r="AH330" t="s" s="244">
        <v>138</v>
      </c>
      <c r="AI330" t="s" s="30">
        <v>139</v>
      </c>
      <c r="AJ330" s="245">
        <v>37402</v>
      </c>
    </row>
    <row r="331" s="231" customFormat="1" ht="13.65" customHeight="1">
      <c r="AA331" s="245">
        <v>9480</v>
      </c>
      <c r="AB331" t="s" s="30">
        <v>1324</v>
      </c>
      <c r="AD331" t="s" s="30">
        <v>1325</v>
      </c>
      <c r="AE331" t="s" s="30">
        <v>1326</v>
      </c>
      <c r="AG331" t="s" s="30">
        <f>CONCATENATE(AH331,", ",AI331," ",AJ331)</f>
        <v>1327</v>
      </c>
      <c r="AH331" t="s" s="244">
        <v>138</v>
      </c>
      <c r="AI331" t="s" s="30">
        <v>139</v>
      </c>
      <c r="AJ331" t="s" s="30">
        <v>1328</v>
      </c>
    </row>
    <row r="332" s="231" customFormat="1" ht="13.65" customHeight="1">
      <c r="AA332" s="245">
        <v>9498</v>
      </c>
      <c r="AB332" t="s" s="30">
        <v>1329</v>
      </c>
      <c r="AD332" t="s" s="30">
        <v>1330</v>
      </c>
      <c r="AE332" t="s" s="30">
        <v>1331</v>
      </c>
      <c r="AG332" t="s" s="30">
        <f>CONCATENATE(AH332,", ",AI332," ",AJ332)</f>
        <v>1332</v>
      </c>
      <c r="AH332" t="s" s="244">
        <v>138</v>
      </c>
      <c r="AI332" t="s" s="30">
        <v>139</v>
      </c>
      <c r="AJ332" t="s" s="30">
        <v>1333</v>
      </c>
    </row>
    <row r="333" s="231" customFormat="1" ht="13.65" customHeight="1">
      <c r="AA333" s="245">
        <v>9506</v>
      </c>
      <c r="AB333" t="s" s="30">
        <v>1334</v>
      </c>
      <c r="AD333" t="s" s="30">
        <v>1335</v>
      </c>
      <c r="AG333" t="s" s="30">
        <f>CONCATENATE(AH333,", ",AI333," ",AJ333)</f>
        <v>1336</v>
      </c>
      <c r="AH333" t="s" s="244">
        <v>138</v>
      </c>
      <c r="AI333" t="s" s="30">
        <v>139</v>
      </c>
      <c r="AJ333" t="s" s="30">
        <v>1337</v>
      </c>
    </row>
    <row r="334" s="231" customFormat="1" ht="13.65" customHeight="1">
      <c r="AA334" s="245">
        <v>9647</v>
      </c>
      <c r="AB334" t="s" s="30">
        <v>1338</v>
      </c>
      <c r="AD334" t="s" s="30">
        <v>1339</v>
      </c>
      <c r="AG334" t="s" s="30">
        <f>CONCATENATE(AH334,", ",AI334," ",AJ334)</f>
        <v>1340</v>
      </c>
      <c r="AH334" t="s" s="244">
        <v>138</v>
      </c>
      <c r="AI334" t="s" s="30">
        <v>139</v>
      </c>
      <c r="AJ334" t="s" s="30">
        <v>1341</v>
      </c>
    </row>
    <row r="335" s="231" customFormat="1" ht="13.65" customHeight="1">
      <c r="AA335" s="245">
        <v>9654</v>
      </c>
      <c r="AB335" t="s" s="30">
        <v>1342</v>
      </c>
      <c r="AD335" t="s" s="30">
        <v>1343</v>
      </c>
      <c r="AG335" t="s" s="30">
        <f>CONCATENATE(AH335,", ",AI335," ",AJ335)</f>
        <v>1344</v>
      </c>
      <c r="AH335" t="s" s="244">
        <v>138</v>
      </c>
      <c r="AI335" t="s" s="30">
        <v>139</v>
      </c>
      <c r="AJ335" t="s" s="30">
        <v>1345</v>
      </c>
    </row>
    <row r="336" s="231" customFormat="1" ht="13.65" customHeight="1">
      <c r="AA336" s="245">
        <v>9662</v>
      </c>
      <c r="AB336" t="s" s="30">
        <v>1346</v>
      </c>
      <c r="AD336" t="s" s="30">
        <v>1347</v>
      </c>
      <c r="AG336" t="s" s="30">
        <f>CONCATENATE(AH336,", ",AI336," ",AJ336)</f>
        <v>185</v>
      </c>
      <c r="AH336" t="s" s="244">
        <v>138</v>
      </c>
      <c r="AI336" t="s" s="30">
        <v>139</v>
      </c>
      <c r="AJ336" s="245">
        <v>37415</v>
      </c>
    </row>
    <row r="337" s="231" customFormat="1" ht="13.65" customHeight="1">
      <c r="AA337" s="245">
        <v>9670</v>
      </c>
      <c r="AB337" t="s" s="30">
        <v>1348</v>
      </c>
      <c r="AD337" t="s" s="30">
        <v>1349</v>
      </c>
      <c r="AG337" t="s" s="30">
        <f>CONCATENATE(AH337,", ",AI337," ",AJ337)</f>
        <v>1350</v>
      </c>
      <c r="AH337" t="s" s="244">
        <v>138</v>
      </c>
      <c r="AI337" t="s" s="30">
        <v>139</v>
      </c>
      <c r="AJ337" t="s" s="30">
        <v>1351</v>
      </c>
    </row>
    <row r="338" s="231" customFormat="1" ht="13.65" customHeight="1">
      <c r="AA338" s="245">
        <v>9696</v>
      </c>
      <c r="AB338" t="s" s="30">
        <v>1352</v>
      </c>
      <c r="AD338" t="s" s="30">
        <v>1353</v>
      </c>
      <c r="AE338" t="s" s="30">
        <v>1354</v>
      </c>
      <c r="AG338" t="s" s="30">
        <f>CONCATENATE(AH338,", ",AI338," ",AJ338)</f>
        <v>1355</v>
      </c>
      <c r="AH338" t="s" s="244">
        <v>485</v>
      </c>
      <c r="AI338" t="s" s="30">
        <v>139</v>
      </c>
      <c r="AJ338" s="245">
        <v>37363</v>
      </c>
    </row>
    <row r="339" s="231" customFormat="1" ht="13.65" customHeight="1">
      <c r="AA339" s="245">
        <v>9704</v>
      </c>
      <c r="AB339" t="s" s="30">
        <v>1356</v>
      </c>
      <c r="AD339" t="s" s="30">
        <v>1357</v>
      </c>
      <c r="AE339" t="s" s="30">
        <v>1358</v>
      </c>
      <c r="AG339" t="s" s="30">
        <f>CONCATENATE(AH339,", ",AI339," ",AJ339)</f>
        <v>1359</v>
      </c>
      <c r="AH339" t="s" s="244">
        <v>138</v>
      </c>
      <c r="AI339" t="s" s="30">
        <v>139</v>
      </c>
      <c r="AJ339" t="s" s="30">
        <v>1360</v>
      </c>
    </row>
    <row r="340" s="231" customFormat="1" ht="13.65" customHeight="1">
      <c r="AA340" s="245">
        <v>9712</v>
      </c>
      <c r="AB340" t="s" s="30">
        <v>1361</v>
      </c>
      <c r="AD340" t="s" s="30">
        <v>1362</v>
      </c>
      <c r="AG340" t="s" s="30">
        <f>CONCATENATE(AH340,", ",AI340," ",AJ340)</f>
        <v>309</v>
      </c>
      <c r="AH340" t="s" s="244">
        <v>138</v>
      </c>
      <c r="AI340" t="s" s="30">
        <v>139</v>
      </c>
      <c r="AJ340" s="245">
        <v>37416</v>
      </c>
    </row>
    <row r="341" s="231" customFormat="1" ht="13.65" customHeight="1">
      <c r="AA341" s="245">
        <v>9738</v>
      </c>
      <c r="AB341" t="s" s="30">
        <v>1363</v>
      </c>
      <c r="AD341" t="s" s="30">
        <v>1364</v>
      </c>
      <c r="AG341" t="s" s="30">
        <f>CONCATENATE(AH341,", ",AI341," ",AJ341)</f>
        <v>1365</v>
      </c>
      <c r="AH341" t="s" s="244">
        <v>665</v>
      </c>
      <c r="AI341" t="s" s="30">
        <v>139</v>
      </c>
      <c r="AJ341" t="s" s="30">
        <v>1366</v>
      </c>
    </row>
    <row r="342" s="231" customFormat="1" ht="13.65" customHeight="1">
      <c r="AA342" s="245">
        <v>9746</v>
      </c>
      <c r="AB342" t="s" s="30">
        <v>1367</v>
      </c>
      <c r="AD342" t="s" s="30">
        <v>1368</v>
      </c>
      <c r="AG342" t="s" s="30">
        <f>CONCATENATE(AH342,", ",AI342," ",AJ342)</f>
        <v>185</v>
      </c>
      <c r="AH342" t="s" s="244">
        <v>138</v>
      </c>
      <c r="AI342" t="s" s="30">
        <v>139</v>
      </c>
      <c r="AJ342" s="245">
        <v>37415</v>
      </c>
    </row>
    <row r="343" s="231" customFormat="1" ht="13.65" customHeight="1">
      <c r="AA343" s="245">
        <v>9761</v>
      </c>
      <c r="AB343" t="s" s="30">
        <v>1369</v>
      </c>
      <c r="AD343" t="s" s="30">
        <v>1370</v>
      </c>
      <c r="AE343" t="s" s="30">
        <v>1371</v>
      </c>
      <c r="AG343" t="s" s="30">
        <f>CONCATENATE(AH343,", ",AI343," ",AJ343)</f>
        <v>1372</v>
      </c>
      <c r="AH343" t="s" s="244">
        <v>138</v>
      </c>
      <c r="AI343" t="s" s="30">
        <v>139</v>
      </c>
      <c r="AJ343" t="s" s="30">
        <v>1373</v>
      </c>
    </row>
    <row r="344" s="231" customFormat="1" ht="13.65" customHeight="1">
      <c r="AA344" s="245">
        <v>9803</v>
      </c>
      <c r="AB344" t="s" s="30">
        <v>1374</v>
      </c>
      <c r="AD344" t="s" s="30">
        <v>1375</v>
      </c>
      <c r="AG344" t="s" s="30">
        <f>CONCATENATE(AH344,", ",AI344," ",AJ344)</f>
        <v>219</v>
      </c>
      <c r="AH344" t="s" s="244">
        <v>138</v>
      </c>
      <c r="AI344" t="s" s="30">
        <v>139</v>
      </c>
      <c r="AJ344" s="245">
        <v>37405</v>
      </c>
    </row>
    <row r="345" s="231" customFormat="1" ht="13.65" customHeight="1">
      <c r="AA345" s="245">
        <v>9811</v>
      </c>
      <c r="AB345" t="s" s="30">
        <v>1376</v>
      </c>
      <c r="AD345" t="s" s="30">
        <v>1377</v>
      </c>
      <c r="AG345" t="s" s="30">
        <f>CONCATENATE(AH345,", ",AI345," ",AJ345)</f>
        <v>219</v>
      </c>
      <c r="AH345" t="s" s="244">
        <v>138</v>
      </c>
      <c r="AI345" t="s" s="30">
        <v>139</v>
      </c>
      <c r="AJ345" s="245">
        <v>37405</v>
      </c>
    </row>
    <row r="346" s="231" customFormat="1" ht="13.65" customHeight="1">
      <c r="AA346" s="245">
        <v>9829</v>
      </c>
      <c r="AB346" t="s" s="30">
        <v>1378</v>
      </c>
      <c r="AD346" t="s" s="30">
        <v>1379</v>
      </c>
      <c r="AG346" t="s" s="30">
        <f>CONCATENATE(AH346,", ",AI346," ",AJ346)</f>
        <v>1380</v>
      </c>
      <c r="AH346" t="s" s="244">
        <v>138</v>
      </c>
      <c r="AI346" t="s" s="30">
        <v>139</v>
      </c>
      <c r="AJ346" t="s" s="30">
        <v>1381</v>
      </c>
    </row>
    <row r="347" s="231" customFormat="1" ht="13.65" customHeight="1">
      <c r="AA347" s="245">
        <v>9837</v>
      </c>
      <c r="AB347" t="s" s="30">
        <v>1382</v>
      </c>
      <c r="AD347" t="s" s="30">
        <v>1383</v>
      </c>
      <c r="AG347" t="s" s="30">
        <f>CONCATENATE(AH347,", ",AI347," ",AJ347)</f>
        <v>1384</v>
      </c>
      <c r="AH347" t="s" s="244">
        <v>138</v>
      </c>
      <c r="AI347" t="s" s="30">
        <v>139</v>
      </c>
      <c r="AJ347" t="s" s="30">
        <v>1385</v>
      </c>
    </row>
    <row r="348" s="231" customFormat="1" ht="13.65" customHeight="1">
      <c r="AA348" s="245">
        <v>9845</v>
      </c>
      <c r="AB348" t="s" s="30">
        <v>1386</v>
      </c>
      <c r="AG348" t="s" s="30">
        <f>CONCATENATE(AH348,", ",AI348," ",AJ348)</f>
        <v>209</v>
      </c>
    </row>
    <row r="349" s="231" customFormat="1" ht="13.65" customHeight="1">
      <c r="AA349" s="245">
        <v>9894</v>
      </c>
      <c r="AB349" t="s" s="30">
        <v>1387</v>
      </c>
      <c r="AD349" t="s" s="30">
        <v>1388</v>
      </c>
      <c r="AE349" t="s" s="30">
        <v>1389</v>
      </c>
      <c r="AG349" t="s" s="30">
        <f>CONCATENATE(AH349,", ",AI349," ",AJ349)</f>
        <v>1390</v>
      </c>
      <c r="AH349" t="s" s="244">
        <v>138</v>
      </c>
      <c r="AI349" t="s" s="30">
        <v>139</v>
      </c>
      <c r="AJ349" t="s" s="30">
        <v>1391</v>
      </c>
    </row>
    <row r="350" s="231" customFormat="1" ht="13.65" customHeight="1">
      <c r="AA350" s="245">
        <v>9902</v>
      </c>
      <c r="AB350" t="s" s="30">
        <v>1392</v>
      </c>
      <c r="AC350" t="s" s="30">
        <v>1393</v>
      </c>
      <c r="AD350" t="s" s="30">
        <v>1394</v>
      </c>
      <c r="AG350" t="s" s="30">
        <f>CONCATENATE(AH350,", ",AI350," ",AJ350)</f>
        <v>1395</v>
      </c>
      <c r="AH350" t="s" s="244">
        <v>138</v>
      </c>
      <c r="AI350" t="s" s="30">
        <v>139</v>
      </c>
      <c r="AJ350" t="s" s="30">
        <v>1396</v>
      </c>
    </row>
    <row r="351" s="231" customFormat="1" ht="13.65" customHeight="1">
      <c r="AA351" s="245">
        <v>9936</v>
      </c>
      <c r="AB351" t="s" s="30">
        <v>1397</v>
      </c>
      <c r="AD351" t="s" s="30">
        <v>1398</v>
      </c>
      <c r="AG351" t="s" s="30">
        <f>CONCATENATE(AH351,", ",AI351," ",AJ351)</f>
        <v>1399</v>
      </c>
      <c r="AH351" t="s" s="244">
        <v>138</v>
      </c>
      <c r="AI351" t="s" s="30">
        <v>139</v>
      </c>
      <c r="AJ351" t="s" s="30">
        <v>1400</v>
      </c>
    </row>
    <row r="352" s="231" customFormat="1" ht="13.65" customHeight="1">
      <c r="AA352" s="245">
        <v>9944</v>
      </c>
      <c r="AB352" t="s" s="30">
        <v>1401</v>
      </c>
      <c r="AD352" t="s" s="30">
        <v>1402</v>
      </c>
      <c r="AE352" t="s" s="30">
        <v>1403</v>
      </c>
      <c r="AG352" t="s" s="30">
        <f>CONCATENATE(AH352,", ",AI352," ",AJ352)</f>
        <v>1404</v>
      </c>
      <c r="AH352" t="s" s="244">
        <v>138</v>
      </c>
      <c r="AI352" t="s" s="30">
        <v>139</v>
      </c>
      <c r="AJ352" t="s" s="30">
        <v>1405</v>
      </c>
    </row>
    <row r="353" s="231" customFormat="1" ht="13.65" customHeight="1">
      <c r="AA353" s="245">
        <v>9951</v>
      </c>
      <c r="AB353" t="s" s="30">
        <v>1406</v>
      </c>
      <c r="AD353" t="s" s="30">
        <v>1407</v>
      </c>
      <c r="AG353" t="s" s="30">
        <f>CONCATENATE(AH353,", ",AI353," ",AJ353)</f>
        <v>1408</v>
      </c>
      <c r="AH353" t="s" s="244">
        <v>138</v>
      </c>
      <c r="AI353" t="s" s="30">
        <v>139</v>
      </c>
      <c r="AJ353" t="s" s="30">
        <v>1409</v>
      </c>
    </row>
    <row r="354" s="231" customFormat="1" ht="13.65" customHeight="1">
      <c r="AA354" s="245">
        <v>9969</v>
      </c>
      <c r="AB354" t="s" s="30">
        <v>1410</v>
      </c>
      <c r="AD354" t="s" s="30">
        <v>1411</v>
      </c>
      <c r="AG354" t="s" s="30">
        <f>CONCATENATE(AH354,", ",AI354," ",AJ354)</f>
        <v>1412</v>
      </c>
      <c r="AH354" t="s" s="244">
        <v>138</v>
      </c>
      <c r="AI354" t="s" s="30">
        <v>139</v>
      </c>
      <c r="AJ354" t="s" s="30">
        <v>1413</v>
      </c>
    </row>
    <row r="355" s="231" customFormat="1" ht="13.65" customHeight="1">
      <c r="AA355" s="245">
        <v>9977</v>
      </c>
      <c r="AB355" t="s" s="30">
        <v>1414</v>
      </c>
      <c r="AD355" t="s" s="30">
        <v>1415</v>
      </c>
      <c r="AE355" t="s" s="30">
        <v>1416</v>
      </c>
      <c r="AG355" t="s" s="30">
        <f>CONCATENATE(AH355,", ",AI355," ",AJ355)</f>
        <v>1417</v>
      </c>
      <c r="AH355" t="s" s="244">
        <v>868</v>
      </c>
      <c r="AI355" t="s" s="30">
        <v>139</v>
      </c>
      <c r="AJ355" s="245">
        <v>37350</v>
      </c>
    </row>
    <row r="356" s="231" customFormat="1" ht="13.65" customHeight="1">
      <c r="AA356" s="245">
        <v>10009</v>
      </c>
      <c r="AB356" t="s" s="30">
        <v>1418</v>
      </c>
      <c r="AD356" t="s" s="30">
        <v>1419</v>
      </c>
      <c r="AG356" t="s" s="30">
        <f>CONCATENATE(AH356,", ",AI356," ",AJ356)</f>
        <v>419</v>
      </c>
      <c r="AH356" t="s" s="244">
        <v>138</v>
      </c>
      <c r="AI356" t="s" s="30">
        <v>139</v>
      </c>
      <c r="AJ356" s="245">
        <v>37407</v>
      </c>
    </row>
    <row r="357" s="231" customFormat="1" ht="13.65" customHeight="1">
      <c r="AA357" s="245">
        <v>10017</v>
      </c>
      <c r="AB357" t="s" s="30">
        <v>1420</v>
      </c>
      <c r="AG357" t="s" s="30">
        <f>CONCATENATE(AH357,", ",AI357," ",AJ357)</f>
        <v>209</v>
      </c>
    </row>
    <row r="358" s="231" customFormat="1" ht="13.65" customHeight="1">
      <c r="AA358" s="245">
        <v>10025</v>
      </c>
      <c r="AB358" t="s" s="30">
        <v>1421</v>
      </c>
      <c r="AD358" t="s" s="30">
        <v>1422</v>
      </c>
      <c r="AG358" t="s" s="30">
        <f>CONCATENATE(AH358,", ",AI358," ",AJ358)</f>
        <v>1423</v>
      </c>
      <c r="AH358" t="s" s="244">
        <v>138</v>
      </c>
      <c r="AI358" t="s" s="30">
        <v>139</v>
      </c>
      <c r="AJ358" t="s" s="30">
        <v>1424</v>
      </c>
    </row>
    <row r="359" s="231" customFormat="1" ht="13.65" customHeight="1">
      <c r="AA359" s="245">
        <v>10058</v>
      </c>
      <c r="AB359" t="s" s="30">
        <v>1425</v>
      </c>
      <c r="AD359" t="s" s="30">
        <v>1426</v>
      </c>
      <c r="AG359" t="s" s="30">
        <f>CONCATENATE(AH359,", ",AI359," ",AJ359)</f>
        <v>309</v>
      </c>
      <c r="AH359" t="s" s="244">
        <v>138</v>
      </c>
      <c r="AI359" t="s" s="30">
        <v>139</v>
      </c>
      <c r="AJ359" s="245">
        <v>37416</v>
      </c>
    </row>
    <row r="360" s="231" customFormat="1" ht="13.65" customHeight="1">
      <c r="AA360" s="245">
        <v>10066</v>
      </c>
      <c r="AB360" t="s" s="30">
        <v>1427</v>
      </c>
      <c r="AD360" t="s" s="30">
        <v>1428</v>
      </c>
      <c r="AG360" t="s" s="30">
        <f>CONCATENATE(AH360,", ",AI360," ",AJ360)</f>
        <v>185</v>
      </c>
      <c r="AH360" t="s" s="244">
        <v>138</v>
      </c>
      <c r="AI360" t="s" s="30">
        <v>139</v>
      </c>
      <c r="AJ360" s="245">
        <v>37415</v>
      </c>
    </row>
    <row r="361" s="231" customFormat="1" ht="13.65" customHeight="1">
      <c r="AA361" s="245">
        <v>10074</v>
      </c>
      <c r="AB361" t="s" s="30">
        <v>1429</v>
      </c>
      <c r="AD361" t="s" s="30">
        <v>1430</v>
      </c>
      <c r="AE361" t="s" s="30">
        <v>1431</v>
      </c>
      <c r="AG361" t="s" s="30">
        <f>CONCATENATE(AH361,", ",AI361," ",AJ361)</f>
        <v>1432</v>
      </c>
      <c r="AH361" t="s" s="244">
        <v>138</v>
      </c>
      <c r="AI361" t="s" s="30">
        <v>139</v>
      </c>
      <c r="AJ361" t="s" s="30">
        <v>1433</v>
      </c>
    </row>
    <row r="362" s="231" customFormat="1" ht="13.65" customHeight="1">
      <c r="AA362" s="245">
        <v>10082</v>
      </c>
      <c r="AB362" t="s" s="30">
        <v>1434</v>
      </c>
      <c r="AD362" t="s" s="30">
        <v>1435</v>
      </c>
      <c r="AG362" t="s" s="30">
        <f>CONCATENATE(AH362,", ",AI362," ",AJ362)</f>
        <v>1436</v>
      </c>
      <c r="AH362" t="s" s="244">
        <v>716</v>
      </c>
      <c r="AI362" t="s" s="30">
        <v>178</v>
      </c>
      <c r="AJ362" t="s" s="30">
        <v>1437</v>
      </c>
    </row>
    <row r="363" s="231" customFormat="1" ht="13.65" customHeight="1">
      <c r="AA363" s="245">
        <v>10108</v>
      </c>
      <c r="AB363" t="s" s="30">
        <v>1438</v>
      </c>
      <c r="AD363" t="s" s="30">
        <v>1439</v>
      </c>
      <c r="AG363" t="s" s="30">
        <f>CONCATENATE(AH363,", ",AI363," ",AJ363)</f>
        <v>344</v>
      </c>
      <c r="AH363" t="s" s="244">
        <v>162</v>
      </c>
      <c r="AI363" t="s" s="30">
        <v>139</v>
      </c>
      <c r="AJ363" t="s" s="30">
        <v>345</v>
      </c>
    </row>
    <row r="364" s="231" customFormat="1" ht="13.65" customHeight="1">
      <c r="AA364" s="245">
        <v>10116</v>
      </c>
      <c r="AB364" t="s" s="30">
        <v>1440</v>
      </c>
      <c r="AD364" t="s" s="30">
        <v>1441</v>
      </c>
      <c r="AG364" t="s" s="30">
        <f>CONCATENATE(AH364,", ",AI364," ",AJ364)</f>
        <v>1442</v>
      </c>
      <c r="AH364" t="s" s="244">
        <v>162</v>
      </c>
      <c r="AI364" t="s" s="30">
        <v>139</v>
      </c>
      <c r="AJ364" t="s" s="30">
        <v>1443</v>
      </c>
    </row>
    <row r="365" s="231" customFormat="1" ht="13.65" customHeight="1">
      <c r="AA365" s="245">
        <v>10124</v>
      </c>
      <c r="AB365" t="s" s="30">
        <v>1444</v>
      </c>
      <c r="AG365" t="s" s="30">
        <f>CONCATENATE(AH365,", ",AI365," ",AJ365)</f>
        <v>209</v>
      </c>
    </row>
    <row r="366" s="231" customFormat="1" ht="13.65" customHeight="1">
      <c r="AA366" s="245">
        <v>10132</v>
      </c>
      <c r="AB366" t="s" s="30">
        <v>1445</v>
      </c>
      <c r="AD366" t="s" s="30">
        <v>1446</v>
      </c>
      <c r="AG366" t="s" s="30">
        <f>CONCATENATE(AH366,", ",AI366," ",AJ366)</f>
        <v>1447</v>
      </c>
      <c r="AH366" t="s" s="244">
        <v>162</v>
      </c>
      <c r="AI366" t="s" s="30">
        <v>139</v>
      </c>
      <c r="AJ366" t="s" s="30">
        <v>1448</v>
      </c>
    </row>
    <row r="367" s="231" customFormat="1" ht="13.65" customHeight="1">
      <c r="AA367" s="245">
        <v>10140</v>
      </c>
      <c r="AB367" t="s" s="30">
        <v>1449</v>
      </c>
      <c r="AD367" t="s" s="30">
        <v>1450</v>
      </c>
      <c r="AG367" t="s" s="30">
        <f>CONCATENATE(AH367,", ",AI367," ",AJ367)</f>
        <v>1451</v>
      </c>
      <c r="AH367" t="s" s="244">
        <v>138</v>
      </c>
      <c r="AI367" t="s" s="30">
        <v>139</v>
      </c>
      <c r="AJ367" t="s" s="30">
        <v>1452</v>
      </c>
    </row>
    <row r="368" s="231" customFormat="1" ht="13.65" customHeight="1">
      <c r="AA368" s="245">
        <v>10165</v>
      </c>
      <c r="AB368" t="s" s="30">
        <v>1453</v>
      </c>
      <c r="AC368" t="s" s="30">
        <v>1454</v>
      </c>
      <c r="AG368" t="s" s="30">
        <f>CONCATENATE(AH368,", ",AI368," ",AJ368)</f>
        <v>209</v>
      </c>
    </row>
    <row r="369" s="231" customFormat="1" ht="13.65" customHeight="1">
      <c r="AA369" s="245">
        <v>10181</v>
      </c>
      <c r="AB369" t="s" s="30">
        <v>1455</v>
      </c>
      <c r="AD369" t="s" s="30">
        <v>1456</v>
      </c>
      <c r="AG369" t="s" s="30">
        <f>CONCATENATE(AH369,", ",AI369," ",AJ369)</f>
        <v>185</v>
      </c>
      <c r="AH369" t="s" s="244">
        <v>138</v>
      </c>
      <c r="AI369" t="s" s="30">
        <v>139</v>
      </c>
      <c r="AJ369" s="245">
        <v>37415</v>
      </c>
    </row>
    <row r="370" s="231" customFormat="1" ht="13.65" customHeight="1">
      <c r="AA370" s="245">
        <v>10199</v>
      </c>
      <c r="AB370" t="s" s="30">
        <v>1457</v>
      </c>
      <c r="AD370" t="s" s="30">
        <v>1458</v>
      </c>
      <c r="AE370" t="s" s="30">
        <v>1459</v>
      </c>
      <c r="AG370" t="s" s="30">
        <f>CONCATENATE(AH370,", ",AI370," ",AJ370)</f>
        <v>1460</v>
      </c>
      <c r="AH370" t="s" s="244">
        <v>138</v>
      </c>
      <c r="AI370" t="s" s="30">
        <v>139</v>
      </c>
      <c r="AJ370" t="s" s="30">
        <v>1461</v>
      </c>
    </row>
    <row r="371" s="231" customFormat="1" ht="13.65" customHeight="1">
      <c r="AA371" s="245">
        <v>10207</v>
      </c>
      <c r="AB371" t="s" s="30">
        <v>1462</v>
      </c>
      <c r="AD371" t="s" s="30">
        <v>1463</v>
      </c>
      <c r="AE371" t="s" s="30">
        <v>1464</v>
      </c>
      <c r="AG371" t="s" s="30">
        <f>CONCATENATE(AH371,", ",AI371," ",AJ371)</f>
        <v>1465</v>
      </c>
      <c r="AH371" t="s" s="244">
        <v>138</v>
      </c>
      <c r="AI371" t="s" s="30">
        <v>139</v>
      </c>
      <c r="AJ371" t="s" s="30">
        <v>1466</v>
      </c>
    </row>
    <row r="372" s="231" customFormat="1" ht="13.65" customHeight="1">
      <c r="AA372" s="245">
        <v>10215</v>
      </c>
      <c r="AB372" t="s" s="30">
        <v>1467</v>
      </c>
      <c r="AD372" t="s" s="30">
        <v>1468</v>
      </c>
      <c r="AG372" t="s" s="30">
        <f>CONCATENATE(AH372,", ",AI372," ",AJ372)</f>
        <v>1469</v>
      </c>
      <c r="AH372" t="s" s="244">
        <v>138</v>
      </c>
      <c r="AI372" t="s" s="30">
        <v>139</v>
      </c>
      <c r="AJ372" t="s" s="30">
        <v>1470</v>
      </c>
    </row>
    <row r="373" s="231" customFormat="1" ht="13.65" customHeight="1">
      <c r="AA373" s="245">
        <v>10223</v>
      </c>
      <c r="AB373" t="s" s="30">
        <v>1471</v>
      </c>
      <c r="AD373" t="s" s="30">
        <v>1472</v>
      </c>
      <c r="AG373" t="s" s="30">
        <f>CONCATENATE(AH373,", ",AI373," ",AJ373)</f>
        <v>309</v>
      </c>
      <c r="AH373" t="s" s="244">
        <v>138</v>
      </c>
      <c r="AI373" t="s" s="30">
        <v>139</v>
      </c>
      <c r="AJ373" s="245">
        <v>37416</v>
      </c>
    </row>
    <row r="374" s="231" customFormat="1" ht="13.65" customHeight="1">
      <c r="AA374" s="245">
        <v>10231</v>
      </c>
      <c r="AB374" t="s" s="30">
        <v>1473</v>
      </c>
      <c r="AD374" t="s" s="30">
        <v>1474</v>
      </c>
      <c r="AG374" t="s" s="30">
        <f>CONCATENATE(AH374,", ",AI374," ",AJ374)</f>
        <v>1475</v>
      </c>
      <c r="AH374" t="s" s="244">
        <v>138</v>
      </c>
      <c r="AI374" t="s" s="30">
        <v>139</v>
      </c>
      <c r="AJ374" t="s" s="30">
        <v>1476</v>
      </c>
    </row>
    <row r="375" s="231" customFormat="1" ht="13.65" customHeight="1">
      <c r="AA375" s="245">
        <v>10256</v>
      </c>
      <c r="AB375" t="s" s="30">
        <v>1477</v>
      </c>
      <c r="AD375" t="s" s="30">
        <v>1478</v>
      </c>
      <c r="AG375" t="s" s="30">
        <f>CONCATENATE(AH375,", ",AI375," ",AJ375)</f>
        <v>1479</v>
      </c>
      <c r="AH375" t="s" s="244">
        <v>162</v>
      </c>
      <c r="AI375" t="s" s="30">
        <v>139</v>
      </c>
      <c r="AJ375" t="s" s="30">
        <v>1480</v>
      </c>
    </row>
    <row r="376" s="231" customFormat="1" ht="13.65" customHeight="1">
      <c r="AA376" s="245">
        <v>10264</v>
      </c>
      <c r="AB376" t="s" s="30">
        <v>1481</v>
      </c>
      <c r="AD376" t="s" s="30">
        <v>1482</v>
      </c>
      <c r="AE376" t="s" s="30">
        <v>1483</v>
      </c>
      <c r="AG376" t="s" s="30">
        <f>CONCATENATE(AH376,", ",AI376," ",AJ376)</f>
        <v>185</v>
      </c>
      <c r="AH376" t="s" s="244">
        <v>138</v>
      </c>
      <c r="AI376" t="s" s="30">
        <v>139</v>
      </c>
      <c r="AJ376" s="245">
        <v>37415</v>
      </c>
    </row>
    <row r="377" s="231" customFormat="1" ht="13.65" customHeight="1">
      <c r="AA377" s="245">
        <v>10272</v>
      </c>
      <c r="AB377" t="s" s="30">
        <v>1484</v>
      </c>
      <c r="AD377" t="s" s="30">
        <v>1485</v>
      </c>
      <c r="AE377" t="s" s="30">
        <v>1486</v>
      </c>
      <c r="AG377" t="s" s="30">
        <f>CONCATENATE(AH377,", ",AI377," ",AJ377)</f>
        <v>1487</v>
      </c>
      <c r="AH377" t="s" s="244">
        <v>138</v>
      </c>
      <c r="AI377" t="s" s="30">
        <v>139</v>
      </c>
      <c r="AJ377" t="s" s="30">
        <v>1488</v>
      </c>
    </row>
    <row r="378" s="231" customFormat="1" ht="13.65" customHeight="1">
      <c r="AA378" s="245">
        <v>10280</v>
      </c>
      <c r="AB378" t="s" s="30">
        <v>1489</v>
      </c>
      <c r="AD378" t="s" s="30">
        <v>1490</v>
      </c>
      <c r="AG378" t="s" s="30">
        <f>CONCATENATE(AH378,", ",AI378," ",AJ378)</f>
        <v>1491</v>
      </c>
      <c r="AH378" t="s" s="244">
        <v>138</v>
      </c>
      <c r="AI378" t="s" s="30">
        <v>139</v>
      </c>
      <c r="AJ378" t="s" s="30">
        <v>1492</v>
      </c>
    </row>
    <row r="379" s="231" customFormat="1" ht="13.65" customHeight="1">
      <c r="AA379" s="245">
        <v>10298</v>
      </c>
      <c r="AB379" t="s" s="30">
        <v>1493</v>
      </c>
      <c r="AD379" t="s" s="30">
        <v>1494</v>
      </c>
      <c r="AG379" t="s" s="30">
        <f>CONCATENATE(AH379,", ",AI379," ",AJ379)</f>
        <v>1495</v>
      </c>
      <c r="AH379" t="s" s="244">
        <v>138</v>
      </c>
      <c r="AI379" t="s" s="30">
        <v>139</v>
      </c>
      <c r="AJ379" t="s" s="30">
        <v>1496</v>
      </c>
    </row>
    <row r="380" s="231" customFormat="1" ht="13.65" customHeight="1">
      <c r="AA380" s="245">
        <v>10322</v>
      </c>
      <c r="AB380" t="s" s="30">
        <v>1497</v>
      </c>
      <c r="AD380" t="s" s="30">
        <v>1498</v>
      </c>
      <c r="AE380" t="s" s="30">
        <v>1499</v>
      </c>
      <c r="AG380" t="s" s="30">
        <f>CONCATENATE(AH380,", ",AI380," ",AJ380)</f>
        <v>1500</v>
      </c>
      <c r="AH380" t="s" s="244">
        <v>665</v>
      </c>
      <c r="AI380" t="s" s="30">
        <v>139</v>
      </c>
      <c r="AJ380" t="s" s="30">
        <v>1501</v>
      </c>
    </row>
    <row r="381" s="231" customFormat="1" ht="13.65" customHeight="1">
      <c r="AA381" s="245">
        <v>10348</v>
      </c>
      <c r="AB381" t="s" s="30">
        <v>1502</v>
      </c>
      <c r="AD381" t="s" s="30">
        <v>1468</v>
      </c>
      <c r="AE381" t="s" s="30">
        <v>1503</v>
      </c>
      <c r="AG381" t="s" s="30">
        <f>CONCATENATE(AH381,", ",AI381," ",AJ381)</f>
        <v>1504</v>
      </c>
      <c r="AH381" t="s" s="244">
        <v>138</v>
      </c>
      <c r="AI381" t="s" s="30">
        <v>139</v>
      </c>
      <c r="AJ381" t="s" s="30">
        <v>1505</v>
      </c>
    </row>
    <row r="382" s="231" customFormat="1" ht="13.65" customHeight="1">
      <c r="AA382" s="245">
        <v>10355</v>
      </c>
      <c r="AB382" t="s" s="30">
        <v>1506</v>
      </c>
      <c r="AD382" t="s" s="30">
        <v>1507</v>
      </c>
      <c r="AG382" t="s" s="30">
        <f>CONCATENATE(AH382,", ",AI382," ",AJ382)</f>
        <v>599</v>
      </c>
      <c r="AH382" t="s" s="244">
        <v>372</v>
      </c>
      <c r="AI382" t="s" s="30">
        <v>139</v>
      </c>
      <c r="AJ382" s="245">
        <v>37379</v>
      </c>
    </row>
    <row r="383" s="231" customFormat="1" ht="13.65" customHeight="1">
      <c r="AA383" s="245">
        <v>10363</v>
      </c>
      <c r="AB383" t="s" s="30">
        <v>1508</v>
      </c>
      <c r="AD383" t="s" s="30">
        <v>1509</v>
      </c>
      <c r="AE383" t="s" s="30">
        <v>1510</v>
      </c>
      <c r="AG383" t="s" s="30">
        <f>CONCATENATE(AH383,", ",AI383," ",AJ383)</f>
        <v>1511</v>
      </c>
      <c r="AH383" t="s" s="244">
        <v>1512</v>
      </c>
      <c r="AI383" t="s" s="30">
        <v>1513</v>
      </c>
      <c r="AJ383" t="s" s="30">
        <v>1514</v>
      </c>
    </row>
    <row r="384" s="231" customFormat="1" ht="13.65" customHeight="1">
      <c r="AA384" s="245">
        <v>10371</v>
      </c>
      <c r="AB384" t="s" s="30">
        <v>1515</v>
      </c>
      <c r="AD384" t="s" s="30">
        <v>1516</v>
      </c>
      <c r="AG384" t="s" s="30">
        <f>CONCATENATE(AH384,", ",AI384," ",AJ384)</f>
        <v>1517</v>
      </c>
      <c r="AH384" t="s" s="244">
        <v>138</v>
      </c>
      <c r="AI384" t="s" s="30">
        <v>139</v>
      </c>
      <c r="AJ384" t="s" s="30">
        <v>1518</v>
      </c>
    </row>
    <row r="385" s="231" customFormat="1" ht="13.65" customHeight="1">
      <c r="AA385" s="245">
        <v>10389</v>
      </c>
      <c r="AB385" t="s" s="30">
        <v>1519</v>
      </c>
      <c r="AD385" t="s" s="30">
        <v>1520</v>
      </c>
      <c r="AG385" t="s" s="30">
        <f>CONCATENATE(AH385,", ",AI385," ",AJ385)</f>
        <v>1521</v>
      </c>
      <c r="AH385" t="s" s="244">
        <v>138</v>
      </c>
      <c r="AI385" t="s" s="30">
        <v>139</v>
      </c>
      <c r="AJ385" t="s" s="30">
        <v>1522</v>
      </c>
    </row>
    <row r="386" s="231" customFormat="1" ht="13.65" customHeight="1">
      <c r="AA386" s="245">
        <v>10413</v>
      </c>
      <c r="AB386" t="s" s="30">
        <v>1523</v>
      </c>
      <c r="AD386" t="s" s="30">
        <v>1524</v>
      </c>
      <c r="AG386" t="s" s="30">
        <f>CONCATENATE(AH386,", ",AI386," ",AJ386)</f>
        <v>1525</v>
      </c>
      <c r="AH386" t="s" s="244">
        <v>138</v>
      </c>
      <c r="AI386" t="s" s="30">
        <v>139</v>
      </c>
      <c r="AJ386" t="s" s="30">
        <v>1526</v>
      </c>
    </row>
    <row r="387" s="231" customFormat="1" ht="13.65" customHeight="1">
      <c r="AA387" s="245">
        <v>10447</v>
      </c>
      <c r="AB387" t="s" s="30">
        <v>1527</v>
      </c>
      <c r="AD387" t="s" s="30">
        <v>1528</v>
      </c>
      <c r="AG387" t="s" s="30">
        <f>CONCATENATE(AH387,", ",AI387," ",AJ387)</f>
        <v>1529</v>
      </c>
      <c r="AH387" t="s" s="244">
        <v>138</v>
      </c>
      <c r="AI387" t="s" s="30">
        <v>139</v>
      </c>
      <c r="AJ387" t="s" s="30">
        <v>1530</v>
      </c>
    </row>
    <row r="388" s="231" customFormat="1" ht="13.65" customHeight="1">
      <c r="AA388" s="245">
        <v>10454</v>
      </c>
      <c r="AB388" t="s" s="30">
        <v>1531</v>
      </c>
      <c r="AD388" t="s" s="30">
        <v>1532</v>
      </c>
      <c r="AG388" t="s" s="30">
        <f>CONCATENATE(AH388,", ",AI388," ",AJ388)</f>
        <v>1533</v>
      </c>
      <c r="AH388" t="s" s="244">
        <v>138</v>
      </c>
      <c r="AI388" t="s" s="30">
        <v>139</v>
      </c>
      <c r="AJ388" t="s" s="30">
        <v>1534</v>
      </c>
    </row>
    <row r="389" s="231" customFormat="1" ht="13.65" customHeight="1">
      <c r="AA389" s="245">
        <v>10462</v>
      </c>
      <c r="AB389" t="s" s="30">
        <v>1535</v>
      </c>
      <c r="AD389" t="s" s="30">
        <v>1536</v>
      </c>
      <c r="AG389" t="s" s="30">
        <f>CONCATENATE(AH389,", ",AI389," ",AJ389)</f>
        <v>182</v>
      </c>
      <c r="AH389" t="s" s="244">
        <v>138</v>
      </c>
      <c r="AI389" t="s" s="30">
        <v>139</v>
      </c>
      <c r="AJ389" s="245">
        <v>37421</v>
      </c>
    </row>
    <row r="390" s="231" customFormat="1" ht="13.65" customHeight="1">
      <c r="AA390" s="245">
        <v>10488</v>
      </c>
      <c r="AB390" t="s" s="30">
        <v>1537</v>
      </c>
      <c r="AD390" t="s" s="30">
        <v>1538</v>
      </c>
      <c r="AG390" t="s" s="30">
        <f>CONCATENATE(AH390,", ",AI390," ",AJ390)</f>
        <v>1539</v>
      </c>
      <c r="AH390" t="s" s="244">
        <v>138</v>
      </c>
      <c r="AI390" t="s" s="30">
        <v>139</v>
      </c>
      <c r="AJ390" t="s" s="30">
        <v>1540</v>
      </c>
    </row>
    <row r="391" s="231" customFormat="1" ht="13.65" customHeight="1">
      <c r="AA391" s="245">
        <v>10496</v>
      </c>
      <c r="AB391" t="s" s="30">
        <v>1541</v>
      </c>
      <c r="AG391" t="s" s="30">
        <f>CONCATENATE(AH391,", ",AI391," ",AJ391)</f>
        <v>209</v>
      </c>
    </row>
    <row r="392" s="231" customFormat="1" ht="13.65" customHeight="1">
      <c r="AA392" s="245">
        <v>10504</v>
      </c>
      <c r="AB392" t="s" s="30">
        <v>1542</v>
      </c>
      <c r="AD392" t="s" s="30">
        <v>1543</v>
      </c>
      <c r="AG392" t="s" s="30">
        <f>CONCATENATE(AH392,", ",AI392," ",AJ392)</f>
        <v>1544</v>
      </c>
      <c r="AH392" t="s" s="244">
        <v>138</v>
      </c>
      <c r="AI392" t="s" s="30">
        <v>139</v>
      </c>
      <c r="AJ392" s="245">
        <v>37412</v>
      </c>
    </row>
    <row r="393" s="231" customFormat="1" ht="13.65" customHeight="1">
      <c r="AA393" s="245">
        <v>10538</v>
      </c>
      <c r="AB393" t="s" s="30">
        <v>1545</v>
      </c>
      <c r="AD393" t="s" s="30">
        <v>1546</v>
      </c>
      <c r="AG393" t="s" s="30">
        <f>CONCATENATE(AH393,", ",AI393," ",AJ393)</f>
        <v>197</v>
      </c>
      <c r="AH393" t="s" s="244">
        <v>138</v>
      </c>
      <c r="AI393" t="s" s="30">
        <v>139</v>
      </c>
      <c r="AJ393" s="245">
        <v>37402</v>
      </c>
    </row>
    <row r="394" s="231" customFormat="1" ht="13.65" customHeight="1">
      <c r="AA394" s="245">
        <v>10546</v>
      </c>
      <c r="AB394" t="s" s="30">
        <v>1547</v>
      </c>
      <c r="AD394" t="s" s="30">
        <v>1548</v>
      </c>
      <c r="AE394" t="s" s="30">
        <v>1549</v>
      </c>
      <c r="AG394" t="s" s="30">
        <f>CONCATENATE(AH394,", ",AI394," ",AJ394)</f>
        <v>1550</v>
      </c>
      <c r="AH394" t="s" s="244">
        <v>138</v>
      </c>
      <c r="AI394" t="s" s="30">
        <v>139</v>
      </c>
      <c r="AJ394" t="s" s="30">
        <v>1551</v>
      </c>
    </row>
    <row r="395" s="231" customFormat="1" ht="13.65" customHeight="1">
      <c r="AA395" s="245">
        <v>10553</v>
      </c>
      <c r="AB395" t="s" s="30">
        <v>1552</v>
      </c>
      <c r="AD395" t="s" s="30">
        <v>1553</v>
      </c>
      <c r="AG395" t="s" s="30">
        <f>CONCATENATE(AH395,", ",AI395," ",AJ395)</f>
        <v>1554</v>
      </c>
      <c r="AH395" t="s" s="244">
        <v>138</v>
      </c>
      <c r="AI395" t="s" s="30">
        <v>139</v>
      </c>
      <c r="AJ395" t="s" s="30">
        <v>1555</v>
      </c>
    </row>
    <row r="396" s="231" customFormat="1" ht="13.65" customHeight="1">
      <c r="AA396" s="245">
        <v>10595</v>
      </c>
      <c r="AB396" t="s" s="30">
        <v>1556</v>
      </c>
      <c r="AD396" t="s" s="30">
        <v>1557</v>
      </c>
      <c r="AG396" t="s" s="30">
        <f>CONCATENATE(AH396,", ",AI396," ",AJ396)</f>
        <v>1558</v>
      </c>
      <c r="AH396" t="s" s="244">
        <v>138</v>
      </c>
      <c r="AI396" t="s" s="30">
        <v>139</v>
      </c>
      <c r="AJ396" t="s" s="30">
        <v>1559</v>
      </c>
    </row>
    <row r="397" s="231" customFormat="1" ht="13.65" customHeight="1">
      <c r="AA397" s="245">
        <v>10611</v>
      </c>
      <c r="AB397" t="s" s="30">
        <v>1560</v>
      </c>
      <c r="AD397" t="s" s="30">
        <v>1561</v>
      </c>
      <c r="AE397" t="s" s="30">
        <v>1562</v>
      </c>
      <c r="AG397" t="s" s="30">
        <f>CONCATENATE(AH397,", ",AI397," ",AJ397)</f>
        <v>1563</v>
      </c>
      <c r="AH397" t="s" s="244">
        <v>138</v>
      </c>
      <c r="AI397" t="s" s="30">
        <v>139</v>
      </c>
      <c r="AJ397" t="s" s="30">
        <v>1564</v>
      </c>
    </row>
    <row r="398" s="231" customFormat="1" ht="13.65" customHeight="1">
      <c r="AA398" s="245">
        <v>10629</v>
      </c>
      <c r="AB398" t="s" s="30">
        <v>1565</v>
      </c>
      <c r="AD398" t="s" s="30">
        <v>1566</v>
      </c>
      <c r="AG398" t="s" s="30">
        <f>CONCATENATE(AH398,", ",AI398," ",AJ398)</f>
        <v>1567</v>
      </c>
      <c r="AH398" t="s" s="244">
        <v>138</v>
      </c>
      <c r="AI398" t="s" s="30">
        <v>139</v>
      </c>
      <c r="AJ398" t="s" s="30">
        <v>1568</v>
      </c>
    </row>
    <row r="399" s="231" customFormat="1" ht="13.65" customHeight="1">
      <c r="AA399" s="245">
        <v>10645</v>
      </c>
      <c r="AB399" t="s" s="30">
        <v>1569</v>
      </c>
      <c r="AD399" t="s" s="30">
        <v>1570</v>
      </c>
      <c r="AG399" t="s" s="30">
        <f>CONCATENATE(AH399,", ",AI399," ",AJ399)</f>
        <v>1571</v>
      </c>
      <c r="AH399" t="s" s="244">
        <v>138</v>
      </c>
      <c r="AI399" t="s" s="30">
        <v>139</v>
      </c>
      <c r="AJ399" t="s" s="30">
        <v>1572</v>
      </c>
    </row>
    <row r="400" s="231" customFormat="1" ht="13.65" customHeight="1">
      <c r="AA400" s="245">
        <v>10652</v>
      </c>
      <c r="AB400" t="s" s="30">
        <v>1573</v>
      </c>
      <c r="AD400" t="s" s="30">
        <v>1574</v>
      </c>
      <c r="AG400" t="s" s="30">
        <f>CONCATENATE(AH400,", ",AI400," ",AJ400)</f>
        <v>1575</v>
      </c>
      <c r="AH400" t="s" s="244">
        <v>138</v>
      </c>
      <c r="AI400" t="s" s="30">
        <v>139</v>
      </c>
      <c r="AJ400" t="s" s="30">
        <v>1576</v>
      </c>
    </row>
    <row r="401" s="231" customFormat="1" ht="13.65" customHeight="1">
      <c r="AA401" s="245">
        <v>10678</v>
      </c>
      <c r="AB401" t="s" s="30">
        <v>1577</v>
      </c>
      <c r="AD401" t="s" s="30">
        <v>1578</v>
      </c>
      <c r="AG401" t="s" s="30">
        <f>CONCATENATE(AH401,", ",AI401," ",AJ401)</f>
        <v>1579</v>
      </c>
      <c r="AH401" t="s" s="244">
        <v>138</v>
      </c>
      <c r="AI401" t="s" s="30">
        <v>139</v>
      </c>
      <c r="AJ401" t="s" s="30">
        <v>1580</v>
      </c>
    </row>
    <row r="402" s="231" customFormat="1" ht="13.65" customHeight="1">
      <c r="AA402" s="245">
        <v>10686</v>
      </c>
      <c r="AB402" t="s" s="30">
        <v>1581</v>
      </c>
      <c r="AD402" t="s" s="30">
        <v>1582</v>
      </c>
      <c r="AG402" t="s" s="30">
        <f>CONCATENATE(AH402,", ",AI402," ",AJ402)</f>
        <v>1583</v>
      </c>
      <c r="AH402" t="s" s="244">
        <v>138</v>
      </c>
      <c r="AI402" t="s" s="30">
        <v>139</v>
      </c>
      <c r="AJ402" t="s" s="30">
        <v>1584</v>
      </c>
    </row>
    <row r="403" s="231" customFormat="1" ht="13.65" customHeight="1">
      <c r="AA403" s="245">
        <v>10702</v>
      </c>
      <c r="AB403" t="s" s="30">
        <v>1585</v>
      </c>
      <c r="AD403" t="s" s="30">
        <v>1586</v>
      </c>
      <c r="AG403" t="s" s="30">
        <f>CONCATENATE(AH403,", ",AI403," ",AJ403)</f>
        <v>197</v>
      </c>
      <c r="AH403" t="s" s="244">
        <v>138</v>
      </c>
      <c r="AI403" t="s" s="30">
        <v>139</v>
      </c>
      <c r="AJ403" s="245">
        <v>37402</v>
      </c>
    </row>
    <row r="404" s="231" customFormat="1" ht="13.65" customHeight="1">
      <c r="AA404" s="245">
        <v>10710</v>
      </c>
      <c r="AB404" t="s" s="30">
        <v>1587</v>
      </c>
      <c r="AD404" t="s" s="30">
        <v>1588</v>
      </c>
      <c r="AG404" t="s" s="30">
        <f>CONCATENATE(AH404,", ",AI404," ",AJ404)</f>
        <v>1589</v>
      </c>
      <c r="AH404" t="s" s="244">
        <v>138</v>
      </c>
      <c r="AI404" t="s" s="30">
        <v>139</v>
      </c>
      <c r="AJ404" t="s" s="30">
        <v>1590</v>
      </c>
    </row>
    <row r="405" s="231" customFormat="1" ht="13.65" customHeight="1">
      <c r="AA405" s="245">
        <v>10728</v>
      </c>
      <c r="AB405" t="s" s="30">
        <v>1591</v>
      </c>
      <c r="AD405" t="s" s="30">
        <v>1592</v>
      </c>
      <c r="AG405" t="s" s="30">
        <f>CONCATENATE(AH405,", ",AI405," ",AJ405)</f>
        <v>1593</v>
      </c>
      <c r="AH405" t="s" s="244">
        <v>138</v>
      </c>
      <c r="AI405" t="s" s="30">
        <v>139</v>
      </c>
      <c r="AJ405" t="s" s="30">
        <v>1594</v>
      </c>
    </row>
    <row r="406" s="231" customFormat="1" ht="13.65" customHeight="1">
      <c r="AA406" s="245">
        <v>10736</v>
      </c>
      <c r="AB406" t="s" s="30">
        <v>1595</v>
      </c>
      <c r="AD406" t="s" s="30">
        <v>1596</v>
      </c>
      <c r="AG406" t="s" s="30">
        <f>CONCATENATE(AH406,", ",AI406," ",AJ406)</f>
        <v>219</v>
      </c>
      <c r="AH406" t="s" s="244">
        <v>138</v>
      </c>
      <c r="AI406" t="s" s="30">
        <v>139</v>
      </c>
      <c r="AJ406" s="245">
        <v>37405</v>
      </c>
    </row>
    <row r="407" s="231" customFormat="1" ht="13.65" customHeight="1">
      <c r="AA407" s="245">
        <v>10744</v>
      </c>
      <c r="AB407" t="s" s="30">
        <v>1597</v>
      </c>
      <c r="AD407" t="s" s="30">
        <v>1598</v>
      </c>
      <c r="AG407" t="s" s="30">
        <f>CONCATENATE(AH407,", ",AI407," ",AJ407)</f>
        <v>1599</v>
      </c>
      <c r="AH407" t="s" s="244">
        <v>138</v>
      </c>
      <c r="AI407" t="s" s="30">
        <v>139</v>
      </c>
      <c r="AJ407" t="s" s="30">
        <v>1600</v>
      </c>
    </row>
    <row r="408" s="231" customFormat="1" ht="13.65" customHeight="1">
      <c r="AA408" s="245">
        <v>10777</v>
      </c>
      <c r="AB408" t="s" s="30">
        <v>1601</v>
      </c>
      <c r="AD408" t="s" s="30">
        <v>1602</v>
      </c>
      <c r="AG408" t="s" s="30">
        <f>CONCATENATE(AH408,", ",AI408," ",AJ408)</f>
        <v>1603</v>
      </c>
      <c r="AH408" t="s" s="244">
        <v>138</v>
      </c>
      <c r="AI408" t="s" s="30">
        <v>139</v>
      </c>
      <c r="AJ408" t="s" s="30">
        <v>1604</v>
      </c>
    </row>
    <row r="409" s="231" customFormat="1" ht="13.65" customHeight="1">
      <c r="AA409" s="245">
        <v>10793</v>
      </c>
      <c r="AB409" t="s" s="30">
        <v>1605</v>
      </c>
      <c r="AD409" t="s" s="30">
        <v>1606</v>
      </c>
      <c r="AG409" t="s" s="30">
        <f>CONCATENATE(AH409,", ",AI409," ",AJ409)</f>
        <v>280</v>
      </c>
      <c r="AH409" t="s" s="244">
        <v>138</v>
      </c>
      <c r="AI409" t="s" s="30">
        <v>139</v>
      </c>
      <c r="AJ409" s="245">
        <v>37403</v>
      </c>
    </row>
    <row r="410" s="231" customFormat="1" ht="13.65" customHeight="1">
      <c r="AA410" s="245">
        <v>10827</v>
      </c>
      <c r="AB410" t="s" s="30">
        <v>1607</v>
      </c>
      <c r="AD410" t="s" s="30">
        <v>1608</v>
      </c>
      <c r="AG410" t="s" s="30">
        <f>CONCATENATE(AH410,", ",AI410," ",AJ410)</f>
        <v>1609</v>
      </c>
      <c r="AH410" t="s" s="244">
        <v>138</v>
      </c>
      <c r="AI410" t="s" s="30">
        <v>139</v>
      </c>
      <c r="AJ410" t="s" s="30">
        <v>1610</v>
      </c>
    </row>
    <row r="411" s="231" customFormat="1" ht="13.65" customHeight="1">
      <c r="AA411" s="245">
        <v>10835</v>
      </c>
      <c r="AB411" t="s" s="30">
        <v>1611</v>
      </c>
      <c r="AD411" t="s" s="30">
        <v>1612</v>
      </c>
      <c r="AG411" t="s" s="30">
        <f>CONCATENATE(AH411,", ",AI411," ",AJ411)</f>
        <v>1613</v>
      </c>
      <c r="AH411" t="s" s="244">
        <v>138</v>
      </c>
      <c r="AI411" t="s" s="30">
        <v>139</v>
      </c>
      <c r="AJ411" t="s" s="30">
        <v>1614</v>
      </c>
    </row>
    <row r="412" s="231" customFormat="1" ht="13.65" customHeight="1">
      <c r="AA412" s="245">
        <v>10843</v>
      </c>
      <c r="AB412" t="s" s="30">
        <v>1615</v>
      </c>
      <c r="AD412" t="s" s="30">
        <v>1616</v>
      </c>
      <c r="AE412" t="s" s="30">
        <v>1617</v>
      </c>
      <c r="AG412" t="s" s="30">
        <f>CONCATENATE(AH412,", ",AI412," ",AJ412)</f>
        <v>219</v>
      </c>
      <c r="AH412" t="s" s="244">
        <v>138</v>
      </c>
      <c r="AI412" t="s" s="30">
        <v>139</v>
      </c>
      <c r="AJ412" s="245">
        <v>37405</v>
      </c>
    </row>
    <row r="413" s="231" customFormat="1" ht="13.65" customHeight="1">
      <c r="AA413" s="245">
        <v>10868</v>
      </c>
      <c r="AB413" t="s" s="30">
        <v>1618</v>
      </c>
      <c r="AD413" t="s" s="30">
        <v>1619</v>
      </c>
      <c r="AG413" t="s" s="30">
        <f>CONCATENATE(AH413,", ",AI413," ",AJ413)</f>
        <v>182</v>
      </c>
      <c r="AH413" t="s" s="244">
        <v>138</v>
      </c>
      <c r="AI413" t="s" s="30">
        <v>139</v>
      </c>
      <c r="AJ413" s="245">
        <v>37421</v>
      </c>
    </row>
    <row r="414" s="231" customFormat="1" ht="13.65" customHeight="1">
      <c r="AA414" s="245">
        <v>10892</v>
      </c>
      <c r="AB414" t="s" s="30">
        <v>1620</v>
      </c>
      <c r="AD414" t="s" s="30">
        <v>1621</v>
      </c>
      <c r="AG414" t="s" s="30">
        <f>CONCATENATE(AH414,", ",AI414," ",AJ414)</f>
        <v>419</v>
      </c>
      <c r="AH414" t="s" s="244">
        <v>138</v>
      </c>
      <c r="AI414" t="s" s="30">
        <v>139</v>
      </c>
      <c r="AJ414" s="245">
        <v>37407</v>
      </c>
    </row>
    <row r="415" s="231" customFormat="1" ht="13.65" customHeight="1">
      <c r="AA415" s="245">
        <v>10900</v>
      </c>
      <c r="AB415" t="s" s="30">
        <v>1622</v>
      </c>
      <c r="AD415" t="s" s="30">
        <v>1623</v>
      </c>
      <c r="AG415" t="s" s="30">
        <f>CONCATENATE(AH415,", ",AI415," ",AJ415)</f>
        <v>1624</v>
      </c>
      <c r="AH415" t="s" s="244">
        <v>138</v>
      </c>
      <c r="AI415" t="s" s="30">
        <v>139</v>
      </c>
      <c r="AJ415" t="s" s="30">
        <v>1625</v>
      </c>
    </row>
    <row r="416" s="231" customFormat="1" ht="13.65" customHeight="1">
      <c r="AA416" s="245">
        <v>10926</v>
      </c>
      <c r="AB416" t="s" s="30">
        <v>1626</v>
      </c>
      <c r="AD416" t="s" s="30">
        <v>1627</v>
      </c>
      <c r="AG416" t="s" s="30">
        <f>CONCATENATE(AH416,", ",AI416," ",AJ416)</f>
        <v>845</v>
      </c>
      <c r="AH416" t="s" s="244">
        <v>162</v>
      </c>
      <c r="AI416" t="s" s="30">
        <v>139</v>
      </c>
      <c r="AJ416" s="245">
        <v>37343</v>
      </c>
    </row>
    <row r="417" s="231" customFormat="1" ht="13.65" customHeight="1">
      <c r="AA417" s="245">
        <v>10967</v>
      </c>
      <c r="AB417" t="s" s="30">
        <v>1628</v>
      </c>
      <c r="AD417" t="s" s="30">
        <v>1629</v>
      </c>
      <c r="AE417" t="s" s="30">
        <v>1630</v>
      </c>
      <c r="AG417" t="s" s="30">
        <f>CONCATENATE(AH417,", ",AI417," ",AJ417)</f>
        <v>1631</v>
      </c>
      <c r="AH417" t="s" s="244">
        <v>138</v>
      </c>
      <c r="AI417" t="s" s="30">
        <v>139</v>
      </c>
      <c r="AJ417" t="s" s="30">
        <v>1632</v>
      </c>
    </row>
    <row r="418" s="231" customFormat="1" ht="13.65" customHeight="1">
      <c r="AA418" s="245">
        <v>10975</v>
      </c>
      <c r="AB418" t="s" s="30">
        <v>1633</v>
      </c>
      <c r="AD418" t="s" s="30">
        <v>1634</v>
      </c>
      <c r="AG418" t="s" s="30">
        <f>CONCATENATE(AH418,", ",AI418," ",AJ418)</f>
        <v>1635</v>
      </c>
      <c r="AH418" t="s" s="244">
        <v>138</v>
      </c>
      <c r="AI418" t="s" s="30">
        <v>139</v>
      </c>
      <c r="AJ418" t="s" s="30">
        <v>1636</v>
      </c>
    </row>
    <row r="419" s="231" customFormat="1" ht="13.65" customHeight="1">
      <c r="AA419" s="245">
        <v>10983</v>
      </c>
      <c r="AB419" t="s" s="30">
        <v>1637</v>
      </c>
      <c r="AD419" t="s" s="30">
        <v>1638</v>
      </c>
      <c r="AE419" t="s" s="30">
        <v>1639</v>
      </c>
      <c r="AG419" t="s" s="30">
        <f>CONCATENATE(AH419,", ",AI419," ",AJ419)</f>
        <v>1640</v>
      </c>
      <c r="AH419" t="s" s="244">
        <v>138</v>
      </c>
      <c r="AI419" t="s" s="30">
        <v>139</v>
      </c>
      <c r="AJ419" t="s" s="30">
        <v>1641</v>
      </c>
    </row>
    <row r="420" s="231" customFormat="1" ht="13.65" customHeight="1">
      <c r="AA420" s="245">
        <v>11023</v>
      </c>
      <c r="AB420" t="s" s="30">
        <v>1642</v>
      </c>
      <c r="AD420" t="s" s="30">
        <v>1643</v>
      </c>
      <c r="AG420" t="s" s="30">
        <f>CONCATENATE(AH420,", ",AI420," ",AJ420)</f>
        <v>1644</v>
      </c>
      <c r="AH420" t="s" s="244">
        <v>138</v>
      </c>
      <c r="AI420" t="s" s="30">
        <v>139</v>
      </c>
      <c r="AJ420" t="s" s="30">
        <v>1645</v>
      </c>
    </row>
    <row r="421" s="231" customFormat="1" ht="13.65" customHeight="1">
      <c r="AA421" s="245">
        <v>11031</v>
      </c>
      <c r="AB421" t="s" s="30">
        <v>1646</v>
      </c>
      <c r="AD421" t="s" s="30">
        <v>1647</v>
      </c>
      <c r="AG421" t="s" s="30">
        <f>CONCATENATE(AH421,", ",AI421," ",AJ421)</f>
        <v>1648</v>
      </c>
      <c r="AH421" t="s" s="244">
        <v>138</v>
      </c>
      <c r="AI421" t="s" s="30">
        <v>139</v>
      </c>
      <c r="AJ421" t="s" s="30">
        <v>1649</v>
      </c>
    </row>
    <row r="422" s="231" customFormat="1" ht="13.65" customHeight="1">
      <c r="AA422" s="245">
        <v>11064</v>
      </c>
      <c r="AB422" t="s" s="30">
        <v>1650</v>
      </c>
      <c r="AD422" t="s" s="30">
        <v>1651</v>
      </c>
      <c r="AE422" t="s" s="30">
        <v>1652</v>
      </c>
      <c r="AG422" t="s" s="30">
        <f>CONCATENATE(AH422,", ",AI422," ",AJ422)</f>
        <v>1653</v>
      </c>
      <c r="AH422" t="s" s="244">
        <v>138</v>
      </c>
      <c r="AI422" t="s" s="30">
        <v>139</v>
      </c>
      <c r="AJ422" t="s" s="30">
        <v>1654</v>
      </c>
    </row>
    <row r="423" s="231" customFormat="1" ht="13.65" customHeight="1">
      <c r="AA423" s="245">
        <v>11072</v>
      </c>
      <c r="AB423" t="s" s="30">
        <v>1655</v>
      </c>
      <c r="AD423" t="s" s="30">
        <v>1656</v>
      </c>
      <c r="AG423" t="s" s="30">
        <f>CONCATENATE(AH423,", ",AI423," ",AJ423)</f>
        <v>147</v>
      </c>
      <c r="AH423" t="s" s="244">
        <v>138</v>
      </c>
      <c r="AI423" t="s" s="30">
        <v>139</v>
      </c>
      <c r="AJ423" s="245">
        <v>37406</v>
      </c>
    </row>
    <row r="424" s="231" customFormat="1" ht="13.65" customHeight="1">
      <c r="AA424" s="245">
        <v>11080</v>
      </c>
      <c r="AB424" t="s" s="30">
        <v>1657</v>
      </c>
      <c r="AD424" t="s" s="30">
        <v>1658</v>
      </c>
      <c r="AE424" t="s" s="30">
        <v>1659</v>
      </c>
      <c r="AG424" t="s" s="30">
        <f>CONCATENATE(AH424,", ",AI424," ",AJ424)</f>
        <v>147</v>
      </c>
      <c r="AH424" t="s" s="244">
        <v>138</v>
      </c>
      <c r="AI424" t="s" s="30">
        <v>139</v>
      </c>
      <c r="AJ424" s="245">
        <v>37406</v>
      </c>
    </row>
    <row r="425" s="231" customFormat="1" ht="13.65" customHeight="1">
      <c r="AA425" s="245">
        <v>11098</v>
      </c>
      <c r="AB425" t="s" s="30">
        <v>1660</v>
      </c>
      <c r="AD425" t="s" s="30">
        <v>1661</v>
      </c>
      <c r="AG425" t="s" s="30">
        <f>CONCATENATE(AH425,", ",AI425," ",AJ425)</f>
        <v>1662</v>
      </c>
      <c r="AH425" t="s" s="244">
        <v>138</v>
      </c>
      <c r="AI425" t="s" s="30">
        <v>139</v>
      </c>
      <c r="AJ425" t="s" s="30">
        <v>1663</v>
      </c>
    </row>
    <row r="426" s="231" customFormat="1" ht="13.65" customHeight="1">
      <c r="AA426" s="245">
        <v>11114</v>
      </c>
      <c r="AB426" t="s" s="30">
        <v>1664</v>
      </c>
      <c r="AD426" t="s" s="30">
        <v>1665</v>
      </c>
      <c r="AG426" t="s" s="30">
        <f>CONCATENATE(AH426,", ",AI426," ",AJ426)</f>
        <v>1666</v>
      </c>
      <c r="AH426" t="s" s="244">
        <v>138</v>
      </c>
      <c r="AI426" t="s" s="30">
        <v>139</v>
      </c>
      <c r="AJ426" t="s" s="30">
        <v>1667</v>
      </c>
    </row>
    <row r="427" s="231" customFormat="1" ht="13.65" customHeight="1">
      <c r="AA427" s="245">
        <v>11122</v>
      </c>
      <c r="AB427" t="s" s="30">
        <v>1668</v>
      </c>
      <c r="AD427" t="s" s="30">
        <v>1669</v>
      </c>
      <c r="AG427" t="s" s="30">
        <f>CONCATENATE(AH427,", ",AI427," ",AJ427)</f>
        <v>1670</v>
      </c>
      <c r="AH427" t="s" s="244">
        <v>138</v>
      </c>
      <c r="AI427" t="s" s="30">
        <v>139</v>
      </c>
      <c r="AJ427" t="s" s="30">
        <v>1671</v>
      </c>
    </row>
    <row r="428" s="231" customFormat="1" ht="13.65" customHeight="1">
      <c r="AA428" s="245">
        <v>11130</v>
      </c>
      <c r="AB428" t="s" s="30">
        <v>1672</v>
      </c>
      <c r="AD428" t="s" s="30">
        <v>1673</v>
      </c>
      <c r="AE428" t="s" s="30">
        <v>1674</v>
      </c>
      <c r="AG428" t="s" s="30">
        <f>CONCATENATE(AH428,", ",AI428," ",AJ428)</f>
        <v>147</v>
      </c>
      <c r="AH428" t="s" s="244">
        <v>138</v>
      </c>
      <c r="AI428" t="s" s="30">
        <v>139</v>
      </c>
      <c r="AJ428" s="245">
        <v>37406</v>
      </c>
    </row>
    <row r="429" s="231" customFormat="1" ht="13.65" customHeight="1">
      <c r="AA429" s="245">
        <v>11155</v>
      </c>
      <c r="AB429" t="s" s="30">
        <v>1675</v>
      </c>
      <c r="AD429" t="s" s="30">
        <v>1676</v>
      </c>
      <c r="AG429" t="s" s="30">
        <f>CONCATENATE(AH429,", ",AI429," ",AJ429)</f>
        <v>185</v>
      </c>
      <c r="AH429" t="s" s="244">
        <v>138</v>
      </c>
      <c r="AI429" t="s" s="30">
        <v>139</v>
      </c>
      <c r="AJ429" s="245">
        <v>37415</v>
      </c>
    </row>
    <row r="430" s="231" customFormat="1" ht="13.65" customHeight="1">
      <c r="AA430" s="245">
        <v>11163</v>
      </c>
      <c r="AB430" t="s" s="30">
        <v>1677</v>
      </c>
      <c r="AD430" t="s" s="30">
        <v>1678</v>
      </c>
      <c r="AE430" t="s" s="30">
        <v>1679</v>
      </c>
      <c r="AG430" t="s" s="30">
        <f>CONCATENATE(AH430,", ",AI430," ",AJ430)</f>
        <v>250</v>
      </c>
      <c r="AH430" t="s" s="244">
        <v>138</v>
      </c>
      <c r="AI430" t="s" s="30">
        <v>139</v>
      </c>
      <c r="AJ430" s="245">
        <v>37422</v>
      </c>
    </row>
    <row r="431" s="231" customFormat="1" ht="13.65" customHeight="1">
      <c r="AA431" s="245">
        <v>11171</v>
      </c>
      <c r="AB431" t="s" s="30">
        <v>1680</v>
      </c>
      <c r="AD431" t="s" s="30">
        <v>1681</v>
      </c>
      <c r="AG431" t="s" s="30">
        <f>CONCATENATE(AH431,", ",AI431," ",AJ431)</f>
        <v>182</v>
      </c>
      <c r="AH431" t="s" s="244">
        <v>138</v>
      </c>
      <c r="AI431" t="s" s="30">
        <v>139</v>
      </c>
      <c r="AJ431" s="245">
        <v>37421</v>
      </c>
    </row>
    <row r="432" s="231" customFormat="1" ht="13.65" customHeight="1">
      <c r="AA432" s="245">
        <v>11189</v>
      </c>
      <c r="AB432" t="s" s="30">
        <v>1682</v>
      </c>
      <c r="AD432" t="s" s="30">
        <v>1683</v>
      </c>
      <c r="AG432" t="s" s="30">
        <f>CONCATENATE(AH432,", ",AI432," ",AJ432)</f>
        <v>1684</v>
      </c>
      <c r="AH432" t="s" s="244">
        <v>138</v>
      </c>
      <c r="AI432" t="s" s="30">
        <v>139</v>
      </c>
      <c r="AJ432" t="s" s="30">
        <v>1685</v>
      </c>
    </row>
    <row r="433" s="231" customFormat="1" ht="13.65" customHeight="1">
      <c r="AA433" s="245">
        <v>11205</v>
      </c>
      <c r="AB433" t="s" s="30">
        <v>1686</v>
      </c>
      <c r="AD433" t="s" s="30">
        <v>1687</v>
      </c>
      <c r="AG433" t="s" s="30">
        <f>CONCATENATE(AH433,", ",AI433," ",AJ433)</f>
        <v>1688</v>
      </c>
      <c r="AH433" t="s" s="244">
        <v>138</v>
      </c>
      <c r="AI433" t="s" s="30">
        <v>139</v>
      </c>
      <c r="AJ433" t="s" s="30">
        <v>1689</v>
      </c>
    </row>
    <row r="434" s="231" customFormat="1" ht="13.65" customHeight="1">
      <c r="AA434" s="245">
        <v>11213</v>
      </c>
      <c r="AB434" t="s" s="30">
        <v>1690</v>
      </c>
      <c r="AD434" t="s" s="30">
        <v>1691</v>
      </c>
      <c r="AG434" t="s" s="30">
        <f>CONCATENATE(AH434,", ",AI434," ",AJ434)</f>
        <v>1692</v>
      </c>
      <c r="AH434" t="s" s="244">
        <v>138</v>
      </c>
      <c r="AI434" t="s" s="30">
        <v>139</v>
      </c>
      <c r="AJ434" t="s" s="30">
        <v>1693</v>
      </c>
    </row>
    <row r="435" s="231" customFormat="1" ht="13.65" customHeight="1">
      <c r="AA435" s="245">
        <v>11221</v>
      </c>
      <c r="AB435" t="s" s="30">
        <v>1694</v>
      </c>
      <c r="AD435" t="s" s="30">
        <v>1695</v>
      </c>
      <c r="AG435" t="s" s="30">
        <f>CONCATENATE(AH435,", ",AI435," ",AJ435)</f>
        <v>1696</v>
      </c>
      <c r="AH435" t="s" s="244">
        <v>138</v>
      </c>
      <c r="AI435" t="s" s="30">
        <v>139</v>
      </c>
      <c r="AJ435" t="s" s="30">
        <v>1697</v>
      </c>
    </row>
    <row r="436" s="231" customFormat="1" ht="13.65" customHeight="1">
      <c r="AA436" s="245">
        <v>11239</v>
      </c>
      <c r="AB436" t="s" s="30">
        <v>1698</v>
      </c>
      <c r="AD436" t="s" s="30">
        <v>1699</v>
      </c>
      <c r="AG436" t="s" s="30">
        <f>CONCATENATE(AH436,", ",AI436," ",AJ436)</f>
        <v>1700</v>
      </c>
      <c r="AH436" t="s" s="244">
        <v>138</v>
      </c>
      <c r="AI436" t="s" s="30">
        <v>139</v>
      </c>
      <c r="AJ436" t="s" s="30">
        <v>1701</v>
      </c>
    </row>
    <row r="437" s="231" customFormat="1" ht="13.65" customHeight="1">
      <c r="AA437" s="245">
        <v>11254</v>
      </c>
      <c r="AB437" t="s" s="30">
        <v>1702</v>
      </c>
      <c r="AD437" t="s" s="30">
        <v>1703</v>
      </c>
      <c r="AG437" t="s" s="30">
        <f>CONCATENATE(AH437,", ",AI437," ",AJ437)</f>
        <v>1544</v>
      </c>
      <c r="AH437" t="s" s="244">
        <v>138</v>
      </c>
      <c r="AI437" t="s" s="30">
        <v>139</v>
      </c>
      <c r="AJ437" s="245">
        <v>37412</v>
      </c>
    </row>
    <row r="438" s="231" customFormat="1" ht="13.65" customHeight="1">
      <c r="AA438" s="245">
        <v>11262</v>
      </c>
      <c r="AB438" t="s" s="30">
        <v>1704</v>
      </c>
      <c r="AD438" t="s" s="30">
        <v>1705</v>
      </c>
      <c r="AG438" t="s" s="30">
        <f>CONCATENATE(AH438,", ",AI438," ",AJ438)</f>
        <v>1706</v>
      </c>
      <c r="AH438" t="s" s="244">
        <v>138</v>
      </c>
      <c r="AI438" t="s" s="30">
        <v>139</v>
      </c>
      <c r="AJ438" t="s" s="30">
        <v>1707</v>
      </c>
    </row>
    <row r="439" s="231" customFormat="1" ht="13.65" customHeight="1">
      <c r="AA439" s="245">
        <v>11288</v>
      </c>
      <c r="AB439" t="s" s="30">
        <v>1708</v>
      </c>
      <c r="AD439" t="s" s="30">
        <v>1709</v>
      </c>
      <c r="AG439" t="s" s="30">
        <f>CONCATENATE(AH439,", ",AI439," ",AJ439)</f>
        <v>1710</v>
      </c>
      <c r="AH439" t="s" s="244">
        <v>138</v>
      </c>
      <c r="AI439" t="s" s="30">
        <v>139</v>
      </c>
      <c r="AJ439" t="s" s="30">
        <v>1711</v>
      </c>
    </row>
    <row r="440" s="231" customFormat="1" ht="13.65" customHeight="1">
      <c r="AA440" s="245">
        <v>11296</v>
      </c>
      <c r="AB440" t="s" s="30">
        <v>1708</v>
      </c>
      <c r="AD440" t="s" s="30">
        <v>1712</v>
      </c>
      <c r="AG440" t="s" s="30">
        <f>CONCATENATE(AH440,", ",AI440," ",AJ440)</f>
        <v>845</v>
      </c>
      <c r="AH440" t="s" s="244">
        <v>162</v>
      </c>
      <c r="AI440" t="s" s="30">
        <v>139</v>
      </c>
      <c r="AJ440" s="245">
        <v>37343</v>
      </c>
    </row>
    <row r="441" s="231" customFormat="1" ht="13.65" customHeight="1">
      <c r="AA441" s="245">
        <v>11304</v>
      </c>
      <c r="AB441" t="s" s="30">
        <v>1713</v>
      </c>
      <c r="AD441" t="s" s="30">
        <v>1714</v>
      </c>
      <c r="AG441" t="s" s="30">
        <f>CONCATENATE(AH441,", ",AI441," ",AJ441)</f>
        <v>292</v>
      </c>
      <c r="AH441" t="s" s="244">
        <v>293</v>
      </c>
      <c r="AI441" t="s" s="30">
        <v>178</v>
      </c>
      <c r="AJ441" s="245">
        <v>30736</v>
      </c>
    </row>
    <row r="442" s="231" customFormat="1" ht="13.65" customHeight="1">
      <c r="AA442" s="245">
        <v>11320</v>
      </c>
      <c r="AB442" t="s" s="30">
        <v>1715</v>
      </c>
      <c r="AD442" t="s" s="30">
        <v>1716</v>
      </c>
      <c r="AE442" t="s" s="30">
        <v>1717</v>
      </c>
      <c r="AG442" t="s" s="30">
        <f>CONCATENATE(AH442,", ",AI442," ",AJ442)</f>
        <v>1718</v>
      </c>
      <c r="AH442" t="s" s="244">
        <v>138</v>
      </c>
      <c r="AI442" t="s" s="30">
        <v>139</v>
      </c>
      <c r="AJ442" t="s" s="30">
        <v>1719</v>
      </c>
    </row>
    <row r="443" s="231" customFormat="1" ht="13.65" customHeight="1">
      <c r="AA443" s="245">
        <v>11338</v>
      </c>
      <c r="AB443" t="s" s="30">
        <v>1720</v>
      </c>
      <c r="AD443" t="s" s="30">
        <v>1721</v>
      </c>
      <c r="AG443" t="s" s="30">
        <f>CONCATENATE(AH443,", ",AI443," ",AJ443)</f>
        <v>182</v>
      </c>
      <c r="AH443" t="s" s="244">
        <v>138</v>
      </c>
      <c r="AI443" t="s" s="30">
        <v>139</v>
      </c>
      <c r="AJ443" s="245">
        <v>37421</v>
      </c>
    </row>
    <row r="444" s="231" customFormat="1" ht="13.65" customHeight="1">
      <c r="AA444" s="245">
        <v>11346</v>
      </c>
      <c r="AB444" t="s" s="30">
        <v>1722</v>
      </c>
      <c r="AD444" t="s" s="30">
        <v>1723</v>
      </c>
      <c r="AG444" t="s" s="30">
        <f>CONCATENATE(AH444,", ",AI444," ",AJ444)</f>
        <v>197</v>
      </c>
      <c r="AH444" t="s" s="244">
        <v>138</v>
      </c>
      <c r="AI444" t="s" s="30">
        <v>139</v>
      </c>
      <c r="AJ444" s="245">
        <v>37402</v>
      </c>
    </row>
    <row r="445" s="231" customFormat="1" ht="13.65" customHeight="1">
      <c r="AA445" s="245">
        <v>11361</v>
      </c>
      <c r="AB445" t="s" s="30">
        <v>1724</v>
      </c>
      <c r="AD445" t="s" s="30">
        <v>1725</v>
      </c>
      <c r="AG445" t="s" s="30">
        <f>CONCATENATE(AH445,", ",AI445," ",AJ445)</f>
        <v>1726</v>
      </c>
      <c r="AH445" t="s" s="244">
        <v>138</v>
      </c>
      <c r="AI445" t="s" s="30">
        <v>139</v>
      </c>
      <c r="AJ445" t="s" s="30">
        <v>1727</v>
      </c>
    </row>
    <row r="446" s="231" customFormat="1" ht="13.65" customHeight="1">
      <c r="AA446" s="245">
        <v>11379</v>
      </c>
      <c r="AB446" t="s" s="30">
        <v>1728</v>
      </c>
      <c r="AD446" t="s" s="30">
        <v>1729</v>
      </c>
      <c r="AG446" t="s" s="30">
        <f>CONCATENATE(AH446,", ",AI446," ",AJ446)</f>
        <v>1730</v>
      </c>
      <c r="AH446" t="s" s="244">
        <v>138</v>
      </c>
      <c r="AI446" t="s" s="30">
        <v>139</v>
      </c>
      <c r="AJ446" t="s" s="30">
        <v>1731</v>
      </c>
    </row>
    <row r="447" s="231" customFormat="1" ht="13.65" customHeight="1">
      <c r="AA447" s="245">
        <v>11387</v>
      </c>
      <c r="AB447" t="s" s="30">
        <v>1732</v>
      </c>
      <c r="AD447" t="s" s="30">
        <v>1733</v>
      </c>
      <c r="AG447" t="s" s="30">
        <f>CONCATENATE(AH447,", ",AI447," ",AJ447)</f>
        <v>1734</v>
      </c>
      <c r="AH447" t="s" s="244">
        <v>162</v>
      </c>
      <c r="AI447" t="s" s="30">
        <v>139</v>
      </c>
      <c r="AJ447" t="s" s="30">
        <v>1735</v>
      </c>
    </row>
    <row r="448" s="231" customFormat="1" ht="13.65" customHeight="1">
      <c r="AA448" s="245">
        <v>11395</v>
      </c>
      <c r="AB448" t="s" s="30">
        <v>1736</v>
      </c>
      <c r="AD448" t="s" s="30">
        <v>1737</v>
      </c>
      <c r="AG448" t="s" s="30">
        <f>CONCATENATE(AH448,", ",AI448," ",AJ448)</f>
        <v>1738</v>
      </c>
      <c r="AH448" t="s" s="244">
        <v>138</v>
      </c>
      <c r="AI448" t="s" s="30">
        <v>139</v>
      </c>
      <c r="AJ448" t="s" s="30">
        <v>1739</v>
      </c>
    </row>
    <row r="449" s="231" customFormat="1" ht="13.65" customHeight="1">
      <c r="AA449" s="245">
        <v>11429</v>
      </c>
      <c r="AB449" t="s" s="30">
        <v>1740</v>
      </c>
      <c r="AD449" t="s" s="30">
        <v>1741</v>
      </c>
      <c r="AG449" t="s" s="30">
        <f>CONCATENATE(AH449,", ",AI449," ",AJ449)</f>
        <v>182</v>
      </c>
      <c r="AH449" t="s" s="244">
        <v>138</v>
      </c>
      <c r="AI449" t="s" s="30">
        <v>139</v>
      </c>
      <c r="AJ449" s="245">
        <v>37421</v>
      </c>
    </row>
    <row r="450" s="231" customFormat="1" ht="13.65" customHeight="1">
      <c r="AA450" s="245">
        <v>11437</v>
      </c>
      <c r="AB450" t="s" s="30">
        <v>1742</v>
      </c>
      <c r="AD450" t="s" s="30">
        <v>1743</v>
      </c>
      <c r="AE450" t="s" s="30">
        <v>1744</v>
      </c>
      <c r="AG450" t="s" s="30">
        <f>CONCATENATE(AH450,", ",AI450," ",AJ450)</f>
        <v>182</v>
      </c>
      <c r="AH450" t="s" s="244">
        <v>138</v>
      </c>
      <c r="AI450" t="s" s="30">
        <v>139</v>
      </c>
      <c r="AJ450" s="245">
        <v>37421</v>
      </c>
    </row>
    <row r="451" s="231" customFormat="1" ht="13.65" customHeight="1">
      <c r="AA451" s="245">
        <v>11452</v>
      </c>
      <c r="AB451" t="s" s="30">
        <v>1745</v>
      </c>
      <c r="AD451" t="s" s="30">
        <v>1746</v>
      </c>
      <c r="AE451" t="s" s="30">
        <v>1747</v>
      </c>
      <c r="AG451" t="s" s="30">
        <f>CONCATENATE(AH451,", ",AI451," ",AJ451)</f>
        <v>1544</v>
      </c>
      <c r="AH451" t="s" s="244">
        <v>138</v>
      </c>
      <c r="AI451" t="s" s="30">
        <v>139</v>
      </c>
      <c r="AJ451" s="245">
        <v>37412</v>
      </c>
    </row>
    <row r="452" s="231" customFormat="1" ht="13.65" customHeight="1">
      <c r="AA452" s="245">
        <v>11478</v>
      </c>
      <c r="AB452" t="s" s="30">
        <v>1748</v>
      </c>
      <c r="AD452" t="s" s="30">
        <v>1749</v>
      </c>
      <c r="AG452" t="s" s="30">
        <f>CONCATENATE(AH452,", ",AI452," ",AJ452)</f>
        <v>267</v>
      </c>
      <c r="AH452" t="s" s="244">
        <v>138</v>
      </c>
      <c r="AI452" t="s" s="30">
        <v>139</v>
      </c>
      <c r="AJ452" s="245">
        <v>37419</v>
      </c>
    </row>
    <row r="453" s="231" customFormat="1" ht="13.65" customHeight="1">
      <c r="AA453" s="245">
        <v>11510</v>
      </c>
      <c r="AB453" t="s" s="30">
        <v>1750</v>
      </c>
      <c r="AD453" t="s" s="30">
        <v>1751</v>
      </c>
      <c r="AG453" t="s" s="30">
        <f>CONCATENATE(AH453,", ",AI453," ",AJ453)</f>
        <v>182</v>
      </c>
      <c r="AH453" t="s" s="244">
        <v>138</v>
      </c>
      <c r="AI453" t="s" s="30">
        <v>139</v>
      </c>
      <c r="AJ453" s="245">
        <v>37421</v>
      </c>
    </row>
    <row r="454" s="231" customFormat="1" ht="13.65" customHeight="1">
      <c r="AA454" s="245">
        <v>11536</v>
      </c>
      <c r="AB454" t="s" s="30">
        <v>1752</v>
      </c>
      <c r="AD454" t="s" s="30">
        <v>1753</v>
      </c>
      <c r="AG454" t="s" s="30">
        <f>CONCATENATE(AH454,", ",AI454," ",AJ454)</f>
        <v>309</v>
      </c>
      <c r="AH454" t="s" s="244">
        <v>138</v>
      </c>
      <c r="AI454" t="s" s="30">
        <v>139</v>
      </c>
      <c r="AJ454" s="245">
        <v>37416</v>
      </c>
    </row>
    <row r="455" s="231" customFormat="1" ht="13.65" customHeight="1">
      <c r="AA455" s="245">
        <v>11569</v>
      </c>
      <c r="AB455" t="s" s="30">
        <v>1754</v>
      </c>
      <c r="AD455" t="s" s="30">
        <v>1755</v>
      </c>
      <c r="AG455" t="s" s="30">
        <f>CONCATENATE(AH455,", ",AI455," ",AJ455)</f>
        <v>309</v>
      </c>
      <c r="AH455" t="s" s="244">
        <v>138</v>
      </c>
      <c r="AI455" t="s" s="30">
        <v>139</v>
      </c>
      <c r="AJ455" s="245">
        <v>37416</v>
      </c>
    </row>
    <row r="456" s="231" customFormat="1" ht="13.65" customHeight="1">
      <c r="AA456" s="245">
        <v>11577</v>
      </c>
      <c r="AB456" t="s" s="30">
        <v>1756</v>
      </c>
      <c r="AD456" t="s" s="30">
        <v>1757</v>
      </c>
      <c r="AG456" t="s" s="30">
        <f>CONCATENATE(AH456,", ",AI456," ",AJ456)</f>
        <v>1758</v>
      </c>
      <c r="AH456" t="s" s="244">
        <v>138</v>
      </c>
      <c r="AI456" t="s" s="30">
        <v>139</v>
      </c>
      <c r="AJ456" t="s" s="30">
        <v>1759</v>
      </c>
    </row>
    <row r="457" s="231" customFormat="1" ht="13.65" customHeight="1">
      <c r="AA457" s="245">
        <v>11585</v>
      </c>
      <c r="AB457" t="s" s="30">
        <v>1760</v>
      </c>
      <c r="AD457" t="s" s="30">
        <v>1761</v>
      </c>
      <c r="AG457" t="s" s="30">
        <f>CONCATENATE(AH457,", ",AI457," ",AJ457)</f>
        <v>1762</v>
      </c>
      <c r="AH457" t="s" s="244">
        <v>138</v>
      </c>
      <c r="AI457" t="s" s="30">
        <v>139</v>
      </c>
      <c r="AJ457" t="s" s="30">
        <v>1763</v>
      </c>
    </row>
    <row r="458" s="231" customFormat="1" ht="13.65" customHeight="1">
      <c r="AA458" s="245">
        <v>11619</v>
      </c>
      <c r="AB458" t="s" s="30">
        <v>1764</v>
      </c>
      <c r="AD458" t="s" s="30">
        <v>1765</v>
      </c>
      <c r="AG458" t="s" s="30">
        <f>CONCATENATE(AH458,", ",AI458," ",AJ458)</f>
        <v>309</v>
      </c>
      <c r="AH458" t="s" s="244">
        <v>138</v>
      </c>
      <c r="AI458" t="s" s="30">
        <v>139</v>
      </c>
      <c r="AJ458" s="245">
        <v>37416</v>
      </c>
    </row>
    <row r="459" s="231" customFormat="1" ht="13.65" customHeight="1">
      <c r="AA459" s="245">
        <v>11627</v>
      </c>
      <c r="AB459" t="s" s="30">
        <v>1766</v>
      </c>
      <c r="AD459" t="s" s="30">
        <v>1767</v>
      </c>
      <c r="AG459" t="s" s="30">
        <f>CONCATENATE(AH459,", ",AI459," ",AJ459)</f>
        <v>1768</v>
      </c>
      <c r="AH459" t="s" s="244">
        <v>138</v>
      </c>
      <c r="AI459" t="s" s="30">
        <v>139</v>
      </c>
      <c r="AJ459" t="s" s="30">
        <v>1769</v>
      </c>
    </row>
    <row r="460" s="231" customFormat="1" ht="13.65" customHeight="1">
      <c r="AA460" s="245">
        <v>11635</v>
      </c>
      <c r="AB460" t="s" s="30">
        <v>1770</v>
      </c>
      <c r="AD460" t="s" s="30">
        <v>1771</v>
      </c>
      <c r="AE460" t="s" s="30">
        <v>1772</v>
      </c>
      <c r="AG460" t="s" s="30">
        <f>CONCATENATE(AH460,", ",AI460," ",AJ460)</f>
        <v>250</v>
      </c>
      <c r="AH460" t="s" s="244">
        <v>138</v>
      </c>
      <c r="AI460" t="s" s="30">
        <v>139</v>
      </c>
      <c r="AJ460" s="245">
        <v>37422</v>
      </c>
    </row>
    <row r="461" s="231" customFormat="1" ht="13.65" customHeight="1">
      <c r="AA461" s="245">
        <v>11643</v>
      </c>
      <c r="AB461" t="s" s="30">
        <v>1773</v>
      </c>
      <c r="AD461" t="s" s="30">
        <v>1774</v>
      </c>
      <c r="AG461" t="s" s="30">
        <f>CONCATENATE(AH461,", ",AI461," ",AJ461)</f>
        <v>182</v>
      </c>
      <c r="AH461" t="s" s="244">
        <v>138</v>
      </c>
      <c r="AI461" t="s" s="30">
        <v>139</v>
      </c>
      <c r="AJ461" s="245">
        <v>37421</v>
      </c>
    </row>
    <row r="462" s="231" customFormat="1" ht="13.65" customHeight="1">
      <c r="AA462" s="245">
        <v>11650</v>
      </c>
      <c r="AB462" t="s" s="30">
        <v>1775</v>
      </c>
      <c r="AD462" t="s" s="30">
        <v>1776</v>
      </c>
      <c r="AG462" t="s" s="30">
        <f>CONCATENATE(AH462,", ",AI462," ",AJ462)</f>
        <v>1777</v>
      </c>
      <c r="AH462" t="s" s="244">
        <v>716</v>
      </c>
      <c r="AI462" t="s" s="30">
        <v>178</v>
      </c>
      <c r="AJ462" t="s" s="30">
        <v>1778</v>
      </c>
    </row>
    <row r="463" s="231" customFormat="1" ht="13.65" customHeight="1">
      <c r="AA463" s="245">
        <v>11668</v>
      </c>
      <c r="AB463" t="s" s="30">
        <v>1779</v>
      </c>
      <c r="AD463" t="s" s="30">
        <v>1780</v>
      </c>
      <c r="AG463" t="s" s="30">
        <f>CONCATENATE(AH463,", ",AI463," ",AJ463)</f>
        <v>1781</v>
      </c>
      <c r="AH463" t="s" s="244">
        <v>716</v>
      </c>
      <c r="AI463" t="s" s="30">
        <v>178</v>
      </c>
      <c r="AJ463" t="s" s="30">
        <v>1782</v>
      </c>
    </row>
    <row r="464" s="231" customFormat="1" ht="13.65" customHeight="1">
      <c r="AA464" s="245">
        <v>11684</v>
      </c>
      <c r="AB464" t="s" s="30">
        <v>1783</v>
      </c>
      <c r="AD464" t="s" s="30">
        <v>1784</v>
      </c>
      <c r="AG464" t="s" s="30">
        <f>CONCATENATE(AH464,", ",AI464," ",AJ464)</f>
        <v>1785</v>
      </c>
      <c r="AH464" t="s" s="244">
        <v>138</v>
      </c>
      <c r="AI464" t="s" s="30">
        <v>139</v>
      </c>
      <c r="AJ464" t="s" s="30">
        <v>1786</v>
      </c>
    </row>
    <row r="465" s="231" customFormat="1" ht="13.65" customHeight="1">
      <c r="AA465" s="245">
        <v>11692</v>
      </c>
      <c r="AB465" t="s" s="30">
        <v>1787</v>
      </c>
      <c r="AD465" t="s" s="30">
        <v>1788</v>
      </c>
      <c r="AE465" t="s" s="30">
        <v>1789</v>
      </c>
      <c r="AG465" t="s" s="30">
        <f>CONCATENATE(AH465,", ",AI465," ",AJ465)</f>
        <v>715</v>
      </c>
      <c r="AH465" t="s" s="244">
        <v>716</v>
      </c>
      <c r="AI465" t="s" s="30">
        <v>178</v>
      </c>
      <c r="AJ465" t="s" s="30">
        <v>717</v>
      </c>
    </row>
    <row r="466" s="231" customFormat="1" ht="13.65" customHeight="1">
      <c r="AA466" s="245">
        <v>11700</v>
      </c>
      <c r="AB466" t="s" s="30">
        <v>1790</v>
      </c>
      <c r="AD466" t="s" s="30">
        <v>1791</v>
      </c>
      <c r="AG466" t="s" s="30">
        <f>CONCATENATE(AH466,", ",AI466," ",AJ466)</f>
        <v>1792</v>
      </c>
      <c r="AH466" t="s" s="244">
        <v>716</v>
      </c>
      <c r="AI466" t="s" s="30">
        <v>178</v>
      </c>
      <c r="AJ466" t="s" s="30">
        <v>1793</v>
      </c>
    </row>
    <row r="467" s="231" customFormat="1" ht="13.65" customHeight="1">
      <c r="AA467" s="245">
        <v>11718</v>
      </c>
      <c r="AB467" t="s" s="30">
        <v>1794</v>
      </c>
      <c r="AD467" t="s" s="30">
        <v>1795</v>
      </c>
      <c r="AG467" t="s" s="30">
        <f>CONCATENATE(AH467,", ",AI467," ",AJ467)</f>
        <v>1796</v>
      </c>
      <c r="AH467" t="s" s="244">
        <v>716</v>
      </c>
      <c r="AI467" t="s" s="30">
        <v>178</v>
      </c>
      <c r="AJ467" t="s" s="30">
        <v>1797</v>
      </c>
    </row>
    <row r="468" s="231" customFormat="1" ht="13.65" customHeight="1">
      <c r="AA468" s="245">
        <v>11726</v>
      </c>
      <c r="AB468" t="s" s="30">
        <v>1798</v>
      </c>
      <c r="AD468" t="s" s="30">
        <v>1799</v>
      </c>
      <c r="AG468" t="s" s="30">
        <f>CONCATENATE(AH468,", ",AI468," ",AJ468)</f>
        <v>1800</v>
      </c>
      <c r="AH468" t="s" s="244">
        <v>138</v>
      </c>
      <c r="AI468" t="s" s="30">
        <v>139</v>
      </c>
      <c r="AJ468" t="s" s="30">
        <v>1801</v>
      </c>
    </row>
    <row r="469" s="231" customFormat="1" ht="13.65" customHeight="1">
      <c r="AA469" s="245">
        <v>11734</v>
      </c>
      <c r="AB469" t="s" s="30">
        <v>1802</v>
      </c>
      <c r="AD469" t="s" s="30">
        <v>234</v>
      </c>
      <c r="AE469" t="s" s="30">
        <v>1803</v>
      </c>
      <c r="AG469" t="s" s="30">
        <f>CONCATENATE(AH469,", ",AI469," ",AJ469)</f>
        <v>197</v>
      </c>
      <c r="AH469" t="s" s="244">
        <v>138</v>
      </c>
      <c r="AI469" t="s" s="30">
        <v>139</v>
      </c>
      <c r="AJ469" s="245">
        <v>37402</v>
      </c>
    </row>
    <row r="470" s="231" customFormat="1" ht="13.65" customHeight="1">
      <c r="AA470" s="245">
        <v>11767</v>
      </c>
      <c r="AB470" t="s" s="30">
        <v>1804</v>
      </c>
      <c r="AD470" t="s" s="30">
        <v>1805</v>
      </c>
      <c r="AG470" t="s" s="30">
        <f>CONCATENATE(AH470,", ",AI470," ",AJ470)</f>
        <v>219</v>
      </c>
      <c r="AH470" t="s" s="244">
        <v>138</v>
      </c>
      <c r="AI470" t="s" s="30">
        <v>139</v>
      </c>
      <c r="AJ470" s="245">
        <v>37405</v>
      </c>
    </row>
    <row r="471" s="231" customFormat="1" ht="13.65" customHeight="1">
      <c r="AA471" s="245">
        <v>11775</v>
      </c>
      <c r="AB471" t="s" s="30">
        <v>1806</v>
      </c>
      <c r="AD471" t="s" s="30">
        <v>1807</v>
      </c>
      <c r="AG471" t="s" s="30">
        <f>CONCATENATE(AH471,", ",AI471," ",AJ471)</f>
        <v>1808</v>
      </c>
      <c r="AH471" t="s" s="244">
        <v>138</v>
      </c>
      <c r="AI471" t="s" s="30">
        <v>139</v>
      </c>
      <c r="AJ471" t="s" s="30">
        <v>1809</v>
      </c>
    </row>
    <row r="472" s="231" customFormat="1" ht="13.65" customHeight="1">
      <c r="AA472" s="245">
        <v>11791</v>
      </c>
      <c r="AB472" t="s" s="30">
        <v>1810</v>
      </c>
      <c r="AD472" t="s" s="30">
        <v>1811</v>
      </c>
      <c r="AG472" t="s" s="30">
        <f>CONCATENATE(AH472,", ",AI472," ",AJ472)</f>
        <v>247</v>
      </c>
      <c r="AH472" t="s" s="244">
        <v>138</v>
      </c>
      <c r="AI472" t="s" s="30">
        <v>139</v>
      </c>
      <c r="AJ472" s="245">
        <v>37409</v>
      </c>
    </row>
    <row r="473" s="231" customFormat="1" ht="13.65" customHeight="1">
      <c r="AA473" s="245">
        <v>11809</v>
      </c>
      <c r="AB473" t="s" s="30">
        <v>1812</v>
      </c>
      <c r="AD473" t="s" s="30">
        <v>1813</v>
      </c>
      <c r="AE473" t="s" s="30">
        <v>1814</v>
      </c>
      <c r="AG473" t="s" s="30">
        <f>CONCATENATE(AH473,", ",AI473," ",AJ473)</f>
        <v>1815</v>
      </c>
      <c r="AH473" t="s" s="244">
        <v>138</v>
      </c>
      <c r="AI473" t="s" s="30">
        <v>139</v>
      </c>
      <c r="AJ473" t="s" s="30">
        <v>1816</v>
      </c>
    </row>
    <row r="474" s="231" customFormat="1" ht="13.65" customHeight="1">
      <c r="AA474" s="245">
        <v>11817</v>
      </c>
      <c r="AB474" t="s" s="30">
        <v>1817</v>
      </c>
      <c r="AD474" t="s" s="30">
        <v>1818</v>
      </c>
      <c r="AG474" t="s" s="30">
        <f>CONCATENATE(AH474,", ",AI474," ",AJ474)</f>
        <v>508</v>
      </c>
      <c r="AH474" t="s" s="244">
        <v>138</v>
      </c>
      <c r="AI474" t="s" s="30">
        <v>139</v>
      </c>
      <c r="AJ474" s="245">
        <v>37408</v>
      </c>
    </row>
    <row r="475" s="231" customFormat="1" ht="13.65" customHeight="1">
      <c r="AA475" s="245">
        <v>11833</v>
      </c>
      <c r="AB475" t="s" s="30">
        <v>1819</v>
      </c>
      <c r="AD475" t="s" s="30">
        <v>1820</v>
      </c>
      <c r="AG475" t="s" s="30">
        <f>CONCATENATE(AH475,", ",AI475," ",AJ475)</f>
        <v>147</v>
      </c>
      <c r="AH475" t="s" s="244">
        <v>138</v>
      </c>
      <c r="AI475" t="s" s="30">
        <v>139</v>
      </c>
      <c r="AJ475" s="245">
        <v>37406</v>
      </c>
    </row>
    <row r="476" s="231" customFormat="1" ht="13.65" customHeight="1">
      <c r="AA476" s="245">
        <v>11841</v>
      </c>
      <c r="AB476" t="s" s="30">
        <v>1821</v>
      </c>
      <c r="AD476" t="s" s="30">
        <v>1822</v>
      </c>
      <c r="AG476" t="s" s="30">
        <f>CONCATENATE(AH476,", ",AI476," ",AJ476)</f>
        <v>182</v>
      </c>
      <c r="AH476" t="s" s="244">
        <v>138</v>
      </c>
      <c r="AI476" t="s" s="30">
        <v>139</v>
      </c>
      <c r="AJ476" s="245">
        <v>37421</v>
      </c>
    </row>
    <row r="477" s="231" customFormat="1" ht="13.65" customHeight="1">
      <c r="AA477" s="245">
        <v>11890</v>
      </c>
      <c r="AB477" t="s" s="30">
        <v>1823</v>
      </c>
      <c r="AD477" t="s" s="30">
        <v>1824</v>
      </c>
      <c r="AG477" t="s" s="30">
        <f>CONCATENATE(AH477,", ",AI477," ",AJ477)</f>
        <v>1825</v>
      </c>
      <c r="AH477" t="s" s="244">
        <v>138</v>
      </c>
      <c r="AI477" t="s" s="30">
        <v>139</v>
      </c>
      <c r="AJ477" t="s" s="30">
        <v>1826</v>
      </c>
    </row>
    <row r="478" s="231" customFormat="1" ht="13.65" customHeight="1">
      <c r="AA478" s="245">
        <v>11916</v>
      </c>
      <c r="AB478" t="s" s="30">
        <v>1827</v>
      </c>
      <c r="AD478" t="s" s="30">
        <v>1828</v>
      </c>
      <c r="AG478" t="s" s="30">
        <f>CONCATENATE(AH478,", ",AI478," ",AJ478)</f>
        <v>1829</v>
      </c>
      <c r="AH478" t="s" s="244">
        <v>138</v>
      </c>
      <c r="AI478" t="s" s="30">
        <v>139</v>
      </c>
      <c r="AJ478" t="s" s="30">
        <v>1830</v>
      </c>
    </row>
    <row r="479" s="231" customFormat="1" ht="13.65" customHeight="1">
      <c r="AA479" s="245">
        <v>11924</v>
      </c>
      <c r="AB479" t="s" s="30">
        <v>1831</v>
      </c>
      <c r="AD479" t="s" s="30">
        <v>1832</v>
      </c>
      <c r="AG479" t="s" s="30">
        <f>CONCATENATE(AH479,", ",AI479," ",AJ479)</f>
        <v>1833</v>
      </c>
      <c r="AH479" t="s" s="244">
        <v>177</v>
      </c>
      <c r="AI479" t="s" s="30">
        <v>178</v>
      </c>
      <c r="AJ479" t="s" s="30">
        <v>1834</v>
      </c>
    </row>
    <row r="480" s="231" customFormat="1" ht="13.65" customHeight="1">
      <c r="AA480" s="245">
        <v>11932</v>
      </c>
      <c r="AB480" t="s" s="30">
        <v>1835</v>
      </c>
      <c r="AC480" t="s" s="30">
        <v>1836</v>
      </c>
      <c r="AD480" t="s" s="30">
        <v>1837</v>
      </c>
      <c r="AG480" t="s" s="30">
        <f>CONCATENATE(AH480,", ",AI480," ",AJ480)</f>
        <v>1838</v>
      </c>
      <c r="AH480" t="s" s="244">
        <v>1839</v>
      </c>
      <c r="AI480" t="s" s="30">
        <v>1840</v>
      </c>
      <c r="AJ480" s="245">
        <v>2895</v>
      </c>
    </row>
    <row r="481" s="231" customFormat="1" ht="13.65" customHeight="1">
      <c r="AA481" s="245">
        <v>11940</v>
      </c>
      <c r="AB481" t="s" s="30">
        <v>1841</v>
      </c>
      <c r="AD481" t="s" s="30">
        <v>1842</v>
      </c>
      <c r="AG481" t="s" s="30">
        <f>CONCATENATE(AH481,", ",AI481," ",AJ481)</f>
        <v>1843</v>
      </c>
      <c r="AH481" t="s" s="244">
        <v>1844</v>
      </c>
      <c r="AI481" t="s" s="30">
        <v>178</v>
      </c>
      <c r="AJ481" t="s" s="30">
        <v>1845</v>
      </c>
    </row>
    <row r="482" s="231" customFormat="1" ht="13.65" customHeight="1">
      <c r="AA482" s="245">
        <v>11957</v>
      </c>
      <c r="AB482" t="s" s="30">
        <v>1846</v>
      </c>
      <c r="AD482" t="s" s="30">
        <v>1847</v>
      </c>
      <c r="AG482" t="s" s="30">
        <f>CONCATENATE(AH482,", ",AI482," ",AJ482)</f>
        <v>1848</v>
      </c>
      <c r="AH482" t="s" s="244">
        <v>1849</v>
      </c>
      <c r="AI482" t="s" s="30">
        <v>1513</v>
      </c>
    </row>
    <row r="483" s="231" customFormat="1" ht="13.65" customHeight="1">
      <c r="AA483" s="245">
        <v>11965</v>
      </c>
      <c r="AB483" t="s" s="30">
        <v>1850</v>
      </c>
      <c r="AD483" t="s" s="30">
        <v>1851</v>
      </c>
      <c r="AG483" t="s" s="30">
        <f>CONCATENATE(AH483,", ",AI483," ",AJ483)</f>
        <v>1852</v>
      </c>
      <c r="AH483" t="s" s="244">
        <v>293</v>
      </c>
      <c r="AI483" t="s" s="30">
        <v>178</v>
      </c>
      <c r="AJ483" t="s" s="30">
        <v>1853</v>
      </c>
    </row>
    <row r="484" s="231" customFormat="1" ht="13.65" customHeight="1">
      <c r="AA484" s="245">
        <v>11973</v>
      </c>
      <c r="AB484" t="s" s="30">
        <v>1854</v>
      </c>
      <c r="AD484" t="s" s="30">
        <v>1855</v>
      </c>
      <c r="AG484" t="s" s="30">
        <f>CONCATENATE(AH484,", ",AI484," ",AJ484)</f>
        <v>1856</v>
      </c>
      <c r="AH484" t="s" s="244">
        <v>138</v>
      </c>
      <c r="AI484" t="s" s="30">
        <v>139</v>
      </c>
      <c r="AJ484" t="s" s="30">
        <v>1857</v>
      </c>
    </row>
    <row r="485" s="231" customFormat="1" ht="13.65" customHeight="1">
      <c r="AA485" s="245">
        <v>11981</v>
      </c>
      <c r="AB485" t="s" s="30">
        <v>1858</v>
      </c>
      <c r="AD485" t="s" s="30">
        <v>1859</v>
      </c>
      <c r="AG485" t="s" s="30">
        <f>CONCATENATE(AH485,", ",AI485," ",AJ485)</f>
        <v>1860</v>
      </c>
      <c r="AH485" t="s" s="244">
        <v>1844</v>
      </c>
      <c r="AI485" t="s" s="30">
        <v>178</v>
      </c>
      <c r="AJ485" t="s" s="30">
        <v>1861</v>
      </c>
    </row>
    <row r="486" s="231" customFormat="1" ht="13.65" customHeight="1">
      <c r="AA486" s="245">
        <v>11999</v>
      </c>
      <c r="AB486" t="s" s="30">
        <v>1862</v>
      </c>
      <c r="AD486" t="s" s="30">
        <v>1863</v>
      </c>
      <c r="AG486" t="s" s="30">
        <f>CONCATENATE(AH486,", ",AI486," ",AJ486)</f>
        <v>1864</v>
      </c>
      <c r="AH486" t="s" s="244">
        <v>138</v>
      </c>
      <c r="AI486" t="s" s="30">
        <v>139</v>
      </c>
      <c r="AJ486" t="s" s="30">
        <v>1865</v>
      </c>
    </row>
    <row r="487" s="231" customFormat="1" ht="13.65" customHeight="1">
      <c r="AA487" s="245">
        <v>12005</v>
      </c>
      <c r="AB487" t="s" s="30">
        <v>1866</v>
      </c>
      <c r="AD487" t="s" s="30">
        <v>1867</v>
      </c>
      <c r="AG487" t="s" s="30">
        <f>CONCATENATE(AH487,", ",AI487," ",AJ487)</f>
        <v>1868</v>
      </c>
      <c r="AH487" t="s" s="244">
        <v>868</v>
      </c>
      <c r="AI487" t="s" s="30">
        <v>139</v>
      </c>
      <c r="AJ487" t="s" s="30">
        <v>1869</v>
      </c>
    </row>
    <row r="488" s="231" customFormat="1" ht="13.65" customHeight="1">
      <c r="AA488" s="245">
        <v>12013</v>
      </c>
      <c r="AB488" t="s" s="30">
        <v>1870</v>
      </c>
      <c r="AD488" t="s" s="30">
        <v>1871</v>
      </c>
      <c r="AG488" t="s" s="30">
        <f>CONCATENATE(AH488,", ",AI488," ",AJ488)</f>
        <v>1872</v>
      </c>
      <c r="AH488" t="s" s="244">
        <v>868</v>
      </c>
      <c r="AI488" t="s" s="30">
        <v>139</v>
      </c>
      <c r="AJ488" t="s" s="30">
        <v>1873</v>
      </c>
    </row>
    <row r="489" s="231" customFormat="1" ht="13.65" customHeight="1">
      <c r="AA489" s="245">
        <v>12021</v>
      </c>
      <c r="AB489" t="s" s="30">
        <v>1874</v>
      </c>
      <c r="AD489" t="s" s="30">
        <v>1875</v>
      </c>
      <c r="AE489" t="s" s="30">
        <v>1876</v>
      </c>
      <c r="AG489" t="s" s="30">
        <f>CONCATENATE(AH489,", ",AI489," ",AJ489)</f>
        <v>1877</v>
      </c>
      <c r="AH489" t="s" s="244">
        <v>1878</v>
      </c>
      <c r="AI489" t="s" s="30">
        <v>178</v>
      </c>
      <c r="AJ489" s="245">
        <v>30345</v>
      </c>
    </row>
    <row r="490" s="231" customFormat="1" ht="13.65" customHeight="1">
      <c r="AA490" s="245">
        <v>12039</v>
      </c>
      <c r="AB490" t="s" s="30">
        <v>1879</v>
      </c>
      <c r="AD490" t="s" s="30">
        <v>1880</v>
      </c>
      <c r="AG490" t="s" s="30">
        <f>CONCATENATE(AH490,", ",AI490," ",AJ490)</f>
        <v>905</v>
      </c>
      <c r="AH490" t="s" s="244">
        <v>138</v>
      </c>
      <c r="AI490" t="s" s="30">
        <v>139</v>
      </c>
      <c r="AJ490" t="s" s="30">
        <v>906</v>
      </c>
    </row>
    <row r="491" s="231" customFormat="1" ht="13.65" customHeight="1">
      <c r="AA491" s="245">
        <v>12658</v>
      </c>
      <c r="AB491" t="s" s="30">
        <v>1881</v>
      </c>
      <c r="AD491" t="s" s="30">
        <v>1882</v>
      </c>
      <c r="AG491" t="s" s="30">
        <f>CONCATENATE(AH491,", ",AI491," ",AJ491)</f>
        <v>154</v>
      </c>
      <c r="AH491" t="s" s="244">
        <v>138</v>
      </c>
      <c r="AI491" t="s" s="30">
        <v>139</v>
      </c>
      <c r="AJ491" s="245">
        <v>37404</v>
      </c>
    </row>
    <row r="492" s="231" customFormat="1" ht="13.65" customHeight="1">
      <c r="AA492" s="245">
        <v>13706</v>
      </c>
      <c r="AB492" t="s" s="30">
        <v>1883</v>
      </c>
      <c r="AC492" t="s" s="30">
        <v>1884</v>
      </c>
      <c r="AD492" t="s" s="30">
        <v>1885</v>
      </c>
      <c r="AG492" t="s" s="30">
        <f>CONCATENATE(AH492,", ",AI492," ",AJ492)</f>
        <v>1886</v>
      </c>
      <c r="AH492" t="s" s="244">
        <v>1887</v>
      </c>
      <c r="AI492" t="s" s="30">
        <v>178</v>
      </c>
      <c r="AJ492" s="245">
        <v>30531</v>
      </c>
    </row>
    <row r="493" s="231" customFormat="1" ht="13.65" customHeight="1">
      <c r="AA493" s="245">
        <v>13722</v>
      </c>
      <c r="AB493" t="s" s="30">
        <v>1888</v>
      </c>
      <c r="AD493" t="s" s="30">
        <v>1889</v>
      </c>
      <c r="AG493" t="s" s="30">
        <f>CONCATENATE(AH493,", ",AI493," ",AJ493)</f>
        <v>280</v>
      </c>
      <c r="AH493" t="s" s="244">
        <v>138</v>
      </c>
      <c r="AI493" t="s" s="30">
        <v>139</v>
      </c>
      <c r="AJ493" s="245">
        <v>37403</v>
      </c>
    </row>
    <row r="494" s="231" customFormat="1" ht="13.65" customHeight="1">
      <c r="AA494" s="245">
        <v>13730</v>
      </c>
      <c r="AB494" t="s" s="30">
        <v>1890</v>
      </c>
      <c r="AD494" t="s" s="30">
        <v>1891</v>
      </c>
      <c r="AE494" t="s" s="30">
        <v>1892</v>
      </c>
      <c r="AG494" t="s" s="30">
        <f>CONCATENATE(AH494,", ",AI494," ",AJ494)</f>
        <v>1893</v>
      </c>
      <c r="AH494" t="s" s="244">
        <v>499</v>
      </c>
      <c r="AI494" t="s" s="30">
        <v>139</v>
      </c>
      <c r="AJ494" s="245">
        <v>37917</v>
      </c>
    </row>
    <row r="495" s="231" customFormat="1" ht="13.65" customHeight="1">
      <c r="AA495" s="245">
        <v>13748</v>
      </c>
      <c r="AB495" t="s" s="30">
        <v>1894</v>
      </c>
      <c r="AC495" t="s" s="30">
        <v>1895</v>
      </c>
      <c r="AD495" t="s" s="30">
        <v>1896</v>
      </c>
      <c r="AG495" t="s" s="30">
        <f>CONCATENATE(AH495,", ",AI495," ",AJ495)</f>
        <v>280</v>
      </c>
      <c r="AH495" t="s" s="244">
        <v>138</v>
      </c>
      <c r="AI495" t="s" s="30">
        <v>139</v>
      </c>
      <c r="AJ495" s="245">
        <v>37403</v>
      </c>
    </row>
    <row r="496" s="231" customFormat="1" ht="13.65" customHeight="1">
      <c r="AA496" s="245">
        <v>13755</v>
      </c>
      <c r="AB496" t="s" s="30">
        <v>1897</v>
      </c>
      <c r="AC496" t="s" s="30">
        <v>1898</v>
      </c>
      <c r="AD496" t="s" s="30">
        <v>1899</v>
      </c>
      <c r="AG496" t="s" s="30">
        <f>CONCATENATE(AH496,", ",AI496," ",AJ496)</f>
        <v>219</v>
      </c>
      <c r="AH496" t="s" s="244">
        <v>138</v>
      </c>
      <c r="AI496" t="s" s="30">
        <v>139</v>
      </c>
      <c r="AJ496" s="245">
        <v>37405</v>
      </c>
    </row>
    <row r="497" s="231" customFormat="1" ht="13.65" customHeight="1">
      <c r="AA497" s="245">
        <v>14522</v>
      </c>
      <c r="AB497" t="s" s="30">
        <v>1900</v>
      </c>
      <c r="AD497" t="s" s="30">
        <v>1901</v>
      </c>
      <c r="AG497" t="s" s="30">
        <f>CONCATENATE(AH497,", ",AI497," ",AJ497)</f>
        <v>1902</v>
      </c>
      <c r="AH497" t="s" s="244">
        <v>138</v>
      </c>
      <c r="AI497" t="s" s="30">
        <v>139</v>
      </c>
      <c r="AJ497" t="s" s="30">
        <v>1903</v>
      </c>
    </row>
    <row r="498" s="231" customFormat="1" ht="13.65" customHeight="1">
      <c r="AA498" s="245">
        <v>14548</v>
      </c>
      <c r="AB498" t="s" s="30">
        <v>1904</v>
      </c>
      <c r="AD498" t="s" s="30">
        <v>1905</v>
      </c>
      <c r="AE498" t="s" s="30">
        <v>1906</v>
      </c>
      <c r="AG498" t="s" s="30">
        <f>CONCATENATE(AH498,", ",AI498," ",AJ498)</f>
        <v>197</v>
      </c>
      <c r="AH498" t="s" s="244">
        <v>138</v>
      </c>
      <c r="AI498" t="s" s="30">
        <v>139</v>
      </c>
      <c r="AJ498" s="245">
        <v>37402</v>
      </c>
    </row>
    <row r="499" s="231" customFormat="1" ht="13.65" customHeight="1">
      <c r="AA499" s="245">
        <v>14555</v>
      </c>
      <c r="AB499" t="s" s="30">
        <v>1907</v>
      </c>
      <c r="AD499" t="s" s="30">
        <v>1908</v>
      </c>
      <c r="AG499" t="s" s="30">
        <f>CONCATENATE(AH499,", ",AI499," ",AJ499)</f>
        <v>1909</v>
      </c>
      <c r="AH499" t="s" s="244">
        <v>138</v>
      </c>
      <c r="AI499" t="s" s="30">
        <v>139</v>
      </c>
      <c r="AJ499" t="s" s="30">
        <v>1910</v>
      </c>
    </row>
    <row r="500" s="231" customFormat="1" ht="13.65" customHeight="1">
      <c r="AA500" s="245">
        <v>14563</v>
      </c>
      <c r="AB500" t="s" s="30">
        <v>1911</v>
      </c>
      <c r="AD500" t="s" s="30">
        <v>1912</v>
      </c>
      <c r="AE500" t="s" s="30">
        <v>1913</v>
      </c>
      <c r="AG500" t="s" s="30">
        <f>CONCATENATE(AH500,", ",AI500," ",AJ500)</f>
        <v>1914</v>
      </c>
      <c r="AH500" t="s" s="244">
        <v>138</v>
      </c>
      <c r="AI500" t="s" s="30">
        <v>139</v>
      </c>
      <c r="AJ500" t="s" s="30">
        <v>1915</v>
      </c>
    </row>
    <row r="501" s="231" customFormat="1" ht="13.65" customHeight="1">
      <c r="AA501" s="245">
        <v>14571</v>
      </c>
      <c r="AB501" t="s" s="30">
        <v>1916</v>
      </c>
      <c r="AD501" t="s" s="30">
        <v>1917</v>
      </c>
      <c r="AE501" t="s" s="30">
        <v>1918</v>
      </c>
      <c r="AG501" t="s" s="30">
        <f>CONCATENATE(AH501,", ",AI501," ",AJ501)</f>
        <v>1919</v>
      </c>
      <c r="AH501" t="s" s="244">
        <v>138</v>
      </c>
      <c r="AI501" t="s" s="30">
        <v>139</v>
      </c>
      <c r="AJ501" t="s" s="30">
        <v>1920</v>
      </c>
    </row>
    <row r="502" s="231" customFormat="1" ht="13.65" customHeight="1">
      <c r="AA502" s="245">
        <v>15149</v>
      </c>
      <c r="AB502" t="s" s="30">
        <v>1921</v>
      </c>
      <c r="AD502" t="s" s="30">
        <v>1922</v>
      </c>
      <c r="AG502" t="s" s="30">
        <f>CONCATENATE(AH502,", ",AI502," ",AJ502)</f>
        <v>560</v>
      </c>
      <c r="AH502" t="s" s="244">
        <v>138</v>
      </c>
      <c r="AI502" t="s" s="30">
        <v>139</v>
      </c>
      <c r="AJ502" t="s" s="30">
        <v>561</v>
      </c>
    </row>
    <row r="503" s="231" customFormat="1" ht="13.65" customHeight="1">
      <c r="AA503" s="245">
        <v>15156</v>
      </c>
      <c r="AB503" t="s" s="30">
        <v>1923</v>
      </c>
      <c r="AC503" t="s" s="30">
        <v>1924</v>
      </c>
      <c r="AD503" t="s" s="30">
        <v>1925</v>
      </c>
      <c r="AG503" t="s" s="30">
        <f>CONCATENATE(AH503,", ",AI503," ",AJ503)</f>
        <v>1926</v>
      </c>
      <c r="AH503" t="s" s="244">
        <v>138</v>
      </c>
      <c r="AI503" t="s" s="30">
        <v>139</v>
      </c>
      <c r="AJ503" t="s" s="30">
        <v>1927</v>
      </c>
    </row>
    <row r="504" s="231" customFormat="1" ht="13.65" customHeight="1">
      <c r="AA504" s="245">
        <v>15172</v>
      </c>
      <c r="AB504" t="s" s="30">
        <v>1928</v>
      </c>
      <c r="AD504" t="s" s="30">
        <v>1929</v>
      </c>
      <c r="AG504" t="s" s="30">
        <f>CONCATENATE(AH504,", ",AI504," ",AJ504)</f>
        <v>1930</v>
      </c>
      <c r="AH504" t="s" s="244">
        <v>138</v>
      </c>
      <c r="AI504" t="s" s="30">
        <v>139</v>
      </c>
      <c r="AJ504" t="s" s="30">
        <v>1931</v>
      </c>
    </row>
    <row r="505" s="231" customFormat="1" ht="13.65" customHeight="1">
      <c r="AA505" s="245">
        <v>15180</v>
      </c>
      <c r="AB505" t="s" s="30">
        <v>1932</v>
      </c>
      <c r="AD505" t="s" s="30">
        <v>1933</v>
      </c>
      <c r="AG505" t="s" s="30">
        <f>CONCATENATE(AH505,", ",AI505," ",AJ505)</f>
        <v>182</v>
      </c>
      <c r="AH505" t="s" s="244">
        <v>138</v>
      </c>
      <c r="AI505" t="s" s="30">
        <v>139</v>
      </c>
      <c r="AJ505" s="245">
        <v>37421</v>
      </c>
    </row>
    <row r="506" s="231" customFormat="1" ht="13.65" customHeight="1">
      <c r="AA506" s="245">
        <v>15198</v>
      </c>
      <c r="AB506" t="s" s="30">
        <v>1934</v>
      </c>
      <c r="AD506" t="s" s="30">
        <v>1935</v>
      </c>
      <c r="AE506" t="s" s="30">
        <v>1936</v>
      </c>
      <c r="AG506" t="s" s="30">
        <f>CONCATENATE(AH506,", ",AI506," ",AJ506)</f>
        <v>1937</v>
      </c>
      <c r="AH506" t="s" s="244">
        <v>138</v>
      </c>
      <c r="AI506" t="s" s="30">
        <v>139</v>
      </c>
      <c r="AJ506" t="s" s="30">
        <v>1938</v>
      </c>
    </row>
    <row r="507" s="231" customFormat="1" ht="13.65" customHeight="1">
      <c r="AA507" s="245">
        <v>15206</v>
      </c>
      <c r="AB507" t="s" s="30">
        <v>1939</v>
      </c>
      <c r="AD507" t="s" s="30">
        <v>1940</v>
      </c>
      <c r="AE507" t="s" s="30">
        <v>1941</v>
      </c>
      <c r="AG507" t="s" s="30">
        <f>CONCATENATE(AH507,", ",AI507," ",AJ507)</f>
        <v>1942</v>
      </c>
      <c r="AH507" t="s" s="244">
        <v>177</v>
      </c>
      <c r="AI507" t="s" s="30">
        <v>178</v>
      </c>
      <c r="AJ507" t="s" s="30">
        <v>1943</v>
      </c>
    </row>
    <row r="508" s="231" customFormat="1" ht="13.65" customHeight="1">
      <c r="AA508" s="245">
        <v>15230</v>
      </c>
      <c r="AB508" t="s" s="30">
        <v>1944</v>
      </c>
      <c r="AD508" t="s" s="30">
        <v>1945</v>
      </c>
      <c r="AG508" t="s" s="30">
        <f>CONCATENATE(AH508,", ",AI508," ",AJ508)</f>
        <v>1946</v>
      </c>
      <c r="AH508" t="s" s="244">
        <v>138</v>
      </c>
      <c r="AI508" t="s" s="30">
        <v>139</v>
      </c>
      <c r="AJ508" t="s" s="30">
        <v>1947</v>
      </c>
    </row>
    <row r="509" s="231" customFormat="1" ht="13.65" customHeight="1">
      <c r="AA509" s="245">
        <v>15289</v>
      </c>
      <c r="AB509" t="s" s="30">
        <v>1948</v>
      </c>
      <c r="AD509" t="s" s="30">
        <v>1949</v>
      </c>
      <c r="AE509" t="s" s="30">
        <v>1950</v>
      </c>
      <c r="AG509" t="s" s="30">
        <f>CONCATENATE(AH509,", ",AI509," ",AJ509)</f>
        <v>169</v>
      </c>
      <c r="AH509" t="s" s="244">
        <v>138</v>
      </c>
      <c r="AI509" t="s" s="30">
        <v>139</v>
      </c>
      <c r="AJ509" s="245">
        <v>37411</v>
      </c>
    </row>
    <row r="510" s="231" customFormat="1" ht="13.65" customHeight="1">
      <c r="AA510" s="245">
        <v>15313</v>
      </c>
      <c r="AB510" t="s" s="30">
        <v>1951</v>
      </c>
      <c r="AD510" t="s" s="30">
        <v>1952</v>
      </c>
      <c r="AG510" t="s" s="30">
        <f>CONCATENATE(AH510,", ",AI510," ",AJ510)</f>
        <v>309</v>
      </c>
      <c r="AH510" t="s" s="244">
        <v>138</v>
      </c>
      <c r="AI510" t="s" s="30">
        <v>139</v>
      </c>
      <c r="AJ510" s="245">
        <v>37416</v>
      </c>
    </row>
    <row r="511" s="231" customFormat="1" ht="13.65" customHeight="1">
      <c r="AA511" s="245">
        <v>15321</v>
      </c>
      <c r="AB511" t="s" s="30">
        <v>1953</v>
      </c>
      <c r="AD511" t="s" s="30">
        <v>1954</v>
      </c>
      <c r="AE511" t="s" s="30">
        <v>1955</v>
      </c>
      <c r="AG511" t="s" s="30">
        <f>CONCATENATE(AH511,", ",AI511," ",AJ511)</f>
        <v>169</v>
      </c>
      <c r="AH511" t="s" s="244">
        <v>138</v>
      </c>
      <c r="AI511" t="s" s="30">
        <v>139</v>
      </c>
      <c r="AJ511" s="245">
        <v>37411</v>
      </c>
    </row>
    <row r="512" s="231" customFormat="1" ht="13.65" customHeight="1">
      <c r="AA512" s="245">
        <v>15339</v>
      </c>
      <c r="AB512" t="s" s="30">
        <v>1956</v>
      </c>
      <c r="AD512" t="s" s="30">
        <v>1957</v>
      </c>
      <c r="AG512" t="s" s="30">
        <f>CONCATENATE(AH512,", ",AI512," ",AJ512)</f>
        <v>1958</v>
      </c>
      <c r="AH512" t="s" s="244">
        <v>138</v>
      </c>
      <c r="AI512" t="s" s="30">
        <v>139</v>
      </c>
      <c r="AJ512" t="s" s="30">
        <v>1959</v>
      </c>
    </row>
    <row r="513" s="231" customFormat="1" ht="13.65" customHeight="1">
      <c r="AA513" s="245">
        <v>15347</v>
      </c>
      <c r="AB513" t="s" s="30">
        <v>1960</v>
      </c>
      <c r="AD513" t="s" s="30">
        <v>1961</v>
      </c>
      <c r="AG513" t="s" s="30">
        <f>CONCATENATE(AH513,", ",AI513," ",AJ513)</f>
        <v>1962</v>
      </c>
      <c r="AH513" t="s" s="244">
        <v>138</v>
      </c>
      <c r="AI513" t="s" s="30">
        <v>139</v>
      </c>
      <c r="AJ513" t="s" s="30">
        <v>1963</v>
      </c>
    </row>
    <row r="514" s="231" customFormat="1" ht="13.65" customHeight="1">
      <c r="AA514" s="245">
        <v>15362</v>
      </c>
      <c r="AB514" t="s" s="30">
        <v>1964</v>
      </c>
      <c r="AD514" t="s" s="30">
        <v>1965</v>
      </c>
      <c r="AG514" t="s" s="30">
        <f>CONCATENATE(AH514,", ",AI514," ",AJ514)</f>
        <v>182</v>
      </c>
      <c r="AH514" t="s" s="244">
        <v>138</v>
      </c>
      <c r="AI514" t="s" s="30">
        <v>139</v>
      </c>
      <c r="AJ514" s="245">
        <v>37421</v>
      </c>
    </row>
    <row r="515" s="231" customFormat="1" ht="13.65" customHeight="1">
      <c r="AA515" s="245">
        <v>15370</v>
      </c>
      <c r="AB515" t="s" s="30">
        <v>1966</v>
      </c>
      <c r="AD515" t="s" s="30">
        <v>1967</v>
      </c>
      <c r="AG515" t="s" s="30">
        <f>CONCATENATE(AH515,", ",AI515," ",AJ515)</f>
        <v>197</v>
      </c>
      <c r="AH515" t="s" s="244">
        <v>138</v>
      </c>
      <c r="AI515" t="s" s="30">
        <v>139</v>
      </c>
      <c r="AJ515" s="245">
        <v>37402</v>
      </c>
    </row>
    <row r="516" s="231" customFormat="1" ht="13.65" customHeight="1">
      <c r="AA516" s="245">
        <v>15404</v>
      </c>
      <c r="AB516" t="s" s="30">
        <v>1968</v>
      </c>
      <c r="AD516" t="s" s="30">
        <v>1969</v>
      </c>
      <c r="AE516" t="s" s="30">
        <v>1970</v>
      </c>
      <c r="AG516" t="s" s="30">
        <f>CONCATENATE(AH516,", ",AI516," ",AJ516)</f>
        <v>182</v>
      </c>
      <c r="AH516" t="s" s="244">
        <v>138</v>
      </c>
      <c r="AI516" t="s" s="30">
        <v>139</v>
      </c>
      <c r="AJ516" s="245">
        <v>37421</v>
      </c>
    </row>
    <row r="517" s="231" customFormat="1" ht="13.65" customHeight="1">
      <c r="AA517" s="245">
        <v>15446</v>
      </c>
      <c r="AB517" t="s" s="30">
        <v>1971</v>
      </c>
      <c r="AD517" t="s" s="30">
        <v>1972</v>
      </c>
      <c r="AE517" t="s" s="30">
        <v>1973</v>
      </c>
      <c r="AG517" t="s" s="30">
        <f>CONCATENATE(AH517,", ",AI517," ",AJ517)</f>
        <v>1974</v>
      </c>
      <c r="AH517" t="s" s="244">
        <v>138</v>
      </c>
      <c r="AI517" t="s" s="30">
        <v>139</v>
      </c>
      <c r="AJ517" t="s" s="30">
        <v>1975</v>
      </c>
    </row>
    <row r="518" s="231" customFormat="1" ht="13.65" customHeight="1">
      <c r="AA518" s="245">
        <v>15685</v>
      </c>
      <c r="AB518" t="s" s="30">
        <v>1976</v>
      </c>
      <c r="AD518" t="s" s="30">
        <v>1977</v>
      </c>
      <c r="AE518" t="s" s="30">
        <v>1978</v>
      </c>
      <c r="AG518" t="s" s="30">
        <f>CONCATENATE(AH518,", ",AI518," ",AJ518)</f>
        <v>169</v>
      </c>
      <c r="AH518" t="s" s="244">
        <v>138</v>
      </c>
      <c r="AI518" t="s" s="30">
        <v>139</v>
      </c>
      <c r="AJ518" s="245">
        <v>37411</v>
      </c>
    </row>
    <row r="519" s="231" customFormat="1" ht="13.65" customHeight="1">
      <c r="AA519" s="245">
        <v>15750</v>
      </c>
      <c r="AB519" t="s" s="30">
        <v>1979</v>
      </c>
      <c r="AD519" t="s" s="30">
        <v>1980</v>
      </c>
      <c r="AG519" t="s" s="30">
        <f>CONCATENATE(AH519,", ",AI519," ",AJ519)</f>
        <v>1981</v>
      </c>
      <c r="AH519" t="s" s="244">
        <v>138</v>
      </c>
      <c r="AI519" t="s" s="30">
        <v>139</v>
      </c>
      <c r="AJ519" t="s" s="30">
        <v>1982</v>
      </c>
    </row>
    <row r="520" s="231" customFormat="1" ht="13.65" customHeight="1">
      <c r="AA520" s="245">
        <v>15784</v>
      </c>
      <c r="AB520" t="s" s="30">
        <v>1983</v>
      </c>
      <c r="AD520" t="s" s="30">
        <v>1984</v>
      </c>
      <c r="AG520" t="s" s="30">
        <f>CONCATENATE(AH520,", ",AI520," ",AJ520)</f>
        <v>1985</v>
      </c>
      <c r="AH520" t="s" s="244">
        <v>138</v>
      </c>
      <c r="AI520" t="s" s="30">
        <v>139</v>
      </c>
      <c r="AJ520" t="s" s="30">
        <v>1986</v>
      </c>
    </row>
    <row r="521" s="231" customFormat="1" ht="13.65" customHeight="1">
      <c r="AA521" s="245">
        <v>15867</v>
      </c>
      <c r="AB521" t="s" s="30">
        <v>1987</v>
      </c>
      <c r="AD521" t="s" s="30">
        <v>1988</v>
      </c>
      <c r="AE521" t="s" s="30">
        <v>1989</v>
      </c>
      <c r="AG521" t="s" s="30">
        <f>CONCATENATE(AH521,", ",AI521," ",AJ521)</f>
        <v>1990</v>
      </c>
      <c r="AH521" t="s" s="244">
        <v>1247</v>
      </c>
      <c r="AI521" t="s" s="30">
        <v>139</v>
      </c>
      <c r="AJ521" t="s" s="30">
        <v>1991</v>
      </c>
    </row>
    <row r="522" s="231" customFormat="1" ht="13.65" customHeight="1">
      <c r="AA522" s="245">
        <v>15883</v>
      </c>
      <c r="AB522" t="s" s="30">
        <v>1992</v>
      </c>
      <c r="AD522" t="s" s="30">
        <v>1993</v>
      </c>
      <c r="AE522" t="s" s="30">
        <v>1994</v>
      </c>
      <c r="AG522" t="s" s="30">
        <f>CONCATENATE(AH522,", ",AI522," ",AJ522)</f>
        <v>1995</v>
      </c>
      <c r="AH522" t="s" s="244">
        <v>138</v>
      </c>
      <c r="AI522" t="s" s="30">
        <v>139</v>
      </c>
      <c r="AJ522" t="s" s="30">
        <v>1996</v>
      </c>
    </row>
    <row r="523" s="231" customFormat="1" ht="13.65" customHeight="1">
      <c r="AA523" s="245">
        <v>15941</v>
      </c>
      <c r="AB523" t="s" s="30">
        <v>1997</v>
      </c>
      <c r="AD523" t="s" s="30">
        <v>1998</v>
      </c>
      <c r="AE523" t="s" s="30">
        <v>1999</v>
      </c>
      <c r="AG523" t="s" s="30">
        <f>CONCATENATE(AH523,", ",AI523," ",AJ523)</f>
        <v>2000</v>
      </c>
      <c r="AH523" t="s" s="244">
        <v>162</v>
      </c>
      <c r="AI523" t="s" s="30">
        <v>139</v>
      </c>
      <c r="AJ523" t="s" s="30">
        <v>2001</v>
      </c>
    </row>
    <row r="524" s="231" customFormat="1" ht="13.65" customHeight="1">
      <c r="AA524" s="245">
        <v>16089</v>
      </c>
      <c r="AB524" t="s" s="30">
        <v>2002</v>
      </c>
      <c r="AD524" t="s" s="30">
        <v>2003</v>
      </c>
      <c r="AG524" t="s" s="30">
        <f>CONCATENATE(AH524,", ",AI524," ",AJ524)</f>
        <v>182</v>
      </c>
      <c r="AH524" t="s" s="244">
        <v>138</v>
      </c>
      <c r="AI524" t="s" s="30">
        <v>139</v>
      </c>
      <c r="AJ524" s="245">
        <v>37421</v>
      </c>
    </row>
    <row r="525" s="231" customFormat="1" ht="13.65" customHeight="1">
      <c r="AA525" s="245">
        <v>16212</v>
      </c>
      <c r="AB525" t="s" s="30">
        <v>2004</v>
      </c>
      <c r="AD525" t="s" s="30">
        <v>2005</v>
      </c>
      <c r="AG525" t="s" s="30">
        <f>CONCATENATE(AH525,", ",AI525," ",AJ525)</f>
        <v>2006</v>
      </c>
      <c r="AH525" t="s" s="244">
        <v>138</v>
      </c>
      <c r="AI525" t="s" s="30">
        <v>139</v>
      </c>
      <c r="AJ525" t="s" s="30">
        <v>2007</v>
      </c>
    </row>
    <row r="526" s="231" customFormat="1" ht="13.65" customHeight="1">
      <c r="AA526" s="245">
        <v>16220</v>
      </c>
      <c r="AB526" t="s" s="30">
        <v>2008</v>
      </c>
      <c r="AD526" t="s" s="30">
        <v>2009</v>
      </c>
      <c r="AG526" t="s" s="30">
        <f>CONCATENATE(AH526,", ",AI526," ",AJ526)</f>
        <v>2010</v>
      </c>
      <c r="AH526" t="s" s="244">
        <v>138</v>
      </c>
      <c r="AI526" t="s" s="30">
        <v>139</v>
      </c>
      <c r="AJ526" t="s" s="30">
        <v>2011</v>
      </c>
    </row>
    <row r="527" s="231" customFormat="1" ht="13.65" customHeight="1">
      <c r="AA527" s="245">
        <v>16238</v>
      </c>
      <c r="AB527" t="s" s="30">
        <v>2012</v>
      </c>
      <c r="AD527" t="s" s="30">
        <v>2013</v>
      </c>
      <c r="AE527" t="s" s="30">
        <v>2014</v>
      </c>
      <c r="AG527" t="s" s="30">
        <f>CONCATENATE(AH527,", ",AI527," ",AJ527)</f>
        <v>2015</v>
      </c>
      <c r="AH527" t="s" s="244">
        <v>138</v>
      </c>
      <c r="AI527" t="s" s="30">
        <v>139</v>
      </c>
      <c r="AJ527" t="s" s="30">
        <v>2016</v>
      </c>
    </row>
    <row r="528" s="231" customFormat="1" ht="13.65" customHeight="1">
      <c r="AA528" s="245">
        <v>16246</v>
      </c>
      <c r="AB528" t="s" s="30">
        <v>2017</v>
      </c>
      <c r="AD528" t="s" s="30">
        <v>2018</v>
      </c>
      <c r="AG528" t="s" s="30">
        <f>CONCATENATE(AH528,", ",AI528," ",AJ528)</f>
        <v>2019</v>
      </c>
      <c r="AH528" t="s" s="244">
        <v>138</v>
      </c>
      <c r="AI528" t="s" s="30">
        <v>139</v>
      </c>
      <c r="AJ528" t="s" s="30">
        <v>2020</v>
      </c>
    </row>
    <row r="529" s="231" customFormat="1" ht="13.65" customHeight="1">
      <c r="AA529" s="245">
        <v>16253</v>
      </c>
      <c r="AB529" t="s" s="30">
        <v>2021</v>
      </c>
      <c r="AD529" t="s" s="30">
        <v>2022</v>
      </c>
      <c r="AG529" t="s" s="30">
        <f>CONCATENATE(AH529,", ",AI529," ",AJ529)</f>
        <v>2023</v>
      </c>
      <c r="AH529" t="s" s="244">
        <v>138</v>
      </c>
      <c r="AI529" t="s" s="30">
        <v>139</v>
      </c>
      <c r="AJ529" t="s" s="30">
        <v>2024</v>
      </c>
    </row>
    <row r="530" s="231" customFormat="1" ht="13.65" customHeight="1">
      <c r="AA530" s="245">
        <v>16261</v>
      </c>
      <c r="AB530" t="s" s="30">
        <v>2025</v>
      </c>
      <c r="AD530" t="s" s="30">
        <v>2026</v>
      </c>
      <c r="AG530" t="s" s="30">
        <f>CONCATENATE(AH530,", ",AI530," ",AJ530)</f>
        <v>2027</v>
      </c>
      <c r="AH530" t="s" s="244">
        <v>138</v>
      </c>
      <c r="AI530" t="s" s="30">
        <v>139</v>
      </c>
      <c r="AJ530" t="s" s="30">
        <v>2028</v>
      </c>
    </row>
    <row r="531" s="231" customFormat="1" ht="13.65" customHeight="1">
      <c r="AA531" s="245">
        <v>16279</v>
      </c>
      <c r="AB531" t="s" s="30">
        <v>2029</v>
      </c>
      <c r="AD531" t="s" s="30">
        <v>2030</v>
      </c>
      <c r="AE531" t="s" s="30">
        <v>2031</v>
      </c>
      <c r="AG531" t="s" s="30">
        <f>CONCATENATE(AH531,", ",AI531," ",AJ531)</f>
        <v>2032</v>
      </c>
      <c r="AH531" t="s" s="244">
        <v>138</v>
      </c>
      <c r="AI531" t="s" s="30">
        <v>139</v>
      </c>
      <c r="AJ531" t="s" s="30">
        <v>2033</v>
      </c>
    </row>
    <row r="532" s="231" customFormat="1" ht="13.65" customHeight="1">
      <c r="AA532" s="245">
        <v>16287</v>
      </c>
      <c r="AB532" t="s" s="30">
        <v>2034</v>
      </c>
      <c r="AD532" t="s" s="30">
        <v>2035</v>
      </c>
      <c r="AG532" t="s" s="30">
        <f>CONCATENATE(AH532,", ",AI532," ",AJ532)</f>
        <v>182</v>
      </c>
      <c r="AH532" t="s" s="244">
        <v>138</v>
      </c>
      <c r="AI532" t="s" s="30">
        <v>139</v>
      </c>
      <c r="AJ532" s="245">
        <v>37421</v>
      </c>
    </row>
    <row r="533" s="231" customFormat="1" ht="13.65" customHeight="1">
      <c r="AA533" s="245">
        <v>16295</v>
      </c>
      <c r="AB533" t="s" s="30">
        <v>2036</v>
      </c>
      <c r="AD533" t="s" s="30">
        <v>2037</v>
      </c>
      <c r="AG533" t="s" s="30">
        <f>CONCATENATE(AH533,", ",AI533," ",AJ533)</f>
        <v>309</v>
      </c>
      <c r="AH533" t="s" s="244">
        <v>138</v>
      </c>
      <c r="AI533" t="s" s="30">
        <v>139</v>
      </c>
      <c r="AJ533" s="245">
        <v>37416</v>
      </c>
    </row>
    <row r="534" s="231" customFormat="1" ht="13.65" customHeight="1">
      <c r="AA534" s="245">
        <v>16345</v>
      </c>
      <c r="AB534" t="s" s="30">
        <v>2038</v>
      </c>
      <c r="AD534" t="s" s="30">
        <v>2039</v>
      </c>
      <c r="AG534" t="s" s="30">
        <f>CONCATENATE(AH534,", ",AI534," ",AJ534)</f>
        <v>182</v>
      </c>
      <c r="AH534" t="s" s="244">
        <v>138</v>
      </c>
      <c r="AI534" t="s" s="30">
        <v>139</v>
      </c>
      <c r="AJ534" s="245">
        <v>37421</v>
      </c>
    </row>
    <row r="535" s="231" customFormat="1" ht="13.65" customHeight="1">
      <c r="AA535" s="245">
        <v>16352</v>
      </c>
      <c r="AB535" t="s" s="30">
        <v>2040</v>
      </c>
      <c r="AD535" t="s" s="30">
        <v>2041</v>
      </c>
      <c r="AE535" t="s" s="30">
        <v>2042</v>
      </c>
      <c r="AG535" t="s" s="30">
        <f>CONCATENATE(AH535,", ",AI535," ",AJ535)</f>
        <v>2043</v>
      </c>
      <c r="AH535" t="s" s="244">
        <v>138</v>
      </c>
      <c r="AI535" t="s" s="30">
        <v>139</v>
      </c>
      <c r="AJ535" t="s" s="30">
        <v>2044</v>
      </c>
    </row>
    <row r="536" s="231" customFormat="1" ht="13.65" customHeight="1">
      <c r="AA536" s="245">
        <v>16360</v>
      </c>
      <c r="AB536" t="s" s="30">
        <v>2045</v>
      </c>
      <c r="AD536" t="s" s="30">
        <v>2046</v>
      </c>
      <c r="AE536" t="s" s="30">
        <v>2047</v>
      </c>
      <c r="AG536" t="s" s="30">
        <f>CONCATENATE(AH536,", ",AI536," ",AJ536)</f>
        <v>137</v>
      </c>
      <c r="AH536" t="s" s="244">
        <v>138</v>
      </c>
      <c r="AI536" t="s" s="30">
        <v>139</v>
      </c>
      <c r="AJ536" s="245">
        <v>37401</v>
      </c>
    </row>
    <row r="537" s="231" customFormat="1" ht="13.65" customHeight="1">
      <c r="AA537" s="245">
        <v>16642</v>
      </c>
      <c r="AB537" t="s" s="30">
        <v>2048</v>
      </c>
      <c r="AD537" t="s" s="30">
        <v>2049</v>
      </c>
      <c r="AG537" t="s" s="30">
        <f>CONCATENATE(AH537,", ",AI537," ",AJ537)</f>
        <v>182</v>
      </c>
      <c r="AH537" t="s" s="244">
        <v>138</v>
      </c>
      <c r="AI537" t="s" s="30">
        <v>139</v>
      </c>
      <c r="AJ537" s="245">
        <v>37421</v>
      </c>
    </row>
    <row r="538" s="231" customFormat="1" ht="13.65" customHeight="1">
      <c r="AA538" s="245">
        <v>16659</v>
      </c>
      <c r="AB538" t="s" s="30">
        <v>2050</v>
      </c>
      <c r="AD538" t="s" s="30">
        <v>2051</v>
      </c>
      <c r="AG538" t="s" s="30">
        <f>CONCATENATE(AH538,", ",AI538," ",AJ538)</f>
        <v>154</v>
      </c>
      <c r="AH538" t="s" s="244">
        <v>138</v>
      </c>
      <c r="AI538" t="s" s="30">
        <v>139</v>
      </c>
      <c r="AJ538" s="245">
        <v>37404</v>
      </c>
    </row>
    <row r="539" s="231" customFormat="1" ht="13.65" customHeight="1">
      <c r="AA539" s="245">
        <v>16675</v>
      </c>
      <c r="AB539" t="s" s="30">
        <v>2052</v>
      </c>
      <c r="AD539" t="s" s="30">
        <v>2053</v>
      </c>
      <c r="AG539" t="s" s="30">
        <f>CONCATENATE(AH539,", ",AI539," ",AJ539)</f>
        <v>2054</v>
      </c>
      <c r="AH539" t="s" s="244">
        <v>138</v>
      </c>
      <c r="AI539" t="s" s="30">
        <v>139</v>
      </c>
      <c r="AJ539" t="s" s="30">
        <v>2055</v>
      </c>
    </row>
    <row r="540" s="231" customFormat="1" ht="13.65" customHeight="1">
      <c r="AA540" s="245">
        <v>16691</v>
      </c>
      <c r="AB540" t="s" s="30">
        <v>2056</v>
      </c>
      <c r="AD540" t="s" s="30">
        <v>2057</v>
      </c>
      <c r="AG540" t="s" s="30">
        <f>CONCATENATE(AH540,", ",AI540," ",AJ540)</f>
        <v>197</v>
      </c>
      <c r="AH540" t="s" s="244">
        <v>138</v>
      </c>
      <c r="AI540" t="s" s="30">
        <v>139</v>
      </c>
      <c r="AJ540" s="245">
        <v>37402</v>
      </c>
    </row>
    <row r="541" s="231" customFormat="1" ht="13.65" customHeight="1">
      <c r="AA541" s="245">
        <v>16808</v>
      </c>
      <c r="AB541" t="s" s="30">
        <v>2058</v>
      </c>
      <c r="AD541" t="s" s="30">
        <v>2059</v>
      </c>
      <c r="AG541" t="s" s="30">
        <f>CONCATENATE(AH541,", ",AI541," ",AJ541)</f>
        <v>2060</v>
      </c>
      <c r="AH541" t="s" s="244">
        <v>138</v>
      </c>
      <c r="AI541" t="s" s="30">
        <v>139</v>
      </c>
      <c r="AJ541" t="s" s="30">
        <v>2061</v>
      </c>
    </row>
    <row r="542" s="231" customFormat="1" ht="13.65" customHeight="1">
      <c r="AA542" s="245">
        <v>16881</v>
      </c>
      <c r="AB542" t="s" s="30">
        <v>2062</v>
      </c>
      <c r="AD542" t="s" s="30">
        <v>2063</v>
      </c>
      <c r="AE542" t="s" s="30">
        <v>2064</v>
      </c>
      <c r="AG542" t="s" s="30">
        <f>CONCATENATE(AH542,", ",AI542," ",AJ542)</f>
        <v>2065</v>
      </c>
      <c r="AH542" t="s" s="244">
        <v>138</v>
      </c>
      <c r="AI542" t="s" s="30">
        <v>139</v>
      </c>
      <c r="AJ542" t="s" s="30">
        <v>2066</v>
      </c>
    </row>
    <row r="543" s="231" customFormat="1" ht="13.65" customHeight="1">
      <c r="AA543" s="245">
        <v>16956</v>
      </c>
      <c r="AB543" t="s" s="30">
        <v>2067</v>
      </c>
      <c r="AD543" t="s" s="30">
        <v>2068</v>
      </c>
      <c r="AE543" t="s" s="30">
        <v>2069</v>
      </c>
      <c r="AG543" t="s" s="30">
        <f>CONCATENATE(AH543,", ",AI543," ",AJ543)</f>
        <v>2070</v>
      </c>
      <c r="AH543" t="s" s="244">
        <v>138</v>
      </c>
      <c r="AI543" t="s" s="30">
        <v>139</v>
      </c>
      <c r="AJ543" t="s" s="30">
        <v>2071</v>
      </c>
    </row>
    <row r="544" s="231" customFormat="1" ht="13.65" customHeight="1">
      <c r="AA544" s="245">
        <v>17111</v>
      </c>
      <c r="AB544" t="s" s="30">
        <v>2072</v>
      </c>
      <c r="AD544" t="s" s="30">
        <v>2073</v>
      </c>
      <c r="AG544" t="s" s="30">
        <f>CONCATENATE(AH544,", ",AI544," ",AJ544)</f>
        <v>2074</v>
      </c>
      <c r="AH544" t="s" s="244">
        <v>138</v>
      </c>
      <c r="AI544" t="s" s="30">
        <v>139</v>
      </c>
      <c r="AJ544" t="s" s="30">
        <v>2075</v>
      </c>
    </row>
    <row r="545" s="231" customFormat="1" ht="13.65" customHeight="1">
      <c r="AA545" s="245">
        <v>17129</v>
      </c>
      <c r="AB545" t="s" s="30">
        <v>2076</v>
      </c>
      <c r="AD545" t="s" s="30">
        <v>2077</v>
      </c>
      <c r="AG545" t="s" s="30">
        <f>CONCATENATE(AH545,", ",AI545," ",AJ545)</f>
        <v>2078</v>
      </c>
      <c r="AH545" t="s" s="244">
        <v>138</v>
      </c>
      <c r="AI545" t="s" s="30">
        <v>139</v>
      </c>
      <c r="AJ545" t="s" s="30">
        <v>2079</v>
      </c>
    </row>
    <row r="546" s="231" customFormat="1" ht="13.65" customHeight="1">
      <c r="AA546" s="245">
        <v>17137</v>
      </c>
      <c r="AB546" t="s" s="30">
        <v>2080</v>
      </c>
      <c r="AD546" t="s" s="30">
        <v>2081</v>
      </c>
      <c r="AE546" t="s" s="30">
        <v>2082</v>
      </c>
      <c r="AG546" t="s" s="30">
        <f>CONCATENATE(AH546,", ",AI546," ",AJ546)</f>
        <v>2083</v>
      </c>
      <c r="AH546" t="s" s="244">
        <v>138</v>
      </c>
      <c r="AI546" t="s" s="30">
        <v>139</v>
      </c>
      <c r="AJ546" t="s" s="30">
        <v>2084</v>
      </c>
    </row>
    <row r="547" s="231" customFormat="1" ht="13.65" customHeight="1">
      <c r="AA547" s="245">
        <v>17145</v>
      </c>
      <c r="AB547" t="s" s="30">
        <v>2085</v>
      </c>
      <c r="AD547" t="s" s="30">
        <v>2086</v>
      </c>
      <c r="AE547" t="s" s="30">
        <v>2087</v>
      </c>
      <c r="AG547" t="s" s="30">
        <f>CONCATENATE(AH547,", ",AI547," ",AJ547)</f>
        <v>2088</v>
      </c>
      <c r="AH547" t="s" s="244">
        <v>138</v>
      </c>
      <c r="AI547" t="s" s="30">
        <v>139</v>
      </c>
      <c r="AJ547" t="s" s="30">
        <v>2089</v>
      </c>
    </row>
    <row r="548" s="231" customFormat="1" ht="13.65" customHeight="1">
      <c r="AA548" s="245">
        <v>17210</v>
      </c>
      <c r="AB548" t="s" s="30">
        <v>2090</v>
      </c>
      <c r="AD548" t="s" s="30">
        <v>2091</v>
      </c>
      <c r="AG548" t="s" s="30">
        <f>CONCATENATE(AH548,", ",AI548," ",AJ548)</f>
        <v>2092</v>
      </c>
      <c r="AH548" t="s" s="244">
        <v>138</v>
      </c>
      <c r="AI548" t="s" s="30">
        <v>139</v>
      </c>
      <c r="AJ548" t="s" s="30">
        <v>2093</v>
      </c>
    </row>
    <row r="549" s="231" customFormat="1" ht="13.65" customHeight="1">
      <c r="AA549" s="245">
        <v>17236</v>
      </c>
      <c r="AB549" t="s" s="30">
        <v>2094</v>
      </c>
      <c r="AD549" t="s" s="30">
        <v>2095</v>
      </c>
      <c r="AG549" t="s" s="30">
        <f>CONCATENATE(AH549,", ",AI549," ",AJ549)</f>
        <v>2096</v>
      </c>
      <c r="AH549" t="s" s="244">
        <v>2097</v>
      </c>
      <c r="AI549" t="s" s="30">
        <v>139</v>
      </c>
      <c r="AJ549" s="245">
        <v>37388</v>
      </c>
    </row>
    <row r="550" s="231" customFormat="1" ht="13.65" customHeight="1">
      <c r="AA550" s="245">
        <v>17269</v>
      </c>
      <c r="AB550" t="s" s="30">
        <v>2098</v>
      </c>
      <c r="AD550" t="s" s="30">
        <v>2099</v>
      </c>
      <c r="AE550" t="s" s="30">
        <v>2100</v>
      </c>
      <c r="AG550" t="s" s="30">
        <f>CONCATENATE(AH550,", ",AI550," ",AJ550)</f>
        <v>2101</v>
      </c>
      <c r="AH550" t="s" s="244">
        <v>138</v>
      </c>
      <c r="AI550" t="s" s="30">
        <v>139</v>
      </c>
      <c r="AJ550" t="s" s="30">
        <v>2102</v>
      </c>
    </row>
    <row r="551" s="231" customFormat="1" ht="13.65" customHeight="1">
      <c r="AA551" s="245">
        <v>17277</v>
      </c>
      <c r="AB551" t="s" s="30">
        <v>2103</v>
      </c>
      <c r="AD551" t="s" s="30">
        <v>2104</v>
      </c>
      <c r="AG551" t="s" s="30">
        <f>CONCATENATE(AH551,", ",AI551," ",AJ551)</f>
        <v>2105</v>
      </c>
      <c r="AH551" t="s" s="244">
        <v>372</v>
      </c>
      <c r="AI551" t="s" s="30">
        <v>139</v>
      </c>
      <c r="AJ551" t="s" s="30">
        <v>2106</v>
      </c>
    </row>
    <row r="552" s="231" customFormat="1" ht="13.65" customHeight="1">
      <c r="AA552" s="245">
        <v>17301</v>
      </c>
      <c r="AB552" t="s" s="30">
        <v>2107</v>
      </c>
      <c r="AD552" t="s" s="30">
        <v>974</v>
      </c>
      <c r="AG552" t="s" s="30">
        <f>CONCATENATE(AH552,", ",AI552," ",AJ552)</f>
        <v>2108</v>
      </c>
      <c r="AH552" t="s" s="244">
        <v>138</v>
      </c>
      <c r="AI552" t="s" s="30">
        <v>139</v>
      </c>
      <c r="AJ552" t="s" s="30">
        <v>2109</v>
      </c>
    </row>
    <row r="553" s="231" customFormat="1" ht="13.65" customHeight="1">
      <c r="AA553" s="245">
        <v>17319</v>
      </c>
      <c r="AB553" t="s" s="30">
        <v>2110</v>
      </c>
      <c r="AC553" t="s" s="30">
        <v>2111</v>
      </c>
      <c r="AD553" t="s" s="30">
        <v>2112</v>
      </c>
      <c r="AG553" t="s" s="30">
        <f>CONCATENATE(AH553,", ",AI553," ",AJ553)</f>
        <v>419</v>
      </c>
      <c r="AH553" t="s" s="244">
        <v>138</v>
      </c>
      <c r="AI553" t="s" s="30">
        <v>139</v>
      </c>
      <c r="AJ553" s="245">
        <v>37407</v>
      </c>
    </row>
    <row r="554" s="231" customFormat="1" ht="13.65" customHeight="1">
      <c r="AA554" s="245">
        <v>17533</v>
      </c>
      <c r="AB554" t="s" s="30">
        <v>2113</v>
      </c>
      <c r="AD554" t="s" s="30">
        <v>2114</v>
      </c>
      <c r="AG554" t="s" s="30">
        <f>CONCATENATE(AH554,", ",AI554," ",AJ554)</f>
        <v>419</v>
      </c>
      <c r="AH554" t="s" s="244">
        <v>138</v>
      </c>
      <c r="AI554" t="s" s="30">
        <v>139</v>
      </c>
      <c r="AJ554" s="245">
        <v>37407</v>
      </c>
    </row>
    <row r="555" s="231" customFormat="1" ht="13.65" customHeight="1">
      <c r="AA555" s="245">
        <v>17608</v>
      </c>
      <c r="AB555" t="s" s="30">
        <v>2115</v>
      </c>
      <c r="AD555" t="s" s="30">
        <v>2116</v>
      </c>
      <c r="AG555" t="s" s="30">
        <f>CONCATENATE(AH555,", ",AI555," ",AJ555)</f>
        <v>2117</v>
      </c>
      <c r="AH555" t="s" s="244">
        <v>138</v>
      </c>
      <c r="AI555" t="s" s="30">
        <v>139</v>
      </c>
      <c r="AJ555" t="s" s="30">
        <v>2118</v>
      </c>
    </row>
    <row r="556" s="231" customFormat="1" ht="13.65" customHeight="1">
      <c r="AA556" s="245">
        <v>17640</v>
      </c>
      <c r="AB556" t="s" s="30">
        <v>2119</v>
      </c>
      <c r="AD556" t="s" s="30">
        <v>2120</v>
      </c>
      <c r="AE556" t="s" s="30">
        <v>2121</v>
      </c>
      <c r="AG556" t="s" s="30">
        <f>CONCATENATE(AH556,", ",AI556," ",AJ556)</f>
        <v>2122</v>
      </c>
      <c r="AH556" t="s" s="244">
        <v>854</v>
      </c>
      <c r="AI556" t="s" s="30">
        <v>139</v>
      </c>
      <c r="AJ556" t="s" s="30">
        <v>2123</v>
      </c>
    </row>
    <row r="557" s="231" customFormat="1" ht="13.65" customHeight="1">
      <c r="AA557" s="245">
        <v>17707</v>
      </c>
      <c r="AB557" t="s" s="30">
        <v>2124</v>
      </c>
      <c r="AD557" t="s" s="30">
        <v>2125</v>
      </c>
      <c r="AG557" t="s" s="30">
        <f>CONCATENATE(AH557,", ",AI557," ",AJ557)</f>
        <v>845</v>
      </c>
      <c r="AH557" t="s" s="244">
        <v>162</v>
      </c>
      <c r="AI557" t="s" s="30">
        <v>139</v>
      </c>
      <c r="AJ557" s="245">
        <v>37343</v>
      </c>
    </row>
    <row r="558" s="231" customFormat="1" ht="13.65" customHeight="1">
      <c r="AA558" s="245">
        <v>17822</v>
      </c>
      <c r="AB558" t="s" s="30">
        <v>2126</v>
      </c>
      <c r="AD558" t="s" s="30">
        <v>2127</v>
      </c>
      <c r="AG558" t="s" s="30">
        <f>CONCATENATE(AH558,", ",AI558," ",AJ558)</f>
        <v>147</v>
      </c>
      <c r="AH558" t="s" s="244">
        <v>138</v>
      </c>
      <c r="AI558" t="s" s="30">
        <v>139</v>
      </c>
      <c r="AJ558" s="245">
        <v>37406</v>
      </c>
    </row>
    <row r="559" s="231" customFormat="1" ht="13.65" customHeight="1">
      <c r="AA559" s="245">
        <v>17830</v>
      </c>
      <c r="AB559" t="s" s="30">
        <v>2128</v>
      </c>
      <c r="AD559" t="s" s="30">
        <v>2129</v>
      </c>
      <c r="AG559" t="s" s="30">
        <f>CONCATENATE(AH559,", ",AI559," ",AJ559)</f>
        <v>2130</v>
      </c>
      <c r="AH559" t="s" s="244">
        <v>138</v>
      </c>
      <c r="AI559" t="s" s="30">
        <v>139</v>
      </c>
      <c r="AJ559" t="s" s="30">
        <v>2131</v>
      </c>
    </row>
    <row r="560" s="231" customFormat="1" ht="13.65" customHeight="1">
      <c r="AA560" s="245">
        <v>17848</v>
      </c>
      <c r="AB560" t="s" s="30">
        <v>2132</v>
      </c>
      <c r="AD560" t="s" s="30">
        <v>2133</v>
      </c>
      <c r="AE560" t="s" s="30">
        <v>2134</v>
      </c>
      <c r="AG560" t="s" s="30">
        <f>CONCATENATE(AH560,", ",AI560," ",AJ560)</f>
        <v>2135</v>
      </c>
      <c r="AH560" t="s" s="244">
        <v>293</v>
      </c>
      <c r="AI560" t="s" s="30">
        <v>178</v>
      </c>
      <c r="AJ560" t="s" s="30">
        <v>2136</v>
      </c>
    </row>
    <row r="561" s="231" customFormat="1" ht="13.65" customHeight="1">
      <c r="AA561" s="245">
        <v>17855</v>
      </c>
      <c r="AB561" t="s" s="30">
        <v>2137</v>
      </c>
      <c r="AD561" t="s" s="30">
        <v>2138</v>
      </c>
      <c r="AG561" t="s" s="30">
        <f>CONCATENATE(AH561,", ",AI561," ",AJ561)</f>
        <v>2139</v>
      </c>
      <c r="AH561" t="s" s="244">
        <v>305</v>
      </c>
      <c r="AI561" t="s" s="30">
        <v>139</v>
      </c>
      <c r="AJ561" t="s" s="30">
        <v>2140</v>
      </c>
    </row>
    <row r="562" s="231" customFormat="1" ht="13.65" customHeight="1">
      <c r="AA562" s="245">
        <v>28225</v>
      </c>
      <c r="AB562" t="s" s="30">
        <v>2141</v>
      </c>
      <c r="AD562" t="s" s="30">
        <v>2142</v>
      </c>
      <c r="AG562" t="s" s="30">
        <f>CONCATENATE(AH562,", ",AI562," ",AJ562)</f>
        <v>2143</v>
      </c>
      <c r="AH562" t="s" s="244">
        <v>138</v>
      </c>
      <c r="AI562" t="s" s="30">
        <v>139</v>
      </c>
      <c r="AJ562" t="s" s="30">
        <v>2144</v>
      </c>
    </row>
    <row r="563" s="231" customFormat="1" ht="13.65" customHeight="1">
      <c r="AA563" s="245">
        <v>28233</v>
      </c>
      <c r="AB563" t="s" s="30">
        <v>2145</v>
      </c>
      <c r="AC563" t="s" s="30">
        <v>2146</v>
      </c>
      <c r="AD563" t="s" s="30">
        <v>2147</v>
      </c>
      <c r="AE563" t="s" s="30">
        <v>2148</v>
      </c>
      <c r="AG563" t="s" s="30">
        <f>CONCATENATE(AH563,", ",AI563," ",AJ563)</f>
        <v>2149</v>
      </c>
      <c r="AH563" t="s" s="244">
        <v>138</v>
      </c>
      <c r="AI563" t="s" s="30">
        <v>139</v>
      </c>
      <c r="AJ563" t="s" s="30">
        <v>2150</v>
      </c>
    </row>
    <row r="564" s="231" customFormat="1" ht="13.65" customHeight="1">
      <c r="AA564" s="245">
        <v>28274</v>
      </c>
      <c r="AB564" t="s" s="30">
        <v>2151</v>
      </c>
      <c r="AD564" t="s" s="30">
        <v>2152</v>
      </c>
      <c r="AE564" t="s" s="30">
        <v>2153</v>
      </c>
      <c r="AG564" t="s" s="30">
        <f>CONCATENATE(AH564,", ",AI564," ",AJ564)</f>
        <v>2154</v>
      </c>
      <c r="AH564" t="s" s="244">
        <v>305</v>
      </c>
      <c r="AI564" t="s" s="30">
        <v>139</v>
      </c>
      <c r="AJ564" t="s" s="30">
        <v>2155</v>
      </c>
    </row>
    <row r="565" s="231" customFormat="1" ht="13.65" customHeight="1">
      <c r="AA565" s="245">
        <v>28282</v>
      </c>
      <c r="AB565" t="s" s="30">
        <v>2156</v>
      </c>
      <c r="AG565" t="s" s="30">
        <f>CONCATENATE(AH565,", ",AI565," ",AJ565)</f>
        <v>209</v>
      </c>
    </row>
    <row r="566" s="231" customFormat="1" ht="13.65" customHeight="1">
      <c r="AA566" s="245">
        <v>28290</v>
      </c>
      <c r="AB566" t="s" s="30">
        <v>2157</v>
      </c>
      <c r="AG566" t="s" s="30">
        <f>CONCATENATE(AH566,", ",AI566," ",AJ566)</f>
        <v>209</v>
      </c>
    </row>
    <row r="567" s="231" customFormat="1" ht="13.65" customHeight="1">
      <c r="AA567" s="245">
        <v>28340</v>
      </c>
      <c r="AB567" t="s" s="30">
        <v>2158</v>
      </c>
      <c r="AD567" t="s" s="30">
        <v>2159</v>
      </c>
      <c r="AE567" t="s" s="30">
        <v>2160</v>
      </c>
      <c r="AG567" t="s" s="30">
        <f>CONCATENATE(AH567,", ",AI567," ",AJ567)</f>
        <v>2161</v>
      </c>
      <c r="AH567" t="s" s="244">
        <v>138</v>
      </c>
      <c r="AI567" t="s" s="30">
        <v>139</v>
      </c>
      <c r="AJ567" t="s" s="30">
        <v>2162</v>
      </c>
    </row>
    <row r="568" s="231" customFormat="1" ht="13.65" customHeight="1">
      <c r="AA568" s="245">
        <v>28357</v>
      </c>
      <c r="AB568" t="s" s="30">
        <v>2163</v>
      </c>
      <c r="AD568" t="s" s="30">
        <v>2164</v>
      </c>
      <c r="AG568" t="s" s="30">
        <f>CONCATENATE(AH568,", ",AI568," ",AJ568)</f>
        <v>2165</v>
      </c>
      <c r="AH568" t="s" s="244">
        <v>138</v>
      </c>
      <c r="AI568" t="s" s="30">
        <v>139</v>
      </c>
      <c r="AJ568" t="s" s="30">
        <v>2166</v>
      </c>
    </row>
    <row r="569" s="231" customFormat="1" ht="13.65" customHeight="1">
      <c r="AA569" s="245">
        <v>28365</v>
      </c>
      <c r="AB569" t="s" s="30">
        <v>2167</v>
      </c>
      <c r="AD569" t="s" s="30">
        <v>2168</v>
      </c>
      <c r="AG569" t="s" s="30">
        <f>CONCATENATE(AH569,", ",AI569," ",AJ569)</f>
        <v>2169</v>
      </c>
      <c r="AH569" t="s" s="244">
        <v>138</v>
      </c>
      <c r="AI569" t="s" s="30">
        <v>139</v>
      </c>
      <c r="AJ569" t="s" s="30">
        <v>2170</v>
      </c>
    </row>
    <row r="570" s="231" customFormat="1" ht="13.65" customHeight="1">
      <c r="AA570" s="245">
        <v>28498</v>
      </c>
      <c r="AB570" t="s" s="30">
        <v>2171</v>
      </c>
      <c r="AD570" t="s" s="30">
        <v>2172</v>
      </c>
      <c r="AG570" t="s" s="30">
        <f>CONCATENATE(AH570,", ",AI570," ",AJ570)</f>
        <v>2173</v>
      </c>
      <c r="AH570" t="s" s="244">
        <v>138</v>
      </c>
      <c r="AI570" t="s" s="30">
        <v>139</v>
      </c>
      <c r="AJ570" t="s" s="30">
        <v>2174</v>
      </c>
    </row>
    <row r="571" s="231" customFormat="1" ht="13.65" customHeight="1">
      <c r="AA571" s="245">
        <v>28506</v>
      </c>
      <c r="AB571" t="s" s="30">
        <v>2175</v>
      </c>
      <c r="AD571" t="s" s="30">
        <v>2176</v>
      </c>
      <c r="AE571" t="s" s="30">
        <v>2177</v>
      </c>
      <c r="AG571" t="s" s="30">
        <f>CONCATENATE(AH571,", ",AI571," ",AJ571)</f>
        <v>845</v>
      </c>
      <c r="AH571" t="s" s="244">
        <v>162</v>
      </c>
      <c r="AI571" t="s" s="30">
        <v>139</v>
      </c>
      <c r="AJ571" s="245">
        <v>37343</v>
      </c>
    </row>
    <row r="572" s="231" customFormat="1" ht="13.65" customHeight="1">
      <c r="AA572" s="245">
        <v>28514</v>
      </c>
      <c r="AB572" t="s" s="30">
        <v>2178</v>
      </c>
      <c r="AD572" t="s" s="30">
        <v>2179</v>
      </c>
      <c r="AG572" t="s" s="30">
        <f>CONCATENATE(AH572,", ",AI572," ",AJ572)</f>
        <v>419</v>
      </c>
      <c r="AH572" t="s" s="244">
        <v>138</v>
      </c>
      <c r="AI572" t="s" s="30">
        <v>139</v>
      </c>
      <c r="AJ572" s="245">
        <v>37407</v>
      </c>
    </row>
    <row r="573" s="231" customFormat="1" ht="13.65" customHeight="1">
      <c r="AA573" s="245">
        <v>28530</v>
      </c>
      <c r="AB573" t="s" s="30">
        <v>2180</v>
      </c>
      <c r="AC573" t="s" s="30">
        <v>2181</v>
      </c>
      <c r="AD573" t="s" s="30">
        <v>2182</v>
      </c>
      <c r="AG573" t="s" s="30">
        <f>CONCATENATE(AH573,", ",AI573," ",AJ573)</f>
        <v>2183</v>
      </c>
      <c r="AH573" t="s" s="244">
        <v>138</v>
      </c>
      <c r="AI573" t="s" s="30">
        <v>139</v>
      </c>
      <c r="AJ573" t="s" s="30">
        <v>2184</v>
      </c>
    </row>
    <row r="574" s="231" customFormat="1" ht="13.65" customHeight="1">
      <c r="AA574" s="245">
        <v>28613</v>
      </c>
      <c r="AB574" t="s" s="30">
        <v>2185</v>
      </c>
      <c r="AD574" t="s" s="30">
        <v>2186</v>
      </c>
      <c r="AE574" t="s" s="30">
        <v>2153</v>
      </c>
      <c r="AG574" t="s" s="30">
        <f>CONCATENATE(AH574,", ",AI574," ",AJ574)</f>
        <v>2187</v>
      </c>
      <c r="AH574" t="s" s="244">
        <v>716</v>
      </c>
      <c r="AI574" t="s" s="30">
        <v>178</v>
      </c>
      <c r="AJ574" t="s" s="30">
        <v>2188</v>
      </c>
    </row>
    <row r="575" s="231" customFormat="1" ht="13.65" customHeight="1">
      <c r="AA575" s="245">
        <v>28621</v>
      </c>
      <c r="AB575" t="s" s="30">
        <v>2189</v>
      </c>
      <c r="AD575" t="s" s="30">
        <v>2190</v>
      </c>
      <c r="AG575" t="s" s="30">
        <f>CONCATENATE(AH575,", ",AI575," ",AJ575)</f>
        <v>2191</v>
      </c>
      <c r="AH575" t="s" s="244">
        <v>215</v>
      </c>
      <c r="AI575" t="s" s="30">
        <v>178</v>
      </c>
      <c r="AJ575" t="s" s="30">
        <v>2192</v>
      </c>
    </row>
    <row r="576" s="231" customFormat="1" ht="13.65" customHeight="1">
      <c r="AA576" s="245">
        <v>28670</v>
      </c>
      <c r="AB576" t="s" s="30">
        <v>2193</v>
      </c>
      <c r="AD576" t="s" s="30">
        <v>2194</v>
      </c>
      <c r="AG576" t="s" s="30">
        <f>CONCATENATE(AH576,", ",AI576," ",AJ576)</f>
        <v>2195</v>
      </c>
      <c r="AH576" t="s" s="244">
        <v>177</v>
      </c>
      <c r="AI576" t="s" s="30">
        <v>178</v>
      </c>
      <c r="AJ576" s="245">
        <v>30742</v>
      </c>
    </row>
    <row r="577" s="231" customFormat="1" ht="13.65" customHeight="1">
      <c r="AA577" s="245">
        <v>28696</v>
      </c>
      <c r="AB577" t="s" s="30">
        <v>2196</v>
      </c>
      <c r="AD577" t="s" s="30">
        <v>2197</v>
      </c>
      <c r="AE577" t="s" s="30">
        <v>2198</v>
      </c>
      <c r="AG577" t="s" s="30">
        <f>CONCATENATE(AH577,", ",AI577," ",AJ577)</f>
        <v>2199</v>
      </c>
      <c r="AH577" t="s" s="244">
        <v>162</v>
      </c>
      <c r="AI577" t="s" s="30">
        <v>139</v>
      </c>
      <c r="AJ577" t="s" s="30">
        <v>2200</v>
      </c>
    </row>
    <row r="578" s="231" customFormat="1" ht="13.65" customHeight="1">
      <c r="AA578" s="245">
        <v>28704</v>
      </c>
      <c r="AB578" t="s" s="30">
        <v>2201</v>
      </c>
      <c r="AD578" t="s" s="30">
        <v>2202</v>
      </c>
      <c r="AG578" t="s" s="30">
        <f>CONCATENATE(AH578,", ",AI578," ",AJ578)</f>
        <v>2203</v>
      </c>
      <c r="AH578" t="s" s="244">
        <v>138</v>
      </c>
      <c r="AI578" t="s" s="30">
        <v>139</v>
      </c>
      <c r="AJ578" t="s" s="30">
        <v>2204</v>
      </c>
    </row>
    <row r="579" s="231" customFormat="1" ht="13.65" customHeight="1">
      <c r="AA579" s="245">
        <v>28712</v>
      </c>
      <c r="AB579" t="s" s="30">
        <v>2205</v>
      </c>
      <c r="AD579" t="s" s="30">
        <v>2206</v>
      </c>
      <c r="AE579" t="s" s="30">
        <v>2207</v>
      </c>
      <c r="AG579" t="s" s="30">
        <f>CONCATENATE(AH579,", ",AI579," ",AJ579)</f>
        <v>2208</v>
      </c>
      <c r="AH579" t="s" s="244">
        <v>138</v>
      </c>
      <c r="AI579" t="s" s="30">
        <v>139</v>
      </c>
      <c r="AJ579" t="s" s="30">
        <v>2209</v>
      </c>
    </row>
    <row r="580" s="231" customFormat="1" ht="13.65" customHeight="1">
      <c r="AA580" s="245">
        <v>28902</v>
      </c>
      <c r="AB580" t="s" s="30">
        <v>2210</v>
      </c>
      <c r="AD580" t="s" s="30">
        <v>2211</v>
      </c>
      <c r="AE580" t="s" s="30">
        <v>2212</v>
      </c>
      <c r="AG580" t="s" s="30">
        <f>CONCATENATE(AH580,", ",AI580," ",AJ580)</f>
        <v>2213</v>
      </c>
      <c r="AH580" t="s" s="244">
        <v>1247</v>
      </c>
      <c r="AI580" t="s" s="30">
        <v>139</v>
      </c>
      <c r="AJ580" t="s" s="30">
        <v>2214</v>
      </c>
    </row>
    <row r="581" s="231" customFormat="1" ht="13.65" customHeight="1">
      <c r="AA581" s="245">
        <v>28936</v>
      </c>
      <c r="AB581" t="s" s="30">
        <v>2215</v>
      </c>
      <c r="AD581" t="s" s="30">
        <v>2216</v>
      </c>
      <c r="AE581" t="s" s="30">
        <v>2217</v>
      </c>
      <c r="AG581" t="s" s="30">
        <f>CONCATENATE(AH581,", ",AI581," ",AJ581)</f>
        <v>2218</v>
      </c>
      <c r="AH581" t="s" s="244">
        <v>138</v>
      </c>
      <c r="AI581" t="s" s="30">
        <v>139</v>
      </c>
      <c r="AJ581" t="s" s="30">
        <v>2219</v>
      </c>
    </row>
    <row r="582" s="231" customFormat="1" ht="13.65" customHeight="1">
      <c r="AA582" s="245">
        <v>28951</v>
      </c>
      <c r="AB582" t="s" s="30">
        <v>2220</v>
      </c>
      <c r="AD582" t="s" s="30">
        <v>2221</v>
      </c>
      <c r="AE582" t="s" s="30">
        <v>2222</v>
      </c>
      <c r="AG582" t="s" s="30">
        <f>CONCATENATE(AH582,", ",AI582," ",AJ582)</f>
        <v>2223</v>
      </c>
      <c r="AH582" t="s" s="244">
        <v>138</v>
      </c>
      <c r="AI582" t="s" s="30">
        <v>139</v>
      </c>
      <c r="AJ582" t="s" s="30">
        <v>2224</v>
      </c>
    </row>
    <row r="583" s="231" customFormat="1" ht="13.65" customHeight="1">
      <c r="AA583" s="245">
        <v>28969</v>
      </c>
      <c r="AB583" t="s" s="30">
        <v>2225</v>
      </c>
      <c r="AD583" t="s" s="30">
        <v>2226</v>
      </c>
      <c r="AG583" t="s" s="30">
        <f>CONCATENATE(AH583,", ",AI583," ",AJ583)</f>
        <v>2227</v>
      </c>
      <c r="AH583" t="s" s="244">
        <v>138</v>
      </c>
      <c r="AI583" t="s" s="30">
        <v>139</v>
      </c>
      <c r="AJ583" t="s" s="30">
        <v>2228</v>
      </c>
    </row>
    <row r="584" s="231" customFormat="1" ht="13.65" customHeight="1">
      <c r="AA584" s="245">
        <v>28993</v>
      </c>
      <c r="AB584" t="s" s="30">
        <v>2229</v>
      </c>
      <c r="AD584" t="s" s="30">
        <v>2230</v>
      </c>
      <c r="AG584" t="s" s="30">
        <f>CONCATENATE(AH584,", ",AI584," ",AJ584)</f>
        <v>2231</v>
      </c>
      <c r="AH584" t="s" s="244">
        <v>138</v>
      </c>
      <c r="AI584" t="s" s="30">
        <v>139</v>
      </c>
      <c r="AJ584" t="s" s="30">
        <v>2232</v>
      </c>
    </row>
    <row r="585" s="231" customFormat="1" ht="13.65" customHeight="1">
      <c r="AA585" s="245">
        <v>29009</v>
      </c>
      <c r="AB585" t="s" s="30">
        <v>2233</v>
      </c>
      <c r="AD585" t="s" s="30">
        <v>2234</v>
      </c>
      <c r="AG585" t="s" s="30">
        <f>CONCATENATE(AH585,", ",AI585," ",AJ585)</f>
        <v>292</v>
      </c>
      <c r="AH585" t="s" s="244">
        <v>293</v>
      </c>
      <c r="AI585" t="s" s="30">
        <v>178</v>
      </c>
      <c r="AJ585" s="245">
        <v>30736</v>
      </c>
    </row>
    <row r="586" s="231" customFormat="1" ht="13.65" customHeight="1">
      <c r="AA586" s="245">
        <v>29017</v>
      </c>
      <c r="AB586" t="s" s="30">
        <v>2235</v>
      </c>
      <c r="AD586" t="s" s="30">
        <v>2236</v>
      </c>
      <c r="AG586" t="s" s="30">
        <f>CONCATENATE(AH586,", ",AI586," ",AJ586)</f>
        <v>2237</v>
      </c>
      <c r="AH586" t="s" s="244">
        <v>138</v>
      </c>
      <c r="AI586" t="s" s="30">
        <v>139</v>
      </c>
      <c r="AJ586" t="s" s="30">
        <v>2238</v>
      </c>
    </row>
    <row r="587" s="231" customFormat="1" ht="13.65" customHeight="1">
      <c r="AA587" s="245">
        <v>29025</v>
      </c>
      <c r="AB587" t="s" s="30">
        <v>2239</v>
      </c>
      <c r="AD587" t="s" s="30">
        <v>2240</v>
      </c>
      <c r="AE587" t="s" s="30">
        <v>783</v>
      </c>
      <c r="AG587" t="s" s="30">
        <f>CONCATENATE(AH587,", ",AI587," ",AJ587)</f>
        <v>197</v>
      </c>
      <c r="AH587" t="s" s="244">
        <v>138</v>
      </c>
      <c r="AI587" t="s" s="30">
        <v>139</v>
      </c>
      <c r="AJ587" s="245">
        <v>37402</v>
      </c>
    </row>
    <row r="588" s="231" customFormat="1" ht="13.65" customHeight="1">
      <c r="AA588" s="245">
        <v>29033</v>
      </c>
      <c r="AB588" t="s" s="30">
        <v>2241</v>
      </c>
      <c r="AD588" t="s" s="30">
        <v>2242</v>
      </c>
      <c r="AG588" t="s" s="30">
        <f>CONCATENATE(AH588,", ",AI588," ",AJ588)</f>
        <v>250</v>
      </c>
      <c r="AH588" t="s" s="244">
        <v>138</v>
      </c>
      <c r="AI588" t="s" s="30">
        <v>139</v>
      </c>
      <c r="AJ588" s="245">
        <v>37422</v>
      </c>
    </row>
    <row r="589" s="231" customFormat="1" ht="13.65" customHeight="1">
      <c r="AA589" s="245">
        <v>29066</v>
      </c>
      <c r="AB589" t="s" s="30">
        <v>789</v>
      </c>
      <c r="AC589" t="s" s="30">
        <v>2243</v>
      </c>
      <c r="AD589" t="s" s="30">
        <v>879</v>
      </c>
      <c r="AE589" t="s" s="30">
        <v>2244</v>
      </c>
      <c r="AG589" t="s" s="30">
        <f>CONCATENATE(AH589,", ",AI589," ",AJ589)</f>
        <v>264</v>
      </c>
      <c r="AH589" t="s" s="244">
        <v>138</v>
      </c>
      <c r="AI589" t="s" s="30">
        <v>139</v>
      </c>
      <c r="AJ589" s="245">
        <v>37450</v>
      </c>
    </row>
    <row r="590" s="231" customFormat="1" ht="13.65" customHeight="1">
      <c r="AA590" s="245">
        <v>29074</v>
      </c>
      <c r="AB590" t="s" s="30">
        <v>2245</v>
      </c>
      <c r="AD590" t="s" s="30">
        <v>2246</v>
      </c>
      <c r="AE590" t="s" s="30">
        <v>2247</v>
      </c>
      <c r="AG590" t="s" s="30">
        <f>CONCATENATE(AH590,", ",AI590," ",AJ590)</f>
        <v>2248</v>
      </c>
      <c r="AH590" t="s" s="244">
        <v>177</v>
      </c>
      <c r="AI590" t="s" s="30">
        <v>178</v>
      </c>
      <c r="AJ590" t="s" s="30">
        <v>2249</v>
      </c>
    </row>
    <row r="591" s="231" customFormat="1" ht="13.65" customHeight="1">
      <c r="AA591" s="245">
        <v>29082</v>
      </c>
      <c r="AB591" t="s" s="30">
        <v>2250</v>
      </c>
      <c r="AD591" t="s" s="30">
        <v>2251</v>
      </c>
      <c r="AG591" t="s" s="30">
        <f>CONCATENATE(AH591,", ",AI591," ",AJ591)</f>
        <v>169</v>
      </c>
      <c r="AH591" t="s" s="244">
        <v>138</v>
      </c>
      <c r="AI591" t="s" s="30">
        <v>139</v>
      </c>
      <c r="AJ591" s="245">
        <v>37411</v>
      </c>
    </row>
    <row r="592" s="231" customFormat="1" ht="13.65" customHeight="1">
      <c r="AA592" s="245">
        <v>29090</v>
      </c>
      <c r="AB592" t="s" s="30">
        <v>2252</v>
      </c>
      <c r="AD592" t="s" s="30">
        <v>2253</v>
      </c>
      <c r="AG592" t="s" s="30">
        <f>CONCATENATE(AH592,", ",AI592," ",AJ592)</f>
        <v>508</v>
      </c>
      <c r="AH592" t="s" s="244">
        <v>138</v>
      </c>
      <c r="AI592" t="s" s="30">
        <v>139</v>
      </c>
      <c r="AJ592" s="245">
        <v>37408</v>
      </c>
    </row>
    <row r="593" s="231" customFormat="1" ht="13.65" customHeight="1">
      <c r="AA593" s="245">
        <v>29108</v>
      </c>
      <c r="AB593" t="s" s="30">
        <v>2254</v>
      </c>
      <c r="AD593" t="s" s="30">
        <v>2255</v>
      </c>
      <c r="AG593" t="s" s="30">
        <f>CONCATENATE(AH593,", ",AI593," ",AJ593)</f>
        <v>147</v>
      </c>
      <c r="AH593" t="s" s="244">
        <v>138</v>
      </c>
      <c r="AI593" t="s" s="30">
        <v>139</v>
      </c>
      <c r="AJ593" s="245">
        <v>37406</v>
      </c>
    </row>
    <row r="594" s="231" customFormat="1" ht="13.65" customHeight="1">
      <c r="AA594" s="245">
        <v>29116</v>
      </c>
      <c r="AB594" t="s" s="30">
        <v>2256</v>
      </c>
      <c r="AD594" t="s" s="30">
        <v>2257</v>
      </c>
      <c r="AG594" t="s" s="30">
        <f>CONCATENATE(AH594,", ",AI594," ",AJ594)</f>
        <v>182</v>
      </c>
      <c r="AH594" t="s" s="244">
        <v>138</v>
      </c>
      <c r="AI594" t="s" s="30">
        <v>139</v>
      </c>
      <c r="AJ594" s="245">
        <v>37421</v>
      </c>
    </row>
    <row r="595" s="231" customFormat="1" ht="13.65" customHeight="1">
      <c r="AA595" s="245">
        <v>29173</v>
      </c>
      <c r="AB595" t="s" s="30">
        <v>2258</v>
      </c>
      <c r="AD595" t="s" s="30">
        <v>2259</v>
      </c>
      <c r="AE595" t="s" s="30">
        <v>2260</v>
      </c>
      <c r="AG595" t="s" s="30">
        <f>CONCATENATE(AH595,", ",AI595," ",AJ595)</f>
        <v>2261</v>
      </c>
      <c r="AH595" t="s" s="244">
        <v>288</v>
      </c>
      <c r="AI595" t="s" s="30">
        <v>178</v>
      </c>
      <c r="AJ595" t="s" s="30">
        <v>2262</v>
      </c>
    </row>
    <row r="596" s="231" customFormat="1" ht="13.65" customHeight="1">
      <c r="AA596" s="245">
        <v>29199</v>
      </c>
      <c r="AB596" t="s" s="30">
        <v>2263</v>
      </c>
      <c r="AD596" t="s" s="30">
        <v>2264</v>
      </c>
      <c r="AE596" t="s" s="30">
        <v>2265</v>
      </c>
      <c r="AG596" t="s" s="30">
        <f>CONCATENATE(AH596,", ",AI596," ",AJ596)</f>
        <v>182</v>
      </c>
      <c r="AH596" t="s" s="244">
        <v>138</v>
      </c>
      <c r="AI596" t="s" s="30">
        <v>139</v>
      </c>
      <c r="AJ596" s="245">
        <v>37421</v>
      </c>
    </row>
    <row r="597" s="231" customFormat="1" ht="13.65" customHeight="1">
      <c r="AA597" s="245">
        <v>29264</v>
      </c>
      <c r="AB597" t="s" s="30">
        <v>2266</v>
      </c>
      <c r="AD597" t="s" s="30">
        <v>2267</v>
      </c>
      <c r="AG597" t="s" s="30">
        <f>CONCATENATE(AH597,", ",AI597," ",AJ597)</f>
        <v>2268</v>
      </c>
      <c r="AH597" t="s" s="244">
        <v>138</v>
      </c>
      <c r="AI597" t="s" s="30">
        <v>139</v>
      </c>
      <c r="AJ597" t="s" s="30">
        <v>2269</v>
      </c>
    </row>
    <row r="598" s="231" customFormat="1" ht="13.65" customHeight="1">
      <c r="AA598" s="245">
        <v>29272</v>
      </c>
      <c r="AB598" t="s" s="30">
        <v>2270</v>
      </c>
      <c r="AD598" t="s" s="30">
        <v>2271</v>
      </c>
      <c r="AE598" t="s" s="30">
        <v>2272</v>
      </c>
      <c r="AG598" t="s" s="30">
        <f>CONCATENATE(AH598,", ",AI598," ",AJ598)</f>
        <v>2273</v>
      </c>
      <c r="AH598" t="s" s="244">
        <v>665</v>
      </c>
      <c r="AI598" t="s" s="30">
        <v>139</v>
      </c>
      <c r="AJ598" t="s" s="30">
        <v>2274</v>
      </c>
    </row>
    <row r="599" s="231" customFormat="1" ht="13.65" customHeight="1">
      <c r="AA599" s="245">
        <v>29512</v>
      </c>
      <c r="AB599" t="s" s="30">
        <v>2275</v>
      </c>
      <c r="AD599" t="s" s="30">
        <v>2276</v>
      </c>
      <c r="AG599" t="s" s="30">
        <f>CONCATENATE(AH599,", ",AI599," ",AJ599)</f>
        <v>2277</v>
      </c>
      <c r="AH599" t="s" s="244">
        <v>138</v>
      </c>
      <c r="AI599" t="s" s="30">
        <v>139</v>
      </c>
      <c r="AJ599" t="s" s="30">
        <v>2278</v>
      </c>
    </row>
    <row r="600" s="231" customFormat="1" ht="13.65" customHeight="1">
      <c r="AA600" s="245">
        <v>29835</v>
      </c>
      <c r="AB600" t="s" s="30">
        <v>2279</v>
      </c>
      <c r="AD600" t="s" s="30">
        <v>2280</v>
      </c>
      <c r="AG600" t="s" s="30">
        <f>CONCATENATE(AH600,", ",AI600," ",AJ600)</f>
        <v>2281</v>
      </c>
      <c r="AH600" t="s" s="244">
        <v>138</v>
      </c>
      <c r="AI600" t="s" s="30">
        <v>139</v>
      </c>
      <c r="AJ600" t="s" s="30">
        <v>2282</v>
      </c>
    </row>
    <row r="601" s="231" customFormat="1" ht="13.65" customHeight="1">
      <c r="AA601" s="245">
        <v>30098</v>
      </c>
      <c r="AB601" t="s" s="30">
        <v>2283</v>
      </c>
      <c r="AD601" t="s" s="30">
        <v>2284</v>
      </c>
      <c r="AG601" t="s" s="30">
        <f>CONCATENATE(AH601,", ",AI601," ",AJ601)</f>
        <v>309</v>
      </c>
      <c r="AH601" t="s" s="244">
        <v>138</v>
      </c>
      <c r="AI601" t="s" s="30">
        <v>139</v>
      </c>
      <c r="AJ601" s="245">
        <v>37416</v>
      </c>
    </row>
    <row r="602" s="231" customFormat="1" ht="13.65" customHeight="1">
      <c r="AA602" s="245">
        <v>30213</v>
      </c>
      <c r="AB602" t="s" s="30">
        <v>2285</v>
      </c>
      <c r="AD602" t="s" s="30">
        <v>2286</v>
      </c>
      <c r="AG602" t="s" s="30">
        <f>CONCATENATE(AH602,", ",AI602," ",AJ602)</f>
        <v>250</v>
      </c>
      <c r="AH602" t="s" s="244">
        <v>138</v>
      </c>
      <c r="AI602" t="s" s="30">
        <v>139</v>
      </c>
      <c r="AJ602" s="245">
        <v>37422</v>
      </c>
    </row>
    <row r="603" s="231" customFormat="1" ht="13.65" customHeight="1">
      <c r="AA603" s="245">
        <v>30304</v>
      </c>
      <c r="AB603" t="s" s="30">
        <v>2287</v>
      </c>
      <c r="AD603" t="s" s="30">
        <v>2288</v>
      </c>
      <c r="AE603" t="s" s="30">
        <v>2289</v>
      </c>
      <c r="AG603" t="s" s="30">
        <f>CONCATENATE(AH603,", ",AI603," ",AJ603)</f>
        <v>2290</v>
      </c>
      <c r="AH603" t="s" s="244">
        <v>138</v>
      </c>
      <c r="AI603" t="s" s="30">
        <v>139</v>
      </c>
      <c r="AJ603" t="s" s="30">
        <v>2291</v>
      </c>
    </row>
    <row r="604" s="231" customFormat="1" ht="13.65" customHeight="1">
      <c r="AA604" s="245">
        <v>30338</v>
      </c>
      <c r="AB604" t="s" s="30">
        <v>2292</v>
      </c>
      <c r="AD604" t="s" s="30">
        <v>2293</v>
      </c>
      <c r="AG604" t="s" s="30">
        <f>CONCATENATE(AH604,", ",AI604," ",AJ604)</f>
        <v>154</v>
      </c>
      <c r="AH604" t="s" s="244">
        <v>138</v>
      </c>
      <c r="AI604" t="s" s="30">
        <v>139</v>
      </c>
      <c r="AJ604" s="245">
        <v>37404</v>
      </c>
    </row>
    <row r="605" s="231" customFormat="1" ht="13.65" customHeight="1">
      <c r="AA605" s="245">
        <v>30353</v>
      </c>
      <c r="AB605" t="s" s="30">
        <v>2294</v>
      </c>
      <c r="AD605" t="s" s="30">
        <v>2295</v>
      </c>
      <c r="AG605" t="s" s="30">
        <f>CONCATENATE(AH605,", ",AI605," ",AJ605)</f>
        <v>185</v>
      </c>
      <c r="AH605" t="s" s="244">
        <v>138</v>
      </c>
      <c r="AI605" t="s" s="30">
        <v>139</v>
      </c>
      <c r="AJ605" s="245">
        <v>37415</v>
      </c>
    </row>
    <row r="606" s="231" customFormat="1" ht="13.65" customHeight="1">
      <c r="AA606" s="245">
        <v>30478</v>
      </c>
      <c r="AB606" t="s" s="30">
        <v>2296</v>
      </c>
      <c r="AD606" t="s" s="30">
        <v>2297</v>
      </c>
      <c r="AE606" t="s" s="30">
        <v>2298</v>
      </c>
      <c r="AG606" t="s" s="30">
        <f>CONCATENATE(AH606,", ",AI606," ",AJ606)</f>
        <v>2299</v>
      </c>
      <c r="AH606" t="s" s="244">
        <v>2300</v>
      </c>
      <c r="AI606" t="s" s="30">
        <v>178</v>
      </c>
      <c r="AJ606" s="245">
        <v>30752</v>
      </c>
    </row>
    <row r="607" s="231" customFormat="1" ht="13.65" customHeight="1">
      <c r="AA607" s="245">
        <v>32391</v>
      </c>
      <c r="AB607" t="s" s="30">
        <v>2301</v>
      </c>
      <c r="AD607" t="s" s="30">
        <v>2302</v>
      </c>
      <c r="AG607" t="s" s="30">
        <f>CONCATENATE(AH607,", ",AI607," ",AJ607)</f>
        <v>309</v>
      </c>
      <c r="AH607" t="s" s="244">
        <v>138</v>
      </c>
      <c r="AI607" t="s" s="30">
        <v>139</v>
      </c>
      <c r="AJ607" s="245">
        <v>37416</v>
      </c>
    </row>
    <row r="608" s="231" customFormat="1" ht="13.65" customHeight="1">
      <c r="AA608" s="245">
        <v>32458</v>
      </c>
      <c r="AB608" t="s" s="30">
        <v>2303</v>
      </c>
      <c r="AD608" t="s" s="30">
        <v>2304</v>
      </c>
      <c r="AE608" t="s" s="30">
        <v>2305</v>
      </c>
      <c r="AG608" t="s" s="30">
        <f>CONCATENATE(AH608,", ",AI608," ",AJ608)</f>
        <v>2306</v>
      </c>
      <c r="AH608" t="s" s="244">
        <v>138</v>
      </c>
      <c r="AI608" t="s" s="30">
        <v>139</v>
      </c>
      <c r="AJ608" t="s" s="30">
        <v>2307</v>
      </c>
    </row>
    <row r="609" s="231" customFormat="1" ht="13.65" customHeight="1">
      <c r="AA609" s="245">
        <v>33159</v>
      </c>
      <c r="AB609" t="s" s="30">
        <v>2308</v>
      </c>
      <c r="AD609" t="s" s="30">
        <v>2309</v>
      </c>
      <c r="AE609" t="s" s="30">
        <v>2310</v>
      </c>
      <c r="AG609" t="s" s="30">
        <f>CONCATENATE(AH609,", ",AI609," ",AJ609)</f>
        <v>2311</v>
      </c>
      <c r="AH609" t="s" s="244">
        <v>138</v>
      </c>
      <c r="AI609" t="s" s="30">
        <v>139</v>
      </c>
      <c r="AJ609" t="s" s="30">
        <v>2312</v>
      </c>
    </row>
    <row r="610" s="231" customFormat="1" ht="13.65" customHeight="1">
      <c r="AA610" s="245">
        <v>33258</v>
      </c>
      <c r="AB610" t="s" s="30">
        <v>2313</v>
      </c>
      <c r="AD610" t="s" s="30">
        <v>2314</v>
      </c>
      <c r="AE610" t="s" s="30">
        <v>2315</v>
      </c>
      <c r="AG610" t="s" s="30">
        <f>CONCATENATE(AH610,", ",AI610," ",AJ610)</f>
        <v>2316</v>
      </c>
      <c r="AH610" t="s" s="244">
        <v>138</v>
      </c>
      <c r="AI610" t="s" s="30">
        <v>139</v>
      </c>
      <c r="AJ610" t="s" s="30">
        <v>2317</v>
      </c>
    </row>
    <row r="611" s="231" customFormat="1" ht="13.65" customHeight="1">
      <c r="AA611" s="245">
        <v>33449</v>
      </c>
      <c r="AB611" t="s" s="30">
        <v>2318</v>
      </c>
      <c r="AD611" t="s" s="30">
        <v>2319</v>
      </c>
      <c r="AG611" t="s" s="30">
        <f>CONCATENATE(AH611,", ",AI611," ",AJ611)</f>
        <v>182</v>
      </c>
      <c r="AH611" t="s" s="244">
        <v>138</v>
      </c>
      <c r="AI611" t="s" s="30">
        <v>139</v>
      </c>
      <c r="AJ611" s="245">
        <v>37421</v>
      </c>
    </row>
    <row r="612" s="231" customFormat="1" ht="13.65" customHeight="1">
      <c r="AA612" s="245">
        <v>33571</v>
      </c>
      <c r="AB612" t="s" s="30">
        <v>2320</v>
      </c>
      <c r="AD612" t="s" s="30">
        <v>2321</v>
      </c>
      <c r="AE612" t="s" s="30">
        <v>2322</v>
      </c>
      <c r="AG612" t="s" s="30">
        <f>CONCATENATE(AH612,", ",AI612," ",AJ612)</f>
        <v>2323</v>
      </c>
      <c r="AH612" t="s" s="244">
        <v>138</v>
      </c>
      <c r="AI612" t="s" s="30">
        <v>139</v>
      </c>
      <c r="AJ612" t="s" s="30">
        <v>2324</v>
      </c>
    </row>
    <row r="613" s="231" customFormat="1" ht="13.65" customHeight="1">
      <c r="AA613" s="245">
        <v>33670</v>
      </c>
      <c r="AB613" t="s" s="30">
        <v>2325</v>
      </c>
      <c r="AD613" t="s" s="30">
        <v>2326</v>
      </c>
      <c r="AG613" t="s" s="30">
        <f>CONCATENATE(AH613,", ",AI613," ",AJ613)</f>
        <v>169</v>
      </c>
      <c r="AH613" t="s" s="244">
        <v>138</v>
      </c>
      <c r="AI613" t="s" s="30">
        <v>139</v>
      </c>
      <c r="AJ613" s="245">
        <v>37411</v>
      </c>
    </row>
    <row r="614" s="231" customFormat="1" ht="13.65" customHeight="1">
      <c r="AA614" s="245">
        <v>34199</v>
      </c>
      <c r="AB614" t="s" s="30">
        <v>2327</v>
      </c>
      <c r="AD614" t="s" s="30">
        <v>2328</v>
      </c>
      <c r="AE614" t="s" s="30">
        <v>2329</v>
      </c>
      <c r="AG614" t="s" s="30">
        <f>CONCATENATE(AH614,", ",AI614," ",AJ614)</f>
        <v>2330</v>
      </c>
      <c r="AH614" t="s" s="244">
        <v>138</v>
      </c>
      <c r="AI614" t="s" s="30">
        <v>139</v>
      </c>
      <c r="AJ614" t="s" s="30">
        <v>2331</v>
      </c>
    </row>
    <row r="615" s="231" customFormat="1" ht="13.65" customHeight="1">
      <c r="AA615" s="245">
        <v>34207</v>
      </c>
      <c r="AB615" t="s" s="30">
        <v>2332</v>
      </c>
      <c r="AD615" t="s" s="30">
        <v>2333</v>
      </c>
      <c r="AE615" t="s" s="30">
        <v>2334</v>
      </c>
      <c r="AG615" t="s" s="30">
        <f>CONCATENATE(AH615,", ",AI615," ",AJ615)</f>
        <v>292</v>
      </c>
      <c r="AH615" t="s" s="244">
        <v>293</v>
      </c>
      <c r="AI615" t="s" s="30">
        <v>178</v>
      </c>
      <c r="AJ615" s="245">
        <v>30736</v>
      </c>
    </row>
    <row r="616" s="231" customFormat="1" ht="13.65" customHeight="1">
      <c r="AA616" s="245">
        <v>34215</v>
      </c>
      <c r="AB616" t="s" s="30">
        <v>2335</v>
      </c>
      <c r="AD616" t="s" s="30">
        <v>2336</v>
      </c>
      <c r="AE616" t="s" s="30">
        <v>2337</v>
      </c>
      <c r="AG616" t="s" s="30">
        <f>CONCATENATE(AH616,", ",AI616," ",AJ616)</f>
        <v>219</v>
      </c>
      <c r="AH616" t="s" s="244">
        <v>138</v>
      </c>
      <c r="AI616" t="s" s="30">
        <v>139</v>
      </c>
      <c r="AJ616" s="245">
        <v>37405</v>
      </c>
    </row>
    <row r="617" s="231" customFormat="1" ht="13.65" customHeight="1">
      <c r="AA617" s="245">
        <v>34231</v>
      </c>
      <c r="AB617" t="s" s="30">
        <v>2338</v>
      </c>
      <c r="AD617" t="s" s="30">
        <v>2339</v>
      </c>
      <c r="AE617" t="s" s="30">
        <v>2340</v>
      </c>
      <c r="AG617" t="s" s="30">
        <f>CONCATENATE(AH617,", ",AI617," ",AJ617)</f>
        <v>250</v>
      </c>
      <c r="AH617" t="s" s="244">
        <v>138</v>
      </c>
      <c r="AI617" t="s" s="30">
        <v>139</v>
      </c>
      <c r="AJ617" s="245">
        <v>37422</v>
      </c>
    </row>
    <row r="618" s="231" customFormat="1" ht="13.65" customHeight="1">
      <c r="AA618" s="245">
        <v>34249</v>
      </c>
      <c r="AB618" t="s" s="30">
        <v>2341</v>
      </c>
      <c r="AD618" t="s" s="30">
        <v>2342</v>
      </c>
      <c r="AE618" t="s" s="30">
        <v>2343</v>
      </c>
      <c r="AG618" t="s" s="30">
        <f>CONCATENATE(AH618,", ",AI618," ",AJ618)</f>
        <v>2344</v>
      </c>
      <c r="AH618" t="s" s="244">
        <v>138</v>
      </c>
      <c r="AI618" t="s" s="30">
        <v>139</v>
      </c>
      <c r="AJ618" t="s" s="30">
        <v>2345</v>
      </c>
    </row>
    <row r="619" s="231" customFormat="1" ht="13.65" customHeight="1">
      <c r="AA619" s="245">
        <v>34256</v>
      </c>
      <c r="AB619" t="s" s="30">
        <v>2346</v>
      </c>
      <c r="AD619" t="s" s="30">
        <v>2347</v>
      </c>
      <c r="AG619" t="s" s="30">
        <f>CONCATENATE(AH619,", ",AI619," ",AJ619)</f>
        <v>2348</v>
      </c>
      <c r="AH619" t="s" s="244">
        <v>138</v>
      </c>
      <c r="AI619" t="s" s="30">
        <v>139</v>
      </c>
      <c r="AJ619" t="s" s="30">
        <v>2349</v>
      </c>
    </row>
    <row r="620" s="231" customFormat="1" ht="13.65" customHeight="1">
      <c r="AA620" s="245">
        <v>34264</v>
      </c>
      <c r="AB620" t="s" s="30">
        <v>2350</v>
      </c>
      <c r="AD620" t="s" s="30">
        <v>2351</v>
      </c>
      <c r="AE620" t="s" s="30">
        <v>2352</v>
      </c>
      <c r="AG620" t="s" s="30">
        <f>CONCATENATE(AH620,", ",AI620," ",AJ620)</f>
        <v>2353</v>
      </c>
      <c r="AH620" t="s" s="244">
        <v>138</v>
      </c>
      <c r="AI620" t="s" s="30">
        <v>139</v>
      </c>
      <c r="AJ620" t="s" s="30">
        <v>2354</v>
      </c>
    </row>
    <row r="621" s="231" customFormat="1" ht="13.65" customHeight="1">
      <c r="AA621" s="245">
        <v>34306</v>
      </c>
      <c r="AB621" t="s" s="30">
        <v>2355</v>
      </c>
      <c r="AD621" t="s" s="30">
        <v>2356</v>
      </c>
      <c r="AG621" t="s" s="30">
        <f>CONCATENATE(AH621,", ",AI621," ",AJ621)</f>
        <v>2357</v>
      </c>
      <c r="AH621" t="s" s="244">
        <v>138</v>
      </c>
      <c r="AI621" t="s" s="30">
        <v>139</v>
      </c>
      <c r="AJ621" t="s" s="30">
        <v>2358</v>
      </c>
    </row>
    <row r="622" s="231" customFormat="1" ht="13.65" customHeight="1">
      <c r="AA622" s="245">
        <v>35923</v>
      </c>
      <c r="AB622" t="s" s="30">
        <v>2359</v>
      </c>
      <c r="AD622" t="s" s="30">
        <v>2360</v>
      </c>
      <c r="AG622" t="s" s="30">
        <f>CONCATENATE(AH622,", ",AI622," ",AJ622)</f>
        <v>2361</v>
      </c>
      <c r="AH622" t="s" s="244">
        <v>138</v>
      </c>
      <c r="AI622" t="s" s="30">
        <v>139</v>
      </c>
      <c r="AJ622" t="s" s="30">
        <v>2362</v>
      </c>
    </row>
    <row r="623" s="231" customFormat="1" ht="13.65" customHeight="1">
      <c r="AA623" s="245">
        <v>36160</v>
      </c>
      <c r="AB623" t="s" s="30">
        <v>2363</v>
      </c>
      <c r="AD623" t="s" s="30">
        <v>2364</v>
      </c>
      <c r="AE623" t="s" s="30">
        <v>2365</v>
      </c>
      <c r="AG623" t="s" s="30">
        <f>CONCATENATE(AH623,", ",AI623," ",AJ623)</f>
        <v>2366</v>
      </c>
      <c r="AH623" t="s" s="244">
        <v>138</v>
      </c>
      <c r="AI623" t="s" s="30">
        <v>139</v>
      </c>
      <c r="AJ623" t="s" s="30">
        <v>2367</v>
      </c>
    </row>
    <row r="624" s="231" customFormat="1" ht="13.65" customHeight="1">
      <c r="AA624" s="245">
        <v>36269</v>
      </c>
      <c r="AB624" t="s" s="30">
        <v>2368</v>
      </c>
      <c r="AD624" t="s" s="30">
        <v>2369</v>
      </c>
      <c r="AE624" t="s" s="30">
        <v>879</v>
      </c>
      <c r="AG624" t="s" s="30">
        <f>CONCATENATE(AH624,", ",AI624," ",AJ624)</f>
        <v>2370</v>
      </c>
      <c r="AH624" t="s" s="244">
        <v>138</v>
      </c>
      <c r="AI624" t="s" s="30">
        <v>139</v>
      </c>
      <c r="AJ624" t="s" s="30">
        <v>2371</v>
      </c>
    </row>
    <row r="625" s="231" customFormat="1" ht="13.65" customHeight="1">
      <c r="AA625" s="245">
        <v>36277</v>
      </c>
      <c r="AB625" t="s" s="30">
        <v>2372</v>
      </c>
      <c r="AD625" t="s" s="30">
        <v>2373</v>
      </c>
      <c r="AG625" t="s" s="30">
        <f>CONCATENATE(AH625,", ",AI625," ",AJ625)</f>
        <v>2277</v>
      </c>
      <c r="AH625" t="s" s="244">
        <v>138</v>
      </c>
      <c r="AI625" t="s" s="30">
        <v>139</v>
      </c>
      <c r="AJ625" t="s" s="30">
        <v>2278</v>
      </c>
    </row>
    <row r="626" s="231" customFormat="1" ht="13.65" customHeight="1">
      <c r="AA626" s="245">
        <v>36459</v>
      </c>
      <c r="AB626" t="s" s="30">
        <v>2374</v>
      </c>
      <c r="AD626" t="s" s="30">
        <v>2375</v>
      </c>
      <c r="AG626" t="s" s="30">
        <f>CONCATENATE(AH626,", ",AI626," ",AJ626)</f>
        <v>2376</v>
      </c>
      <c r="AH626" t="s" s="244">
        <v>138</v>
      </c>
      <c r="AI626" t="s" s="30">
        <v>139</v>
      </c>
      <c r="AJ626" t="s" s="30">
        <v>2377</v>
      </c>
    </row>
    <row r="627" s="231" customFormat="1" ht="13.65" customHeight="1">
      <c r="AA627" s="245">
        <v>36699</v>
      </c>
      <c r="AB627" t="s" s="30">
        <v>2378</v>
      </c>
      <c r="AD627" t="s" s="30">
        <v>2379</v>
      </c>
      <c r="AG627" t="s" s="30">
        <f>CONCATENATE(AH627,", ",AI627," ",AJ627)</f>
        <v>185</v>
      </c>
      <c r="AH627" t="s" s="244">
        <v>138</v>
      </c>
      <c r="AI627" t="s" s="30">
        <v>139</v>
      </c>
      <c r="AJ627" s="245">
        <v>37415</v>
      </c>
    </row>
    <row r="628" s="231" customFormat="1" ht="13.65" customHeight="1">
      <c r="AA628" s="245">
        <v>36723</v>
      </c>
      <c r="AB628" t="s" s="30">
        <v>2380</v>
      </c>
      <c r="AD628" t="s" s="30">
        <v>2381</v>
      </c>
      <c r="AE628" t="s" s="30">
        <v>2382</v>
      </c>
      <c r="AG628" t="s" s="30">
        <f>CONCATENATE(AH628,", ",AI628," ",AJ628)</f>
        <v>2383</v>
      </c>
      <c r="AH628" t="s" s="244">
        <v>138</v>
      </c>
      <c r="AI628" t="s" s="30">
        <v>139</v>
      </c>
      <c r="AJ628" t="s" s="30">
        <v>2384</v>
      </c>
    </row>
    <row r="629" s="231" customFormat="1" ht="13.65" customHeight="1">
      <c r="AA629" s="245">
        <v>36731</v>
      </c>
      <c r="AB629" t="s" s="30">
        <v>2385</v>
      </c>
      <c r="AD629" t="s" s="30">
        <v>2386</v>
      </c>
      <c r="AE629" t="s" s="30">
        <v>2387</v>
      </c>
      <c r="AG629" t="s" s="30">
        <f>CONCATENATE(AH629,", ",AI629," ",AJ629)</f>
        <v>2388</v>
      </c>
      <c r="AH629" t="s" s="244">
        <v>293</v>
      </c>
      <c r="AI629" t="s" s="30">
        <v>178</v>
      </c>
      <c r="AJ629" t="s" s="30">
        <v>2389</v>
      </c>
    </row>
    <row r="630" s="231" customFormat="1" ht="13.65" customHeight="1">
      <c r="AA630" s="245">
        <v>36905</v>
      </c>
      <c r="AB630" t="s" s="30">
        <v>2390</v>
      </c>
      <c r="AD630" t="s" s="30">
        <v>2391</v>
      </c>
      <c r="AG630" t="s" s="30">
        <f>CONCATENATE(AH630,", ",AI630," ",AJ630)</f>
        <v>2392</v>
      </c>
      <c r="AH630" t="s" s="244">
        <v>162</v>
      </c>
      <c r="AI630" t="s" s="30">
        <v>139</v>
      </c>
      <c r="AJ630" t="s" s="30">
        <v>2393</v>
      </c>
    </row>
    <row r="631" s="231" customFormat="1" ht="13.65" customHeight="1">
      <c r="AA631" s="245">
        <v>37770</v>
      </c>
      <c r="AB631" t="s" s="30">
        <v>2394</v>
      </c>
      <c r="AD631" t="s" s="30">
        <v>2395</v>
      </c>
      <c r="AG631" t="s" s="30">
        <f>CONCATENATE(AH631,", ",AI631," ",AJ631)</f>
        <v>2396</v>
      </c>
      <c r="AH631" t="s" s="244">
        <v>138</v>
      </c>
      <c r="AI631" t="s" s="30">
        <v>139</v>
      </c>
      <c r="AJ631" t="s" s="30">
        <v>2397</v>
      </c>
    </row>
    <row r="632" s="231" customFormat="1" ht="13.65" customHeight="1">
      <c r="AA632" s="245">
        <v>37879</v>
      </c>
      <c r="AB632" t="s" s="30">
        <v>2398</v>
      </c>
      <c r="AD632" t="s" s="30">
        <v>2399</v>
      </c>
      <c r="AG632" t="s" s="30">
        <f>CONCATENATE(AH632,", ",AI632," ",AJ632)</f>
        <v>280</v>
      </c>
      <c r="AH632" t="s" s="244">
        <v>138</v>
      </c>
      <c r="AI632" t="s" s="30">
        <v>139</v>
      </c>
      <c r="AJ632" s="245">
        <v>37403</v>
      </c>
    </row>
    <row r="633" s="231" customFormat="1" ht="13.65" customHeight="1">
      <c r="AA633" s="245">
        <v>39297</v>
      </c>
      <c r="AB633" t="s" s="30">
        <v>2400</v>
      </c>
      <c r="AD633" t="s" s="30">
        <v>2401</v>
      </c>
      <c r="AG633" t="s" s="30">
        <f>CONCATENATE(AH633,", ",AI633," ",AJ633)</f>
        <v>2402</v>
      </c>
      <c r="AH633" t="s" s="244">
        <v>162</v>
      </c>
      <c r="AI633" t="s" s="30">
        <v>139</v>
      </c>
      <c r="AJ633" t="s" s="30">
        <v>2403</v>
      </c>
    </row>
    <row r="634" s="231" customFormat="1" ht="13.65" customHeight="1">
      <c r="AA634" s="245">
        <v>39339</v>
      </c>
      <c r="AB634" t="s" s="30">
        <v>2404</v>
      </c>
      <c r="AD634" t="s" s="30">
        <v>2405</v>
      </c>
      <c r="AG634" t="s" s="30">
        <f>CONCATENATE(AH634,", ",AI634," ",AJ634)</f>
        <v>2406</v>
      </c>
      <c r="AH634" t="s" s="244">
        <v>138</v>
      </c>
      <c r="AI634" t="s" s="30">
        <v>139</v>
      </c>
      <c r="AJ634" t="s" s="30">
        <v>2407</v>
      </c>
    </row>
    <row r="635" s="231" customFormat="1" ht="13.65" customHeight="1">
      <c r="AA635" s="245">
        <v>39396</v>
      </c>
      <c r="AB635" t="s" s="30">
        <v>2408</v>
      </c>
      <c r="AC635" t="s" s="30">
        <v>2409</v>
      </c>
      <c r="AD635" t="s" s="30">
        <v>2410</v>
      </c>
      <c r="AG635" t="s" s="30">
        <f>CONCATENATE(AH635,", ",AI635," ",AJ635)</f>
        <v>2411</v>
      </c>
      <c r="AH635" t="s" s="244">
        <v>138</v>
      </c>
      <c r="AI635" t="s" s="30">
        <v>139</v>
      </c>
      <c r="AJ635" t="s" s="30">
        <v>2412</v>
      </c>
    </row>
    <row r="636" s="231" customFormat="1" ht="13.65" customHeight="1">
      <c r="AA636" s="245">
        <v>39404</v>
      </c>
      <c r="AB636" t="s" s="30">
        <v>2413</v>
      </c>
      <c r="AD636" t="s" s="30">
        <v>1267</v>
      </c>
      <c r="AG636" t="s" s="30">
        <f>CONCATENATE(AH636,", ",AI636," ",AJ636)</f>
        <v>197</v>
      </c>
      <c r="AH636" t="s" s="244">
        <v>138</v>
      </c>
      <c r="AI636" t="s" s="30">
        <v>139</v>
      </c>
      <c r="AJ636" s="245">
        <v>37402</v>
      </c>
    </row>
    <row r="637" s="231" customFormat="1" ht="13.65" customHeight="1">
      <c r="AA637" s="245">
        <v>39446</v>
      </c>
      <c r="AB637" t="s" s="30">
        <v>2414</v>
      </c>
      <c r="AD637" t="s" s="30">
        <v>2415</v>
      </c>
      <c r="AG637" t="s" s="30">
        <f>CONCATENATE(AH637,", ",AI637," ",AJ637)</f>
        <v>2416</v>
      </c>
      <c r="AH637" t="s" s="244">
        <v>138</v>
      </c>
      <c r="AI637" t="s" s="30">
        <v>139</v>
      </c>
      <c r="AJ637" t="s" s="30">
        <v>2417</v>
      </c>
    </row>
    <row r="638" s="231" customFormat="1" ht="13.65" customHeight="1">
      <c r="AA638" s="245">
        <v>39578</v>
      </c>
      <c r="AB638" t="s" s="30">
        <v>2418</v>
      </c>
      <c r="AD638" t="s" s="30">
        <v>2419</v>
      </c>
      <c r="AE638" t="s" s="30">
        <v>2420</v>
      </c>
      <c r="AG638" t="s" s="30">
        <f>CONCATENATE(AH638,", ",AI638," ",AJ638)</f>
        <v>2421</v>
      </c>
      <c r="AH638" t="s" s="244">
        <v>138</v>
      </c>
      <c r="AI638" t="s" s="30">
        <v>139</v>
      </c>
      <c r="AJ638" t="s" s="30">
        <v>2422</v>
      </c>
    </row>
    <row r="639" s="231" customFormat="1" ht="13.65" customHeight="1">
      <c r="AA639" s="245">
        <v>39636</v>
      </c>
      <c r="AB639" t="s" s="30">
        <v>2423</v>
      </c>
      <c r="AD639" t="s" s="30">
        <v>2424</v>
      </c>
      <c r="AG639" t="s" s="30">
        <f>CONCATENATE(AH639,", ",AI639," ",AJ639)</f>
        <v>309</v>
      </c>
      <c r="AH639" t="s" s="244">
        <v>138</v>
      </c>
      <c r="AI639" t="s" s="30">
        <v>139</v>
      </c>
      <c r="AJ639" s="245">
        <v>37416</v>
      </c>
    </row>
    <row r="640" s="231" customFormat="1" ht="13.65" customHeight="1">
      <c r="AA640" s="245">
        <v>39644</v>
      </c>
      <c r="AB640" t="s" s="30">
        <v>2425</v>
      </c>
      <c r="AD640" t="s" s="30">
        <v>2426</v>
      </c>
      <c r="AG640" t="s" s="30">
        <f>CONCATENATE(AH640,", ",AI640," ",AJ640)</f>
        <v>2427</v>
      </c>
      <c r="AH640" t="s" s="244">
        <v>485</v>
      </c>
      <c r="AI640" t="s" s="30">
        <v>139</v>
      </c>
      <c r="AJ640" t="s" s="30">
        <v>2428</v>
      </c>
    </row>
    <row r="641" s="231" customFormat="1" ht="13.65" customHeight="1">
      <c r="AA641" s="245">
        <v>39677</v>
      </c>
      <c r="AB641" t="s" s="30">
        <v>2429</v>
      </c>
      <c r="AD641" t="s" s="30">
        <v>2430</v>
      </c>
      <c r="AG641" t="s" s="30">
        <f>CONCATENATE(AH641,", ",AI641," ",AJ641)</f>
        <v>154</v>
      </c>
      <c r="AH641" t="s" s="244">
        <v>138</v>
      </c>
      <c r="AI641" t="s" s="30">
        <v>139</v>
      </c>
      <c r="AJ641" s="245">
        <v>37404</v>
      </c>
    </row>
    <row r="642" s="231" customFormat="1" ht="13.65" customHeight="1">
      <c r="AA642" s="245">
        <v>39958</v>
      </c>
      <c r="AB642" t="s" s="30">
        <v>2431</v>
      </c>
      <c r="AD642" t="s" s="30">
        <v>2432</v>
      </c>
      <c r="AE642" t="s" s="30">
        <v>2433</v>
      </c>
      <c r="AG642" t="s" s="30">
        <f>CONCATENATE(AH642,", ",AI642," ",AJ642)</f>
        <v>250</v>
      </c>
      <c r="AH642" t="s" s="244">
        <v>138</v>
      </c>
      <c r="AI642" t="s" s="30">
        <v>139</v>
      </c>
      <c r="AJ642" s="245">
        <v>37422</v>
      </c>
    </row>
    <row r="643" s="231" customFormat="1" ht="13.65" customHeight="1">
      <c r="AA643" s="245">
        <v>40220</v>
      </c>
      <c r="AB643" t="s" s="30">
        <v>2434</v>
      </c>
      <c r="AD643" t="s" s="30">
        <v>2435</v>
      </c>
      <c r="AG643" t="s" s="30">
        <f>CONCATENATE(AH643,", ",AI643," ",AJ643)</f>
        <v>845</v>
      </c>
      <c r="AH643" t="s" s="244">
        <v>162</v>
      </c>
      <c r="AI643" t="s" s="30">
        <v>139</v>
      </c>
      <c r="AJ643" s="245">
        <v>37343</v>
      </c>
    </row>
    <row r="644" s="231" customFormat="1" ht="13.65" customHeight="1">
      <c r="AA644" s="245">
        <v>40238</v>
      </c>
      <c r="AB644" t="s" s="30">
        <v>2436</v>
      </c>
      <c r="AD644" t="s" s="30">
        <v>2437</v>
      </c>
      <c r="AG644" t="s" s="30">
        <f>CONCATENATE(AH644,", ",AI644," ",AJ644)</f>
        <v>2438</v>
      </c>
      <c r="AH644" t="s" s="244">
        <v>138</v>
      </c>
      <c r="AI644" t="s" s="30">
        <v>139</v>
      </c>
      <c r="AJ644" t="s" s="30">
        <v>2439</v>
      </c>
    </row>
    <row r="645" s="231" customFormat="1" ht="13.65" customHeight="1">
      <c r="AA645" s="245">
        <v>40741</v>
      </c>
      <c r="AB645" t="s" s="30">
        <v>2440</v>
      </c>
      <c r="AD645" t="s" s="30">
        <v>2441</v>
      </c>
      <c r="AG645" t="s" s="30">
        <f>CONCATENATE(AH645,", ",AI645," ",AJ645)</f>
        <v>219</v>
      </c>
      <c r="AH645" t="s" s="244">
        <v>138</v>
      </c>
      <c r="AI645" t="s" s="30">
        <v>139</v>
      </c>
      <c r="AJ645" s="245">
        <v>37405</v>
      </c>
    </row>
    <row r="646" s="231" customFormat="1" ht="13.65" customHeight="1">
      <c r="AA646" s="245">
        <v>41012</v>
      </c>
      <c r="AB646" t="s" s="30">
        <v>2442</v>
      </c>
      <c r="AD646" t="s" s="30">
        <v>2443</v>
      </c>
      <c r="AG646" t="s" s="30">
        <f>CONCATENATE(AH646,", ",AI646," ",AJ646)</f>
        <v>137</v>
      </c>
      <c r="AH646" t="s" s="244">
        <v>138</v>
      </c>
      <c r="AI646" t="s" s="30">
        <v>139</v>
      </c>
      <c r="AJ646" s="245">
        <v>37401</v>
      </c>
    </row>
    <row r="647" s="231" customFormat="1" ht="13.65" customHeight="1">
      <c r="AA647" s="245">
        <v>41129</v>
      </c>
      <c r="AB647" t="s" s="30">
        <v>2444</v>
      </c>
      <c r="AD647" t="s" s="30">
        <v>2445</v>
      </c>
      <c r="AG647" t="s" s="30">
        <f>CONCATENATE(AH647,", ",AI647," ",AJ647)</f>
        <v>2446</v>
      </c>
      <c r="AH647" t="s" s="244">
        <v>138</v>
      </c>
      <c r="AI647" t="s" s="30">
        <v>139</v>
      </c>
      <c r="AJ647" t="s" s="30">
        <v>2447</v>
      </c>
    </row>
    <row r="648" s="231" customFormat="1" ht="13.65" customHeight="1">
      <c r="AA648" s="245">
        <v>41269</v>
      </c>
      <c r="AB648" t="s" s="30">
        <v>2448</v>
      </c>
      <c r="AD648" t="s" s="30">
        <v>2449</v>
      </c>
      <c r="AG648" t="s" s="30">
        <f>CONCATENATE(AH648,", ",AI648," ",AJ648)</f>
        <v>280</v>
      </c>
      <c r="AH648" t="s" s="244">
        <v>138</v>
      </c>
      <c r="AI648" t="s" s="30">
        <v>139</v>
      </c>
      <c r="AJ648" s="245">
        <v>37403</v>
      </c>
    </row>
    <row r="649" s="231" customFormat="1" ht="13.65" customHeight="1">
      <c r="AA649" s="245">
        <v>41277</v>
      </c>
      <c r="AB649" t="s" s="30">
        <v>2450</v>
      </c>
      <c r="AD649" t="s" s="30">
        <v>2451</v>
      </c>
      <c r="AG649" t="s" s="30">
        <f>CONCATENATE(AH649,", ",AI649," ",AJ649)</f>
        <v>508</v>
      </c>
      <c r="AH649" t="s" s="244">
        <v>138</v>
      </c>
      <c r="AI649" t="s" s="30">
        <v>139</v>
      </c>
      <c r="AJ649" s="245">
        <v>37408</v>
      </c>
    </row>
    <row r="650" s="231" customFormat="1" ht="13.65" customHeight="1">
      <c r="AA650" s="245">
        <v>41442</v>
      </c>
      <c r="AB650" t="s" s="30">
        <v>2452</v>
      </c>
      <c r="AD650" t="s" s="30">
        <v>2453</v>
      </c>
      <c r="AG650" t="s" s="30">
        <f>CONCATENATE(AH650,", ",AI650," ",AJ650)</f>
        <v>508</v>
      </c>
      <c r="AH650" t="s" s="244">
        <v>138</v>
      </c>
      <c r="AI650" t="s" s="30">
        <v>139</v>
      </c>
      <c r="AJ650" s="245">
        <v>37408</v>
      </c>
    </row>
    <row r="651" s="231" customFormat="1" ht="13.65" customHeight="1">
      <c r="AA651" s="245">
        <v>41467</v>
      </c>
      <c r="AB651" t="s" s="30">
        <v>2454</v>
      </c>
      <c r="AD651" t="s" s="30">
        <v>2455</v>
      </c>
      <c r="AE651" t="s" s="30">
        <v>2456</v>
      </c>
      <c r="AG651" t="s" s="30">
        <f>CONCATENATE(AH651,", ",AI651," ",AJ651)</f>
        <v>2457</v>
      </c>
      <c r="AH651" t="s" s="244">
        <v>138</v>
      </c>
      <c r="AI651" t="s" s="30">
        <v>139</v>
      </c>
      <c r="AJ651" t="s" s="30">
        <v>2458</v>
      </c>
    </row>
    <row r="652" s="231" customFormat="1" ht="13.65" customHeight="1">
      <c r="AA652" s="245">
        <v>41491</v>
      </c>
      <c r="AB652" t="s" s="30">
        <v>2459</v>
      </c>
      <c r="AD652" t="s" s="30">
        <v>2460</v>
      </c>
      <c r="AG652" t="s" s="30">
        <f>CONCATENATE(AH652,", ",AI652," ",AJ652)</f>
        <v>197</v>
      </c>
      <c r="AH652" t="s" s="244">
        <v>138</v>
      </c>
      <c r="AI652" t="s" s="30">
        <v>139</v>
      </c>
      <c r="AJ652" s="245">
        <v>37402</v>
      </c>
    </row>
    <row r="653" s="231" customFormat="1" ht="13.65" customHeight="1">
      <c r="AA653" s="245">
        <v>42424</v>
      </c>
      <c r="AB653" t="s" s="30">
        <v>2461</v>
      </c>
      <c r="AD653" t="s" s="30">
        <v>2462</v>
      </c>
      <c r="AE653" t="s" s="30">
        <v>2463</v>
      </c>
      <c r="AG653" t="s" s="30">
        <f>CONCATENATE(AH653,", ",AI653," ",AJ653)</f>
        <v>2464</v>
      </c>
      <c r="AH653" t="s" s="244">
        <v>2465</v>
      </c>
      <c r="AI653" t="s" s="30">
        <v>260</v>
      </c>
      <c r="AJ653" t="s" s="30">
        <v>2466</v>
      </c>
    </row>
    <row r="654" s="231" customFormat="1" ht="13.65" customHeight="1">
      <c r="AA654" s="245">
        <v>42556</v>
      </c>
      <c r="AB654" t="s" s="30">
        <v>2467</v>
      </c>
      <c r="AD654" t="s" s="30">
        <v>2468</v>
      </c>
      <c r="AG654" t="s" s="30">
        <f>CONCATENATE(AH654,", ",AI654," ",AJ654)</f>
        <v>1175</v>
      </c>
      <c r="AH654" t="s" s="244">
        <v>288</v>
      </c>
      <c r="AI654" t="s" s="30">
        <v>178</v>
      </c>
      <c r="AJ654" s="245">
        <v>30707</v>
      </c>
    </row>
    <row r="655" s="231" customFormat="1" ht="13.65" customHeight="1">
      <c r="AA655" s="245">
        <v>42580</v>
      </c>
      <c r="AB655" t="s" s="30">
        <v>2469</v>
      </c>
      <c r="AD655" t="s" s="30">
        <v>2470</v>
      </c>
      <c r="AG655" t="s" s="30">
        <f>CONCATENATE(AH655,", ",AI655," ",AJ655)</f>
        <v>2471</v>
      </c>
      <c r="AH655" t="s" s="244">
        <v>138</v>
      </c>
      <c r="AI655" t="s" s="30">
        <v>139</v>
      </c>
      <c r="AJ655" t="s" s="30">
        <v>2472</v>
      </c>
    </row>
    <row r="656" s="231" customFormat="1" ht="13.65" customHeight="1">
      <c r="AA656" s="245">
        <v>42655</v>
      </c>
      <c r="AB656" t="s" s="30">
        <v>2473</v>
      </c>
      <c r="AC656" t="s" s="30">
        <v>2474</v>
      </c>
      <c r="AD656" t="s" s="30">
        <v>2475</v>
      </c>
      <c r="AE656" t="s" s="30">
        <v>262</v>
      </c>
      <c r="AG656" t="s" s="30">
        <f>CONCATENATE(AH656,", ",AI656," ",AJ656)</f>
        <v>2476</v>
      </c>
      <c r="AH656" t="s" s="244">
        <v>138</v>
      </c>
      <c r="AI656" t="s" s="30">
        <v>139</v>
      </c>
      <c r="AJ656" t="s" s="30">
        <v>2477</v>
      </c>
    </row>
    <row r="657" s="231" customFormat="1" ht="13.65" customHeight="1">
      <c r="AA657" s="245">
        <v>42747</v>
      </c>
      <c r="AB657" t="s" s="30">
        <v>2478</v>
      </c>
      <c r="AD657" t="s" s="30">
        <v>2479</v>
      </c>
      <c r="AE657" t="s" s="30">
        <v>2480</v>
      </c>
      <c r="AG657" t="s" s="30">
        <f>CONCATENATE(AH657,", ",AI657," ",AJ657)</f>
        <v>1544</v>
      </c>
      <c r="AH657" t="s" s="244">
        <v>138</v>
      </c>
      <c r="AI657" t="s" s="30">
        <v>139</v>
      </c>
      <c r="AJ657" s="245">
        <v>37412</v>
      </c>
    </row>
    <row r="658" s="231" customFormat="1" ht="13.65" customHeight="1">
      <c r="AA658" s="245">
        <v>42770</v>
      </c>
      <c r="AB658" t="s" s="30">
        <v>2481</v>
      </c>
      <c r="AD658" t="s" s="30">
        <v>2482</v>
      </c>
      <c r="AG658" t="s" s="30">
        <f>CONCATENATE(AH658,", ",AI658," ",AJ658)</f>
        <v>182</v>
      </c>
      <c r="AH658" t="s" s="244">
        <v>138</v>
      </c>
      <c r="AI658" t="s" s="30">
        <v>139</v>
      </c>
      <c r="AJ658" s="245">
        <v>37421</v>
      </c>
    </row>
    <row r="659" s="231" customFormat="1" ht="13.65" customHeight="1">
      <c r="AA659" s="245">
        <v>42820</v>
      </c>
      <c r="AB659" t="s" s="30">
        <v>2483</v>
      </c>
      <c r="AD659" t="s" s="30">
        <v>2484</v>
      </c>
      <c r="AE659" t="s" s="30">
        <v>2485</v>
      </c>
      <c r="AG659" t="s" s="30">
        <f>CONCATENATE(AH659,", ",AI659," ",AJ659)</f>
        <v>2486</v>
      </c>
      <c r="AH659" t="s" s="244">
        <v>138</v>
      </c>
      <c r="AI659" t="s" s="30">
        <v>139</v>
      </c>
      <c r="AJ659" t="s" s="30">
        <v>2487</v>
      </c>
    </row>
    <row r="660" s="231" customFormat="1" ht="13.65" customHeight="1">
      <c r="AA660" s="245">
        <v>42838</v>
      </c>
      <c r="AB660" t="s" s="30">
        <v>2488</v>
      </c>
      <c r="AD660" t="s" s="30">
        <v>2489</v>
      </c>
      <c r="AG660" t="s" s="30">
        <f>CONCATENATE(AH660,", ",AI660," ",AJ660)</f>
        <v>2490</v>
      </c>
      <c r="AH660" t="s" s="244">
        <v>138</v>
      </c>
      <c r="AI660" t="s" s="30">
        <v>139</v>
      </c>
      <c r="AJ660" t="s" s="30">
        <v>2491</v>
      </c>
    </row>
    <row r="661" s="231" customFormat="1" ht="13.65" customHeight="1">
      <c r="AA661" s="245">
        <v>42903</v>
      </c>
      <c r="AB661" t="s" s="30">
        <v>2492</v>
      </c>
      <c r="AD661" t="s" s="30">
        <v>2493</v>
      </c>
      <c r="AG661" t="s" s="30">
        <f>CONCATENATE(AH661,", ",AI661," ",AJ661)</f>
        <v>2494</v>
      </c>
      <c r="AH661" t="s" s="244">
        <v>138</v>
      </c>
      <c r="AI661" t="s" s="30">
        <v>139</v>
      </c>
      <c r="AJ661" t="s" s="30">
        <v>2495</v>
      </c>
    </row>
    <row r="662" s="231" customFormat="1" ht="13.65" customHeight="1">
      <c r="AA662" s="245">
        <v>42911</v>
      </c>
      <c r="AB662" t="s" s="30">
        <v>2496</v>
      </c>
      <c r="AD662" t="s" s="30">
        <v>2497</v>
      </c>
      <c r="AG662" t="s" s="30">
        <f>CONCATENATE(AH662,", ",AI662," ",AJ662)</f>
        <v>2498</v>
      </c>
      <c r="AH662" t="s" s="244">
        <v>138</v>
      </c>
      <c r="AI662" t="s" s="30">
        <v>139</v>
      </c>
      <c r="AJ662" t="s" s="30">
        <v>2499</v>
      </c>
    </row>
    <row r="663" s="231" customFormat="1" ht="13.65" customHeight="1">
      <c r="AA663" s="245">
        <v>42978</v>
      </c>
      <c r="AB663" t="s" s="30">
        <v>2500</v>
      </c>
      <c r="AD663" t="s" s="30">
        <v>2501</v>
      </c>
      <c r="AG663" t="s" s="30">
        <f>CONCATENATE(AH663,", ",AI663," ",AJ663)</f>
        <v>2502</v>
      </c>
      <c r="AH663" t="s" s="244">
        <v>138</v>
      </c>
      <c r="AI663" t="s" s="30">
        <v>139</v>
      </c>
      <c r="AJ663" t="s" s="30">
        <v>2503</v>
      </c>
    </row>
    <row r="664" s="231" customFormat="1" ht="13.65" customHeight="1">
      <c r="AA664" s="245">
        <v>43323</v>
      </c>
      <c r="AB664" t="s" s="30">
        <v>2504</v>
      </c>
      <c r="AD664" t="s" s="30">
        <v>1665</v>
      </c>
      <c r="AG664" t="s" s="30">
        <f>CONCATENATE(AH664,", ",AI664," ",AJ664)</f>
        <v>1544</v>
      </c>
      <c r="AH664" t="s" s="244">
        <v>138</v>
      </c>
      <c r="AI664" t="s" s="30">
        <v>139</v>
      </c>
      <c r="AJ664" s="245">
        <v>37412</v>
      </c>
    </row>
    <row r="665" s="231" customFormat="1" ht="13.65" customHeight="1">
      <c r="AA665" s="245">
        <v>43844</v>
      </c>
      <c r="AB665" t="s" s="30">
        <v>2505</v>
      </c>
      <c r="AD665" t="s" s="30">
        <v>2506</v>
      </c>
      <c r="AE665" t="s" s="30">
        <v>2507</v>
      </c>
      <c r="AG665" t="s" s="30">
        <f>CONCATENATE(AH665,", ",AI665," ",AJ665)</f>
        <v>182</v>
      </c>
      <c r="AH665" t="s" s="244">
        <v>138</v>
      </c>
      <c r="AI665" t="s" s="30">
        <v>139</v>
      </c>
      <c r="AJ665" s="245">
        <v>37421</v>
      </c>
    </row>
    <row r="666" s="231" customFormat="1" ht="13.65" customHeight="1">
      <c r="AA666" s="245">
        <v>43851</v>
      </c>
      <c r="AB666" t="s" s="30">
        <v>2508</v>
      </c>
      <c r="AD666" t="s" s="30">
        <v>2509</v>
      </c>
      <c r="AG666" t="s" s="30">
        <f>CONCATENATE(AH666,", ",AI666," ",AJ666)</f>
        <v>1544</v>
      </c>
      <c r="AH666" t="s" s="244">
        <v>138</v>
      </c>
      <c r="AI666" t="s" s="30">
        <v>139</v>
      </c>
      <c r="AJ666" s="245">
        <v>37412</v>
      </c>
    </row>
    <row r="667" s="231" customFormat="1" ht="13.65" customHeight="1">
      <c r="AA667" s="245">
        <v>43869</v>
      </c>
      <c r="AB667" t="s" s="30">
        <v>2510</v>
      </c>
      <c r="AD667" t="s" s="30">
        <v>2511</v>
      </c>
      <c r="AG667" t="s" s="30">
        <f>CONCATENATE(AH667,", ",AI667," ",AJ667)</f>
        <v>169</v>
      </c>
      <c r="AH667" t="s" s="244">
        <v>138</v>
      </c>
      <c r="AI667" t="s" s="30">
        <v>139</v>
      </c>
      <c r="AJ667" s="245">
        <v>37411</v>
      </c>
    </row>
    <row r="668" s="231" customFormat="1" ht="13.65" customHeight="1">
      <c r="AA668" s="245">
        <v>43885</v>
      </c>
      <c r="AB668" t="s" s="30">
        <v>2512</v>
      </c>
      <c r="AD668" t="s" s="30">
        <v>2513</v>
      </c>
      <c r="AG668" t="s" s="30">
        <f>CONCATENATE(AH668,", ",AI668," ",AJ668)</f>
        <v>2514</v>
      </c>
      <c r="AH668" t="s" s="244">
        <v>138</v>
      </c>
      <c r="AI668" t="s" s="30">
        <v>139</v>
      </c>
      <c r="AJ668" t="s" s="30">
        <v>2515</v>
      </c>
    </row>
    <row r="669" s="231" customFormat="1" ht="13.65" customHeight="1">
      <c r="AA669" s="245">
        <v>43901</v>
      </c>
      <c r="AB669" t="s" s="30">
        <v>2516</v>
      </c>
      <c r="AD669" t="s" s="30">
        <v>2517</v>
      </c>
      <c r="AE669" t="s" s="30">
        <v>2518</v>
      </c>
      <c r="AG669" t="s" s="30">
        <f>CONCATENATE(AH669,", ",AI669," ",AJ669)</f>
        <v>2519</v>
      </c>
      <c r="AH669" t="s" s="244">
        <v>138</v>
      </c>
      <c r="AI669" t="s" s="30">
        <v>139</v>
      </c>
      <c r="AJ669" t="s" s="30">
        <v>2520</v>
      </c>
    </row>
    <row r="670" s="231" customFormat="1" ht="13.65" customHeight="1">
      <c r="AA670" s="245">
        <v>43919</v>
      </c>
      <c r="AB670" t="s" s="30">
        <v>2521</v>
      </c>
      <c r="AD670" t="s" s="30">
        <v>2522</v>
      </c>
      <c r="AG670" t="s" s="30">
        <f>CONCATENATE(AH670,", ",AI670," ",AJ670)</f>
        <v>169</v>
      </c>
      <c r="AH670" t="s" s="244">
        <v>138</v>
      </c>
      <c r="AI670" t="s" s="30">
        <v>139</v>
      </c>
      <c r="AJ670" s="245">
        <v>37411</v>
      </c>
    </row>
    <row r="671" s="231" customFormat="1" ht="13.65" customHeight="1">
      <c r="AA671" s="245">
        <v>43927</v>
      </c>
      <c r="AB671" t="s" s="30">
        <v>2523</v>
      </c>
      <c r="AD671" t="s" s="30">
        <v>2524</v>
      </c>
      <c r="AG671" t="s" s="30">
        <f>CONCATENATE(AH671,", ",AI671," ",AJ671)</f>
        <v>182</v>
      </c>
      <c r="AH671" t="s" s="244">
        <v>138</v>
      </c>
      <c r="AI671" t="s" s="30">
        <v>139</v>
      </c>
      <c r="AJ671" s="245">
        <v>37421</v>
      </c>
    </row>
    <row r="672" s="231" customFormat="1" ht="13.65" customHeight="1">
      <c r="AA672" s="245">
        <v>43935</v>
      </c>
      <c r="AB672" t="s" s="30">
        <v>2525</v>
      </c>
      <c r="AD672" t="s" s="30">
        <v>2526</v>
      </c>
      <c r="AG672" t="s" s="30">
        <f>CONCATENATE(AH672,", ",AI672," ",AJ672)</f>
        <v>280</v>
      </c>
      <c r="AH672" t="s" s="244">
        <v>138</v>
      </c>
      <c r="AI672" t="s" s="30">
        <v>139</v>
      </c>
      <c r="AJ672" s="245">
        <v>37403</v>
      </c>
    </row>
    <row r="673" s="231" customFormat="1" ht="13.65" customHeight="1">
      <c r="AA673" s="245">
        <v>43943</v>
      </c>
      <c r="AB673" t="s" s="30">
        <v>2527</v>
      </c>
      <c r="AD673" t="s" s="30">
        <v>2528</v>
      </c>
      <c r="AG673" t="s" s="30">
        <f>CONCATENATE(AH673,", ",AI673," ",AJ673)</f>
        <v>1221</v>
      </c>
      <c r="AH673" t="s" s="244">
        <v>716</v>
      </c>
      <c r="AI673" t="s" s="30">
        <v>178</v>
      </c>
      <c r="AJ673" s="245">
        <v>30741</v>
      </c>
    </row>
    <row r="674" s="231" customFormat="1" ht="13.65" customHeight="1">
      <c r="AA674" s="245">
        <v>43950</v>
      </c>
      <c r="AB674" t="s" s="30">
        <v>2529</v>
      </c>
      <c r="AD674" t="s" s="30">
        <v>2530</v>
      </c>
      <c r="AG674" t="s" s="30">
        <f>CONCATENATE(AH674,", ",AI674," ",AJ674)</f>
        <v>1221</v>
      </c>
      <c r="AH674" t="s" s="244">
        <v>716</v>
      </c>
      <c r="AI674" t="s" s="30">
        <v>178</v>
      </c>
      <c r="AJ674" s="245">
        <v>30741</v>
      </c>
    </row>
    <row r="675" s="231" customFormat="1" ht="13.65" customHeight="1">
      <c r="AA675" s="245">
        <v>43968</v>
      </c>
      <c r="AB675" t="s" s="30">
        <v>2531</v>
      </c>
      <c r="AD675" t="s" s="30">
        <v>2532</v>
      </c>
      <c r="AG675" t="s" s="30">
        <f>CONCATENATE(AH675,", ",AI675," ",AJ675)</f>
        <v>2533</v>
      </c>
      <c r="AH675" t="s" s="244">
        <v>716</v>
      </c>
      <c r="AI675" t="s" s="30">
        <v>178</v>
      </c>
      <c r="AJ675" t="s" s="30">
        <v>2534</v>
      </c>
    </row>
    <row r="676" s="231" customFormat="1" ht="13.65" customHeight="1">
      <c r="AA676" s="245">
        <v>43976</v>
      </c>
      <c r="AB676" t="s" s="30">
        <v>2535</v>
      </c>
      <c r="AD676" t="s" s="30">
        <v>2536</v>
      </c>
      <c r="AG676" t="s" s="30">
        <f>CONCATENATE(AH676,", ",AI676," ",AJ676)</f>
        <v>1175</v>
      </c>
      <c r="AH676" t="s" s="244">
        <v>288</v>
      </c>
      <c r="AI676" t="s" s="30">
        <v>178</v>
      </c>
      <c r="AJ676" s="245">
        <v>30707</v>
      </c>
    </row>
    <row r="677" s="231" customFormat="1" ht="13.65" customHeight="1">
      <c r="AA677" s="245">
        <v>43984</v>
      </c>
      <c r="AB677" t="s" s="30">
        <v>2537</v>
      </c>
      <c r="AD677" t="s" s="30">
        <v>2538</v>
      </c>
      <c r="AE677" t="s" s="30">
        <v>2539</v>
      </c>
      <c r="AG677" t="s" s="30">
        <f>CONCATENATE(AH677,", ",AI677," ",AJ677)</f>
        <v>2540</v>
      </c>
      <c r="AH677" t="s" s="244">
        <v>716</v>
      </c>
      <c r="AI677" t="s" s="30">
        <v>178</v>
      </c>
      <c r="AJ677" t="s" s="30">
        <v>2541</v>
      </c>
    </row>
    <row r="678" s="231" customFormat="1" ht="13.65" customHeight="1">
      <c r="AA678" s="245">
        <v>43992</v>
      </c>
      <c r="AB678" t="s" s="30">
        <v>2542</v>
      </c>
      <c r="AD678" t="s" s="30">
        <v>2543</v>
      </c>
      <c r="AG678" t="s" s="30">
        <f>CONCATENATE(AH678,", ",AI678," ",AJ678)</f>
        <v>2544</v>
      </c>
      <c r="AH678" t="s" s="244">
        <v>716</v>
      </c>
      <c r="AI678" t="s" s="30">
        <v>178</v>
      </c>
      <c r="AJ678" t="s" s="30">
        <v>2545</v>
      </c>
    </row>
    <row r="679" s="231" customFormat="1" ht="13.65" customHeight="1">
      <c r="AA679" s="245">
        <v>44008</v>
      </c>
      <c r="AB679" t="s" s="30">
        <v>2546</v>
      </c>
      <c r="AD679" t="s" s="30">
        <v>2547</v>
      </c>
      <c r="AE679" t="s" s="30">
        <v>2548</v>
      </c>
      <c r="AG679" t="s" s="30">
        <f>CONCATENATE(AH679,", ",AI679," ",AJ679)</f>
        <v>1221</v>
      </c>
      <c r="AH679" t="s" s="244">
        <v>716</v>
      </c>
      <c r="AI679" t="s" s="30">
        <v>178</v>
      </c>
      <c r="AJ679" s="245">
        <v>30741</v>
      </c>
    </row>
    <row r="680" s="231" customFormat="1" ht="13.65" customHeight="1">
      <c r="AA680" s="245">
        <v>44016</v>
      </c>
      <c r="AB680" t="s" s="30">
        <v>2549</v>
      </c>
      <c r="AD680" t="s" s="30">
        <v>2550</v>
      </c>
      <c r="AE680" t="s" s="30">
        <v>2551</v>
      </c>
      <c r="AG680" t="s" s="30">
        <f>CONCATENATE(AH680,", ",AI680," ",AJ680)</f>
        <v>1221</v>
      </c>
      <c r="AH680" t="s" s="244">
        <v>716</v>
      </c>
      <c r="AI680" t="s" s="30">
        <v>178</v>
      </c>
      <c r="AJ680" s="245">
        <v>30741</v>
      </c>
    </row>
    <row r="681" s="231" customFormat="1" ht="13.65" customHeight="1">
      <c r="AA681" s="245">
        <v>44024</v>
      </c>
      <c r="AB681" t="s" s="30">
        <v>2552</v>
      </c>
      <c r="AD681" t="s" s="30">
        <v>2553</v>
      </c>
      <c r="AG681" t="s" s="30">
        <f>CONCATENATE(AH681,", ",AI681," ",AJ681)</f>
        <v>2195</v>
      </c>
      <c r="AH681" t="s" s="244">
        <v>177</v>
      </c>
      <c r="AI681" t="s" s="30">
        <v>178</v>
      </c>
      <c r="AJ681" s="245">
        <v>30742</v>
      </c>
    </row>
    <row r="682" s="231" customFormat="1" ht="13.65" customHeight="1">
      <c r="AA682" s="245">
        <v>44032</v>
      </c>
      <c r="AB682" t="s" s="30">
        <v>2554</v>
      </c>
      <c r="AD682" t="s" s="30">
        <v>2555</v>
      </c>
      <c r="AE682" t="s" s="30">
        <v>2556</v>
      </c>
      <c r="AG682" t="s" s="30">
        <f>CONCATENATE(AH682,", ",AI682," ",AJ682)</f>
        <v>1221</v>
      </c>
      <c r="AH682" t="s" s="244">
        <v>716</v>
      </c>
      <c r="AI682" t="s" s="30">
        <v>178</v>
      </c>
      <c r="AJ682" s="245">
        <v>30741</v>
      </c>
    </row>
    <row r="683" s="231" customFormat="1" ht="13.65" customHeight="1">
      <c r="AA683" s="245">
        <v>44040</v>
      </c>
      <c r="AB683" t="s" s="30">
        <v>2557</v>
      </c>
      <c r="AD683" t="s" s="30">
        <v>2558</v>
      </c>
      <c r="AG683" t="s" s="30">
        <f>CONCATENATE(AH683,", ",AI683," ",AJ683)</f>
        <v>1221</v>
      </c>
      <c r="AH683" t="s" s="244">
        <v>716</v>
      </c>
      <c r="AI683" t="s" s="30">
        <v>178</v>
      </c>
      <c r="AJ683" s="245">
        <v>30741</v>
      </c>
    </row>
    <row r="684" s="231" customFormat="1" ht="13.65" customHeight="1">
      <c r="AA684" s="245">
        <v>44131</v>
      </c>
      <c r="AB684" t="s" s="30">
        <v>2559</v>
      </c>
      <c r="AD684" t="s" s="30">
        <v>2560</v>
      </c>
      <c r="AG684" t="s" s="30">
        <f>CONCATENATE(AH684,", ",AI684," ",AJ684)</f>
        <v>1221</v>
      </c>
      <c r="AH684" t="s" s="244">
        <v>716</v>
      </c>
      <c r="AI684" t="s" s="30">
        <v>178</v>
      </c>
      <c r="AJ684" s="245">
        <v>30741</v>
      </c>
    </row>
    <row r="685" s="231" customFormat="1" ht="13.65" customHeight="1">
      <c r="AA685" s="245">
        <v>44149</v>
      </c>
      <c r="AB685" t="s" s="30">
        <v>2561</v>
      </c>
      <c r="AD685" t="s" s="30">
        <v>2562</v>
      </c>
      <c r="AG685" t="s" s="30">
        <f>CONCATENATE(AH685,", ",AI685," ",AJ685)</f>
        <v>1221</v>
      </c>
      <c r="AH685" t="s" s="244">
        <v>716</v>
      </c>
      <c r="AI685" t="s" s="30">
        <v>178</v>
      </c>
      <c r="AJ685" s="245">
        <v>30741</v>
      </c>
    </row>
    <row r="686" s="231" customFormat="1" ht="13.65" customHeight="1">
      <c r="AA686" s="245">
        <v>44156</v>
      </c>
      <c r="AB686" t="s" s="30">
        <v>2563</v>
      </c>
      <c r="AD686" t="s" s="30">
        <v>2564</v>
      </c>
      <c r="AG686" t="s" s="30">
        <f>CONCATENATE(AH686,", ",AI686," ",AJ686)</f>
        <v>2565</v>
      </c>
      <c r="AH686" t="s" s="244">
        <v>288</v>
      </c>
      <c r="AI686" t="s" s="30">
        <v>178</v>
      </c>
      <c r="AJ686" t="s" s="30">
        <v>2566</v>
      </c>
    </row>
    <row r="687" s="231" customFormat="1" ht="13.65" customHeight="1">
      <c r="AA687" s="245">
        <v>44164</v>
      </c>
      <c r="AB687" t="s" s="30">
        <v>2567</v>
      </c>
      <c r="AC687" t="s" s="30">
        <v>2568</v>
      </c>
      <c r="AD687" t="s" s="30">
        <v>2569</v>
      </c>
      <c r="AE687" t="s" s="30">
        <v>2570</v>
      </c>
      <c r="AG687" t="s" s="30">
        <f>CONCATENATE(AH687,", ",AI687," ",AJ687)</f>
        <v>1175</v>
      </c>
      <c r="AH687" t="s" s="244">
        <v>288</v>
      </c>
      <c r="AI687" t="s" s="30">
        <v>178</v>
      </c>
      <c r="AJ687" s="245">
        <v>30707</v>
      </c>
    </row>
    <row r="688" s="231" customFormat="1" ht="13.65" customHeight="1">
      <c r="AA688" s="245">
        <v>44172</v>
      </c>
      <c r="AB688" t="s" s="30">
        <v>2571</v>
      </c>
      <c r="AD688" t="s" s="30">
        <v>2572</v>
      </c>
      <c r="AG688" t="s" s="30">
        <f>CONCATENATE(AH688,", ",AI688," ",AJ688)</f>
        <v>1175</v>
      </c>
      <c r="AH688" t="s" s="244">
        <v>288</v>
      </c>
      <c r="AI688" t="s" s="30">
        <v>178</v>
      </c>
      <c r="AJ688" s="245">
        <v>30707</v>
      </c>
    </row>
    <row r="689" s="231" customFormat="1" ht="13.65" customHeight="1">
      <c r="AA689" s="245">
        <v>44180</v>
      </c>
      <c r="AB689" t="s" s="30">
        <v>2573</v>
      </c>
      <c r="AD689" t="s" s="30">
        <v>2574</v>
      </c>
      <c r="AG689" t="s" s="30">
        <f>CONCATENATE(AH689,", ",AI689," ",AJ689)</f>
        <v>1224</v>
      </c>
      <c r="AH689" t="s" s="244">
        <v>1225</v>
      </c>
      <c r="AI689" t="s" s="30">
        <v>178</v>
      </c>
      <c r="AJ689" s="245">
        <v>30739</v>
      </c>
    </row>
    <row r="690" s="231" customFormat="1" ht="13.65" customHeight="1">
      <c r="AA690" s="245">
        <v>44198</v>
      </c>
      <c r="AB690" t="s" s="30">
        <v>2575</v>
      </c>
      <c r="AD690" t="s" s="30">
        <v>2576</v>
      </c>
      <c r="AG690" t="s" s="30">
        <f>CONCATENATE(AH690,", ",AI690," ",AJ690)</f>
        <v>1175</v>
      </c>
      <c r="AH690" t="s" s="244">
        <v>288</v>
      </c>
      <c r="AI690" t="s" s="30">
        <v>178</v>
      </c>
      <c r="AJ690" s="245">
        <v>30707</v>
      </c>
    </row>
    <row r="691" s="231" customFormat="1" ht="13.65" customHeight="1">
      <c r="AA691" s="245">
        <v>44206</v>
      </c>
      <c r="AB691" t="s" s="30">
        <v>2577</v>
      </c>
      <c r="AD691" t="s" s="30">
        <v>2578</v>
      </c>
      <c r="AG691" t="s" s="30">
        <f>CONCATENATE(AH691,", ",AI691," ",AJ691)</f>
        <v>1175</v>
      </c>
      <c r="AH691" t="s" s="244">
        <v>288</v>
      </c>
      <c r="AI691" t="s" s="30">
        <v>178</v>
      </c>
      <c r="AJ691" s="245">
        <v>30707</v>
      </c>
    </row>
    <row r="692" s="231" customFormat="1" ht="13.65" customHeight="1">
      <c r="AA692" s="245">
        <v>44214</v>
      </c>
      <c r="AB692" t="s" s="30">
        <v>2579</v>
      </c>
      <c r="AD692" t="s" s="30">
        <v>2580</v>
      </c>
      <c r="AE692" t="s" s="30">
        <v>2581</v>
      </c>
      <c r="AG692" t="s" s="30">
        <f>CONCATENATE(AH692,", ",AI692," ",AJ692)</f>
        <v>2582</v>
      </c>
      <c r="AH692" t="s" s="244">
        <v>288</v>
      </c>
      <c r="AI692" t="s" s="30">
        <v>178</v>
      </c>
      <c r="AJ692" t="s" s="30">
        <v>2583</v>
      </c>
    </row>
    <row r="693" s="231" customFormat="1" ht="13.65" customHeight="1">
      <c r="AA693" s="245">
        <v>44222</v>
      </c>
      <c r="AB693" t="s" s="30">
        <v>2584</v>
      </c>
      <c r="AD693" t="s" s="30">
        <v>2585</v>
      </c>
      <c r="AE693" t="s" s="30">
        <v>2586</v>
      </c>
      <c r="AG693" t="s" s="30">
        <f>CONCATENATE(AH693,", ",AI693," ",AJ693)</f>
        <v>2587</v>
      </c>
      <c r="AH693" t="s" s="244">
        <v>1225</v>
      </c>
      <c r="AI693" t="s" s="30">
        <v>178</v>
      </c>
      <c r="AJ693" t="s" s="30">
        <v>2588</v>
      </c>
    </row>
    <row r="694" s="231" customFormat="1" ht="13.65" customHeight="1">
      <c r="AA694" s="245">
        <v>44594</v>
      </c>
      <c r="AB694" t="s" s="30">
        <v>2589</v>
      </c>
      <c r="AD694" t="s" s="30">
        <v>2590</v>
      </c>
      <c r="AG694" t="s" s="30">
        <f>CONCATENATE(AH694,", ",AI694," ",AJ694)</f>
        <v>2591</v>
      </c>
      <c r="AH694" t="s" s="244">
        <v>410</v>
      </c>
      <c r="AI694" t="s" s="30">
        <v>139</v>
      </c>
      <c r="AJ694" t="s" s="30">
        <v>2592</v>
      </c>
    </row>
    <row r="695" s="231" customFormat="1" ht="13.65" customHeight="1">
      <c r="AA695" s="245">
        <v>44602</v>
      </c>
      <c r="AB695" t="s" s="30">
        <v>2593</v>
      </c>
      <c r="AD695" t="s" s="30">
        <v>2594</v>
      </c>
      <c r="AG695" t="s" s="30">
        <f>CONCATENATE(AH695,", ",AI695," ",AJ695)</f>
        <v>2595</v>
      </c>
      <c r="AH695" t="s" s="244">
        <v>2596</v>
      </c>
      <c r="AI695" t="s" s="30">
        <v>139</v>
      </c>
      <c r="AJ695" t="s" s="30">
        <v>2597</v>
      </c>
    </row>
    <row r="696" s="231" customFormat="1" ht="13.65" customHeight="1">
      <c r="AA696" s="245">
        <v>44677</v>
      </c>
      <c r="AB696" t="s" s="30">
        <v>2598</v>
      </c>
      <c r="AD696" t="s" s="30">
        <v>2599</v>
      </c>
      <c r="AG696" t="s" s="30">
        <f>CONCATENATE(AH696,", ",AI696," ",AJ696)</f>
        <v>2600</v>
      </c>
      <c r="AH696" t="s" s="244">
        <v>2300</v>
      </c>
      <c r="AI696" t="s" s="30">
        <v>178</v>
      </c>
      <c r="AJ696" t="s" s="30">
        <v>2601</v>
      </c>
    </row>
    <row r="697" s="231" customFormat="1" ht="13.65" customHeight="1">
      <c r="AA697" s="245">
        <v>44719</v>
      </c>
      <c r="AB697" t="s" s="30">
        <v>2602</v>
      </c>
      <c r="AD697" t="s" s="30">
        <v>2603</v>
      </c>
      <c r="AE697" t="s" s="30">
        <v>2604</v>
      </c>
      <c r="AG697" t="s" s="30">
        <f>CONCATENATE(AH697,", ",AI697," ",AJ697)</f>
        <v>2605</v>
      </c>
      <c r="AH697" t="s" s="244">
        <v>2606</v>
      </c>
      <c r="AI697" t="s" s="30">
        <v>260</v>
      </c>
      <c r="AJ697" t="s" s="30">
        <v>2607</v>
      </c>
    </row>
    <row r="698" s="231" customFormat="1" ht="13.65" customHeight="1">
      <c r="AA698" s="245">
        <v>44727</v>
      </c>
      <c r="AB698" t="s" s="30">
        <v>2608</v>
      </c>
      <c r="AD698" t="s" s="30">
        <v>2609</v>
      </c>
      <c r="AE698" t="s" s="30">
        <v>2610</v>
      </c>
      <c r="AG698" t="s" s="30">
        <f>CONCATENATE(AH698,", ",AI698," ",AJ698)</f>
        <v>2611</v>
      </c>
      <c r="AH698" t="s" s="244">
        <v>138</v>
      </c>
      <c r="AI698" t="s" s="30">
        <v>139</v>
      </c>
      <c r="AJ698" t="s" s="30">
        <v>2612</v>
      </c>
    </row>
    <row r="699" s="231" customFormat="1" ht="13.65" customHeight="1">
      <c r="AA699" s="245">
        <v>44735</v>
      </c>
      <c r="AB699" t="s" s="30">
        <v>2613</v>
      </c>
      <c r="AD699" t="s" s="30">
        <v>2614</v>
      </c>
      <c r="AG699" t="s" s="30">
        <f>CONCATENATE(AH699,", ",AI699," ",AJ699)</f>
        <v>2615</v>
      </c>
      <c r="AH699" t="s" s="244">
        <v>138</v>
      </c>
      <c r="AI699" t="s" s="30">
        <v>139</v>
      </c>
      <c r="AJ699" t="s" s="30">
        <v>2616</v>
      </c>
    </row>
    <row r="700" s="231" customFormat="1" ht="13.65" customHeight="1">
      <c r="AA700" s="245">
        <v>44750</v>
      </c>
      <c r="AB700" t="s" s="30">
        <v>2617</v>
      </c>
      <c r="AD700" t="s" s="30">
        <v>2618</v>
      </c>
      <c r="AG700" t="s" s="30">
        <f>CONCATENATE(AH700,", ",AI700," ",AJ700)</f>
        <v>2195</v>
      </c>
      <c r="AH700" t="s" s="244">
        <v>177</v>
      </c>
      <c r="AI700" t="s" s="30">
        <v>178</v>
      </c>
      <c r="AJ700" s="245">
        <v>30742</v>
      </c>
    </row>
    <row r="701" s="231" customFormat="1" ht="13.65" customHeight="1">
      <c r="AA701" s="245">
        <v>44776</v>
      </c>
      <c r="AB701" t="s" s="30">
        <v>2619</v>
      </c>
      <c r="AD701" t="s" s="30">
        <v>2620</v>
      </c>
      <c r="AG701" t="s" s="30">
        <f>CONCATENATE(AH701,", ",AI701," ",AJ701)</f>
        <v>2195</v>
      </c>
      <c r="AH701" t="s" s="244">
        <v>177</v>
      </c>
      <c r="AI701" t="s" s="30">
        <v>178</v>
      </c>
      <c r="AJ701" s="245">
        <v>30742</v>
      </c>
    </row>
    <row r="702" s="231" customFormat="1" ht="13.65" customHeight="1">
      <c r="AA702" s="245">
        <v>44784</v>
      </c>
      <c r="AB702" t="s" s="30">
        <v>2621</v>
      </c>
      <c r="AD702" t="s" s="30">
        <v>2622</v>
      </c>
      <c r="AE702" t="s" s="30">
        <v>2623</v>
      </c>
      <c r="AG702" t="s" s="30">
        <f>CONCATENATE(AH702,", ",AI702," ",AJ702)</f>
        <v>292</v>
      </c>
      <c r="AH702" t="s" s="244">
        <v>293</v>
      </c>
      <c r="AI702" t="s" s="30">
        <v>178</v>
      </c>
      <c r="AJ702" s="245">
        <v>30736</v>
      </c>
    </row>
    <row r="703" s="231" customFormat="1" ht="13.65" customHeight="1">
      <c r="AA703" s="245">
        <v>44792</v>
      </c>
      <c r="AB703" t="s" s="30">
        <v>2624</v>
      </c>
      <c r="AD703" t="s" s="30">
        <v>2625</v>
      </c>
      <c r="AE703" t="s" s="30">
        <v>2626</v>
      </c>
      <c r="AG703" t="s" s="30">
        <f>CONCATENATE(AH703,", ",AI703," ",AJ703)</f>
        <v>2627</v>
      </c>
      <c r="AH703" t="s" s="244">
        <v>293</v>
      </c>
      <c r="AI703" t="s" s="30">
        <v>178</v>
      </c>
      <c r="AJ703" t="s" s="30">
        <v>2628</v>
      </c>
    </row>
    <row r="704" s="231" customFormat="1" ht="13.65" customHeight="1">
      <c r="AA704" s="245">
        <v>44800</v>
      </c>
      <c r="AB704" t="s" s="30">
        <v>2629</v>
      </c>
      <c r="AD704" t="s" s="30">
        <v>2630</v>
      </c>
      <c r="AG704" t="s" s="30">
        <f>CONCATENATE(AH704,", ",AI704," ",AJ704)</f>
        <v>292</v>
      </c>
      <c r="AH704" t="s" s="244">
        <v>293</v>
      </c>
      <c r="AI704" t="s" s="30">
        <v>178</v>
      </c>
      <c r="AJ704" s="245">
        <v>30736</v>
      </c>
    </row>
    <row r="705" s="231" customFormat="1" ht="13.65" customHeight="1">
      <c r="AA705" s="245">
        <v>44818</v>
      </c>
      <c r="AB705" t="s" s="30">
        <v>2631</v>
      </c>
      <c r="AD705" t="s" s="30">
        <v>2632</v>
      </c>
      <c r="AG705" t="s" s="30">
        <f>CONCATENATE(AH705,", ",AI705," ",AJ705)</f>
        <v>292</v>
      </c>
      <c r="AH705" t="s" s="244">
        <v>293</v>
      </c>
      <c r="AI705" t="s" s="30">
        <v>178</v>
      </c>
      <c r="AJ705" s="245">
        <v>30736</v>
      </c>
    </row>
    <row r="706" s="231" customFormat="1" ht="13.65" customHeight="1">
      <c r="AA706" s="245">
        <v>44826</v>
      </c>
      <c r="AB706" t="s" s="30">
        <v>2633</v>
      </c>
      <c r="AD706" t="s" s="30">
        <v>2634</v>
      </c>
      <c r="AE706" t="s" s="30">
        <v>2635</v>
      </c>
      <c r="AG706" t="s" s="30">
        <f>CONCATENATE(AH706,", ",AI706," ",AJ706)</f>
        <v>2636</v>
      </c>
      <c r="AH706" t="s" s="244">
        <v>410</v>
      </c>
      <c r="AI706" t="s" s="30">
        <v>139</v>
      </c>
      <c r="AJ706" t="s" s="30">
        <v>2637</v>
      </c>
    </row>
    <row r="707" s="231" customFormat="1" ht="13.65" customHeight="1">
      <c r="AA707" s="245">
        <v>44842</v>
      </c>
      <c r="AB707" t="s" s="30">
        <v>2638</v>
      </c>
      <c r="AD707" t="s" s="30">
        <v>2639</v>
      </c>
      <c r="AE707" t="s" s="30">
        <v>2640</v>
      </c>
      <c r="AG707" t="s" s="30">
        <f>CONCATENATE(AH707,", ",AI707," ",AJ707)</f>
        <v>409</v>
      </c>
      <c r="AH707" t="s" s="244">
        <v>410</v>
      </c>
      <c r="AI707" t="s" s="30">
        <v>139</v>
      </c>
      <c r="AJ707" s="245">
        <v>37380</v>
      </c>
    </row>
    <row r="708" s="231" customFormat="1" ht="13.65" customHeight="1">
      <c r="AA708" s="245">
        <v>44859</v>
      </c>
      <c r="AB708" t="s" s="30">
        <v>2641</v>
      </c>
      <c r="AD708" t="s" s="30">
        <v>2642</v>
      </c>
      <c r="AE708" t="s" s="30">
        <v>2643</v>
      </c>
      <c r="AG708" t="s" s="30">
        <f>CONCATENATE(AH708,", ",AI708," ",AJ708)</f>
        <v>2644</v>
      </c>
      <c r="AH708" t="s" s="244">
        <v>2645</v>
      </c>
      <c r="AI708" t="s" s="30">
        <v>139</v>
      </c>
      <c r="AJ708" s="245">
        <v>37347</v>
      </c>
    </row>
    <row r="709" s="231" customFormat="1" ht="13.65" customHeight="1">
      <c r="AA709" s="245">
        <v>44867</v>
      </c>
      <c r="AB709" t="s" s="30">
        <v>2646</v>
      </c>
      <c r="AD709" t="s" s="30">
        <v>2647</v>
      </c>
      <c r="AE709" t="s" s="30">
        <v>2548</v>
      </c>
      <c r="AG709" t="s" s="30">
        <f>CONCATENATE(AH709,", ",AI709," ",AJ709)</f>
        <v>409</v>
      </c>
      <c r="AH709" t="s" s="244">
        <v>410</v>
      </c>
      <c r="AI709" t="s" s="30">
        <v>139</v>
      </c>
      <c r="AJ709" s="245">
        <v>37380</v>
      </c>
    </row>
    <row r="710" s="231" customFormat="1" ht="13.65" customHeight="1">
      <c r="AA710" s="245">
        <v>44875</v>
      </c>
      <c r="AB710" t="s" s="30">
        <v>2648</v>
      </c>
      <c r="AD710" t="s" s="30">
        <v>2649</v>
      </c>
      <c r="AG710" t="s" s="30">
        <f>CONCATENATE(AH710,", ",AI710," ",AJ710)</f>
        <v>2650</v>
      </c>
      <c r="AH710" t="s" s="244">
        <v>2651</v>
      </c>
      <c r="AI710" t="s" s="30">
        <v>139</v>
      </c>
      <c r="AJ710" s="245">
        <v>37397</v>
      </c>
    </row>
    <row r="711" s="231" customFormat="1" ht="13.65" customHeight="1">
      <c r="AA711" s="245">
        <v>44883</v>
      </c>
      <c r="AB711" t="s" s="30">
        <v>2652</v>
      </c>
      <c r="AD711" t="s" s="30">
        <v>2653</v>
      </c>
      <c r="AG711" t="s" s="30">
        <f>CONCATENATE(AH711,", ",AI711," ",AJ711)</f>
        <v>409</v>
      </c>
      <c r="AH711" t="s" s="244">
        <v>410</v>
      </c>
      <c r="AI711" t="s" s="30">
        <v>139</v>
      </c>
      <c r="AJ711" s="245">
        <v>37380</v>
      </c>
    </row>
    <row r="712" s="231" customFormat="1" ht="13.65" customHeight="1">
      <c r="AA712" s="245">
        <v>45054</v>
      </c>
      <c r="AB712" t="s" s="30">
        <v>2654</v>
      </c>
      <c r="AD712" t="s" s="30">
        <v>2655</v>
      </c>
      <c r="AE712" t="s" s="30">
        <v>2656</v>
      </c>
      <c r="AG712" t="s" s="30">
        <f>CONCATENATE(AH712,", ",AI712," ",AJ712)</f>
        <v>409</v>
      </c>
      <c r="AH712" t="s" s="244">
        <v>410</v>
      </c>
      <c r="AI712" t="s" s="30">
        <v>139</v>
      </c>
      <c r="AJ712" s="245">
        <v>37380</v>
      </c>
    </row>
    <row r="713" s="231" customFormat="1" ht="13.65" customHeight="1">
      <c r="AA713" s="245">
        <v>45062</v>
      </c>
      <c r="AB713" t="s" s="30">
        <v>2657</v>
      </c>
      <c r="AD713" t="s" s="30">
        <v>2658</v>
      </c>
      <c r="AG713" t="s" s="30">
        <f>CONCATENATE(AH713,", ",AI713," ",AJ713)</f>
        <v>409</v>
      </c>
      <c r="AH713" t="s" s="244">
        <v>410</v>
      </c>
      <c r="AI713" t="s" s="30">
        <v>139</v>
      </c>
      <c r="AJ713" s="245">
        <v>37380</v>
      </c>
    </row>
    <row r="714" s="231" customFormat="1" ht="13.65" customHeight="1">
      <c r="AA714" s="245">
        <v>45070</v>
      </c>
      <c r="AB714" t="s" s="30">
        <v>2659</v>
      </c>
      <c r="AD714" t="s" s="30">
        <v>2660</v>
      </c>
      <c r="AG714" t="s" s="30">
        <f>CONCATENATE(AH714,", ",AI714," ",AJ714)</f>
        <v>2661</v>
      </c>
      <c r="AH714" t="s" s="244">
        <v>138</v>
      </c>
      <c r="AI714" t="s" s="30">
        <v>139</v>
      </c>
      <c r="AJ714" t="s" s="30">
        <v>2662</v>
      </c>
    </row>
    <row r="715" s="231" customFormat="1" ht="13.65" customHeight="1">
      <c r="AA715" s="245">
        <v>45138</v>
      </c>
      <c r="AB715" t="s" s="30">
        <v>2663</v>
      </c>
      <c r="AD715" t="s" s="30">
        <v>2664</v>
      </c>
      <c r="AE715" t="s" s="30">
        <v>2665</v>
      </c>
      <c r="AG715" t="s" s="30">
        <f>CONCATENATE(AH715,", ",AI715," ",AJ715)</f>
        <v>409</v>
      </c>
      <c r="AH715" t="s" s="244">
        <v>410</v>
      </c>
      <c r="AI715" t="s" s="30">
        <v>139</v>
      </c>
      <c r="AJ715" s="245">
        <v>37380</v>
      </c>
    </row>
    <row r="716" s="231" customFormat="1" ht="13.65" customHeight="1">
      <c r="AA716" s="245">
        <v>45161</v>
      </c>
      <c r="AB716" t="s" s="30">
        <v>2666</v>
      </c>
      <c r="AD716" t="s" s="30">
        <v>2667</v>
      </c>
      <c r="AE716" t="s" s="30">
        <v>2668</v>
      </c>
      <c r="AG716" t="s" s="30">
        <f>CONCATENATE(AH716,", ",AI716," ",AJ716)</f>
        <v>409</v>
      </c>
      <c r="AH716" t="s" s="244">
        <v>410</v>
      </c>
      <c r="AI716" t="s" s="30">
        <v>139</v>
      </c>
      <c r="AJ716" s="245">
        <v>37380</v>
      </c>
    </row>
    <row r="717" s="231" customFormat="1" ht="13.65" customHeight="1">
      <c r="AA717" s="245">
        <v>45195</v>
      </c>
      <c r="AB717" t="s" s="30">
        <v>2669</v>
      </c>
      <c r="AD717" t="s" s="30">
        <v>2670</v>
      </c>
      <c r="AE717" t="s" s="30">
        <v>2671</v>
      </c>
      <c r="AG717" t="s" s="30">
        <f>CONCATENATE(AH717,", ",AI717," ",AJ717)</f>
        <v>409</v>
      </c>
      <c r="AH717" t="s" s="244">
        <v>410</v>
      </c>
      <c r="AI717" t="s" s="30">
        <v>139</v>
      </c>
      <c r="AJ717" s="245">
        <v>37380</v>
      </c>
    </row>
    <row r="718" s="231" customFormat="1" ht="13.65" customHeight="1">
      <c r="AA718" s="245">
        <v>45344</v>
      </c>
      <c r="AB718" t="s" s="30">
        <v>2672</v>
      </c>
      <c r="AC718" t="s" s="30">
        <v>2673</v>
      </c>
      <c r="AD718" t="s" s="30">
        <v>2674</v>
      </c>
      <c r="AG718" t="s" s="30">
        <f>CONCATENATE(AH718,", ",AI718," ",AJ718)</f>
        <v>309</v>
      </c>
      <c r="AH718" t="s" s="244">
        <v>138</v>
      </c>
      <c r="AI718" t="s" s="30">
        <v>139</v>
      </c>
      <c r="AJ718" s="245">
        <v>37416</v>
      </c>
    </row>
    <row r="719" s="231" customFormat="1" ht="13.65" customHeight="1">
      <c r="AA719" s="245">
        <v>45815</v>
      </c>
      <c r="AB719" t="s" s="30">
        <v>2675</v>
      </c>
      <c r="AD719" t="s" s="30">
        <v>2676</v>
      </c>
      <c r="AG719" t="s" s="30">
        <f>CONCATENATE(AH719,", ",AI719," ",AJ719)</f>
        <v>2677</v>
      </c>
      <c r="AH719" t="s" s="244">
        <v>138</v>
      </c>
      <c r="AI719" t="s" s="30">
        <v>139</v>
      </c>
      <c r="AJ719" t="s" s="30">
        <v>2678</v>
      </c>
    </row>
    <row r="720" s="231" customFormat="1" ht="13.65" customHeight="1">
      <c r="AA720" s="245">
        <v>45856</v>
      </c>
      <c r="AB720" t="s" s="30">
        <v>2679</v>
      </c>
      <c r="AD720" t="s" s="30">
        <v>2680</v>
      </c>
      <c r="AG720" t="s" s="30">
        <f>CONCATENATE(AH720,", ",AI720," ",AJ720)</f>
        <v>154</v>
      </c>
      <c r="AH720" t="s" s="244">
        <v>138</v>
      </c>
      <c r="AI720" t="s" s="30">
        <v>139</v>
      </c>
      <c r="AJ720" s="245">
        <v>37404</v>
      </c>
    </row>
    <row r="721" s="231" customFormat="1" ht="13.65" customHeight="1">
      <c r="AA721" s="245">
        <v>45898</v>
      </c>
      <c r="AB721" t="s" s="30">
        <v>2681</v>
      </c>
      <c r="AD721" t="s" s="30">
        <v>2682</v>
      </c>
      <c r="AE721" t="s" s="30">
        <v>2683</v>
      </c>
      <c r="AG721" t="s" s="30">
        <f>CONCATENATE(AH721,", ",AI721," ",AJ721)</f>
        <v>2684</v>
      </c>
      <c r="AH721" t="s" s="244">
        <v>138</v>
      </c>
      <c r="AI721" t="s" s="30">
        <v>139</v>
      </c>
      <c r="AJ721" t="s" s="30">
        <v>2685</v>
      </c>
    </row>
    <row r="722" s="231" customFormat="1" ht="13.65" customHeight="1">
      <c r="AA722" s="245">
        <v>45906</v>
      </c>
      <c r="AB722" t="s" s="30">
        <v>2686</v>
      </c>
      <c r="AD722" t="s" s="30">
        <v>2687</v>
      </c>
      <c r="AG722" t="s" s="30">
        <f>CONCATENATE(AH722,", ",AI722," ",AJ722)</f>
        <v>309</v>
      </c>
      <c r="AH722" t="s" s="244">
        <v>138</v>
      </c>
      <c r="AI722" t="s" s="30">
        <v>139</v>
      </c>
      <c r="AJ722" s="245">
        <v>37416</v>
      </c>
    </row>
    <row r="723" s="231" customFormat="1" ht="13.65" customHeight="1">
      <c r="AA723" s="245">
        <v>46474</v>
      </c>
      <c r="AB723" t="s" s="30">
        <v>2688</v>
      </c>
      <c r="AD723" t="s" s="30">
        <v>2689</v>
      </c>
      <c r="AE723" t="s" s="30">
        <v>2690</v>
      </c>
      <c r="AG723" t="s" s="30">
        <f>CONCATENATE(AH723,", ",AI723," ",AJ723)</f>
        <v>219</v>
      </c>
      <c r="AH723" t="s" s="244">
        <v>138</v>
      </c>
      <c r="AI723" t="s" s="30">
        <v>139</v>
      </c>
      <c r="AJ723" s="245">
        <v>37405</v>
      </c>
    </row>
    <row r="724" s="231" customFormat="1" ht="13.65" customHeight="1">
      <c r="AA724" s="245">
        <v>46920</v>
      </c>
      <c r="AB724" t="s" s="30">
        <v>2691</v>
      </c>
      <c r="AD724" t="s" s="30">
        <v>2692</v>
      </c>
      <c r="AG724" t="s" s="30">
        <f>CONCATENATE(AH724,", ",AI724," ",AJ724)</f>
        <v>2693</v>
      </c>
      <c r="AH724" t="s" s="244">
        <v>499</v>
      </c>
      <c r="AI724" t="s" s="30">
        <v>139</v>
      </c>
      <c r="AJ724" t="s" s="30">
        <v>2694</v>
      </c>
    </row>
    <row r="725" s="231" customFormat="1" ht="13.65" customHeight="1">
      <c r="AA725" s="245">
        <v>46979</v>
      </c>
      <c r="AB725" t="s" s="30">
        <v>2695</v>
      </c>
      <c r="AD725" t="s" s="30">
        <v>2696</v>
      </c>
      <c r="AG725" t="s" s="30">
        <f>CONCATENATE(AH725,", ",AI725," ",AJ725)</f>
        <v>185</v>
      </c>
      <c r="AH725" t="s" s="244">
        <v>138</v>
      </c>
      <c r="AI725" t="s" s="30">
        <v>139</v>
      </c>
      <c r="AJ725" s="245">
        <v>37415</v>
      </c>
    </row>
    <row r="726" s="231" customFormat="1" ht="13.65" customHeight="1">
      <c r="AA726" s="245">
        <v>47035</v>
      </c>
      <c r="AB726" t="s" s="30">
        <v>2697</v>
      </c>
      <c r="AD726" t="s" s="30">
        <v>2698</v>
      </c>
      <c r="AE726" t="s" s="30">
        <v>2699</v>
      </c>
      <c r="AG726" t="s" s="30">
        <f>CONCATENATE(AH726,", ",AI726," ",AJ726)</f>
        <v>2700</v>
      </c>
      <c r="AH726" t="s" s="244">
        <v>716</v>
      </c>
      <c r="AI726" t="s" s="30">
        <v>178</v>
      </c>
      <c r="AJ726" t="s" s="30">
        <v>2701</v>
      </c>
    </row>
    <row r="727" s="231" customFormat="1" ht="13.65" customHeight="1">
      <c r="AA727" s="245">
        <v>47118</v>
      </c>
      <c r="AB727" t="s" s="30">
        <v>2702</v>
      </c>
      <c r="AD727" t="s" s="30">
        <v>2703</v>
      </c>
      <c r="AG727" t="s" s="30">
        <f>CONCATENATE(AH727,", ",AI727," ",AJ727)</f>
        <v>2704</v>
      </c>
      <c r="AH727" t="s" s="244">
        <v>138</v>
      </c>
      <c r="AI727" t="s" s="30">
        <v>139</v>
      </c>
      <c r="AJ727" t="s" s="30">
        <v>2705</v>
      </c>
    </row>
    <row r="728" s="231" customFormat="1" ht="13.65" customHeight="1">
      <c r="AA728" s="245">
        <v>47381</v>
      </c>
      <c r="AB728" t="s" s="30">
        <v>2706</v>
      </c>
      <c r="AG728" t="s" s="30">
        <f>CONCATENATE(AH728,", ",AI728," ",AJ728)</f>
        <v>2707</v>
      </c>
      <c r="AH728" t="s" s="244">
        <v>162</v>
      </c>
      <c r="AI728" t="s" s="30">
        <v>139</v>
      </c>
    </row>
    <row r="729" s="231" customFormat="1" ht="13.65" customHeight="1">
      <c r="AA729" s="245">
        <v>47399</v>
      </c>
      <c r="AB729" t="s" s="30">
        <v>2708</v>
      </c>
      <c r="AD729" t="s" s="30">
        <v>2709</v>
      </c>
      <c r="AG729" t="s" s="30">
        <f>CONCATENATE(AH729,", ",AI729," ",AJ729)</f>
        <v>2710</v>
      </c>
      <c r="AH729" t="s" s="244">
        <v>138</v>
      </c>
      <c r="AI729" t="s" s="30">
        <v>139</v>
      </c>
      <c r="AJ729" t="s" s="30">
        <v>2711</v>
      </c>
    </row>
    <row r="730" s="231" customFormat="1" ht="13.65" customHeight="1">
      <c r="AA730" s="245">
        <v>47407</v>
      </c>
      <c r="AB730" t="s" s="30">
        <v>2712</v>
      </c>
      <c r="AD730" t="s" s="30">
        <v>2713</v>
      </c>
      <c r="AG730" t="s" s="30">
        <f>CONCATENATE(AH730,", ",AI730," ",AJ730)</f>
        <v>182</v>
      </c>
      <c r="AH730" t="s" s="244">
        <v>138</v>
      </c>
      <c r="AI730" t="s" s="30">
        <v>139</v>
      </c>
      <c r="AJ730" s="245">
        <v>37421</v>
      </c>
    </row>
    <row r="731" s="231" customFormat="1" ht="13.65" customHeight="1">
      <c r="AA731" s="245">
        <v>47449</v>
      </c>
      <c r="AB731" t="s" s="30">
        <v>2714</v>
      </c>
      <c r="AD731" t="s" s="30">
        <v>2715</v>
      </c>
      <c r="AG731" t="s" s="30">
        <f>CONCATENATE(AH731,", ",AI731," ",AJ731)</f>
        <v>2716</v>
      </c>
      <c r="AH731" t="s" s="244">
        <v>162</v>
      </c>
      <c r="AI731" t="s" s="30">
        <v>139</v>
      </c>
      <c r="AJ731" t="s" s="30">
        <v>2717</v>
      </c>
    </row>
    <row r="732" s="231" customFormat="1" ht="13.65" customHeight="1">
      <c r="AA732" s="245">
        <v>47456</v>
      </c>
      <c r="AB732" t="s" s="30">
        <v>2718</v>
      </c>
      <c r="AD732" t="s" s="30">
        <v>2719</v>
      </c>
      <c r="AG732" t="s" s="30">
        <f>CONCATENATE(AH732,", ",AI732," ",AJ732)</f>
        <v>2720</v>
      </c>
      <c r="AH732" t="s" s="244">
        <v>485</v>
      </c>
      <c r="AI732" t="s" s="30">
        <v>139</v>
      </c>
      <c r="AJ732" t="s" s="30">
        <v>2721</v>
      </c>
    </row>
    <row r="733" s="231" customFormat="1" ht="13.65" customHeight="1">
      <c r="AA733" s="245">
        <v>47480</v>
      </c>
      <c r="AB733" t="s" s="30">
        <v>2722</v>
      </c>
      <c r="AD733" t="s" s="30">
        <v>2723</v>
      </c>
      <c r="AG733" t="s" s="30">
        <f>CONCATENATE(AH733,", ",AI733," ",AJ733)</f>
        <v>2724</v>
      </c>
      <c r="AH733" t="s" s="244">
        <v>138</v>
      </c>
      <c r="AI733" t="s" s="30">
        <v>139</v>
      </c>
      <c r="AJ733" t="s" s="30">
        <v>2725</v>
      </c>
    </row>
    <row r="734" s="231" customFormat="1" ht="13.65" customHeight="1">
      <c r="AA734" s="245">
        <v>47506</v>
      </c>
      <c r="AB734" t="s" s="30">
        <v>2726</v>
      </c>
      <c r="AD734" t="s" s="30">
        <v>2727</v>
      </c>
      <c r="AG734" t="s" s="30">
        <f>CONCATENATE(AH734,", ",AI734," ",AJ734)</f>
        <v>2728</v>
      </c>
      <c r="AH734" t="s" s="244">
        <v>138</v>
      </c>
      <c r="AI734" t="s" s="30">
        <v>139</v>
      </c>
      <c r="AJ734" t="s" s="30">
        <v>2729</v>
      </c>
    </row>
    <row r="735" s="231" customFormat="1" ht="13.65" customHeight="1">
      <c r="AA735" s="245">
        <v>47514</v>
      </c>
      <c r="AB735" t="s" s="30">
        <v>2730</v>
      </c>
      <c r="AD735" t="s" s="30">
        <v>2731</v>
      </c>
      <c r="AE735" t="s" s="30">
        <v>2732</v>
      </c>
      <c r="AF735" t="s" s="30">
        <v>2733</v>
      </c>
      <c r="AG735" t="s" s="30">
        <f>CONCATENATE(AH735,", ",AI735," ",AJ735)</f>
        <v>2734</v>
      </c>
      <c r="AH735" t="s" s="244">
        <v>138</v>
      </c>
      <c r="AI735" t="s" s="30">
        <v>139</v>
      </c>
      <c r="AJ735" t="s" s="30">
        <v>2735</v>
      </c>
    </row>
    <row r="736" s="231" customFormat="1" ht="13.65" customHeight="1">
      <c r="AA736" s="245">
        <v>47522</v>
      </c>
      <c r="AB736" t="s" s="30">
        <v>2736</v>
      </c>
      <c r="AD736" t="s" s="30">
        <v>2737</v>
      </c>
      <c r="AG736" t="s" s="30">
        <f>CONCATENATE(AH736,", ",AI736," ",AJ736)</f>
        <v>2738</v>
      </c>
      <c r="AH736" t="s" s="244">
        <v>138</v>
      </c>
      <c r="AI736" t="s" s="30">
        <v>139</v>
      </c>
      <c r="AJ736" t="s" s="30">
        <v>2739</v>
      </c>
    </row>
    <row r="737" s="231" customFormat="1" ht="13.65" customHeight="1">
      <c r="AA737" s="245">
        <v>47555</v>
      </c>
      <c r="AB737" t="s" s="30">
        <v>2740</v>
      </c>
      <c r="AD737" t="s" s="30">
        <v>2741</v>
      </c>
      <c r="AG737" t="s" s="30">
        <f>CONCATENATE(AH737,", ",AI737," ",AJ737)</f>
        <v>169</v>
      </c>
      <c r="AH737" t="s" s="244">
        <v>138</v>
      </c>
      <c r="AI737" t="s" s="30">
        <v>139</v>
      </c>
      <c r="AJ737" s="245">
        <v>37411</v>
      </c>
    </row>
    <row r="738" s="231" customFormat="1" ht="13.65" customHeight="1">
      <c r="AA738" s="245">
        <v>47589</v>
      </c>
      <c r="AB738" t="s" s="30">
        <v>2742</v>
      </c>
      <c r="AG738" t="s" s="30">
        <f>CONCATENATE(AH738,", ",AI738," ",AJ738)</f>
        <v>209</v>
      </c>
    </row>
    <row r="739" s="231" customFormat="1" ht="13.65" customHeight="1">
      <c r="AA739" s="245">
        <v>47597</v>
      </c>
      <c r="AB739" t="s" s="30">
        <v>2743</v>
      </c>
      <c r="AD739" t="s" s="30">
        <v>2744</v>
      </c>
      <c r="AE739" t="s" s="30">
        <v>2745</v>
      </c>
      <c r="AG739" t="s" s="30">
        <f>CONCATENATE(AH739,", ",AI739," ",AJ739)</f>
        <v>2746</v>
      </c>
      <c r="AH739" t="s" s="244">
        <v>138</v>
      </c>
      <c r="AI739" t="s" s="30">
        <v>139</v>
      </c>
      <c r="AJ739" t="s" s="30">
        <v>2747</v>
      </c>
    </row>
    <row r="740" s="231" customFormat="1" ht="13.65" customHeight="1">
      <c r="AA740" s="245">
        <v>47605</v>
      </c>
      <c r="AB740" t="s" s="30">
        <v>2748</v>
      </c>
      <c r="AD740" t="s" s="30">
        <v>2749</v>
      </c>
      <c r="AG740" t="s" s="30">
        <f>CONCATENATE(AH740,", ",AI740," ",AJ740)</f>
        <v>197</v>
      </c>
      <c r="AH740" t="s" s="244">
        <v>138</v>
      </c>
      <c r="AI740" t="s" s="30">
        <v>139</v>
      </c>
      <c r="AJ740" s="245">
        <v>37402</v>
      </c>
    </row>
    <row r="741" s="231" customFormat="1" ht="13.65" customHeight="1">
      <c r="AA741" s="245">
        <v>47639</v>
      </c>
      <c r="AB741" t="s" s="30">
        <v>2750</v>
      </c>
      <c r="AD741" t="s" s="30">
        <v>2751</v>
      </c>
      <c r="AG741" t="s" s="30">
        <f>CONCATENATE(AH741,", ",AI741," ",AJ741)</f>
        <v>182</v>
      </c>
      <c r="AH741" t="s" s="244">
        <v>138</v>
      </c>
      <c r="AI741" t="s" s="30">
        <v>139</v>
      </c>
      <c r="AJ741" s="245">
        <v>37421</v>
      </c>
    </row>
    <row r="742" s="231" customFormat="1" ht="13.65" customHeight="1">
      <c r="AA742" s="245">
        <v>47647</v>
      </c>
      <c r="AB742" t="s" s="30">
        <v>2752</v>
      </c>
      <c r="AD742" t="s" s="30">
        <v>792</v>
      </c>
      <c r="AE742" t="s" s="30">
        <v>2753</v>
      </c>
      <c r="AG742" t="s" s="30">
        <f>CONCATENATE(AH742,", ",AI742," ",AJ742)</f>
        <v>197</v>
      </c>
      <c r="AH742" t="s" s="244">
        <v>138</v>
      </c>
      <c r="AI742" t="s" s="30">
        <v>139</v>
      </c>
      <c r="AJ742" s="245">
        <v>37402</v>
      </c>
    </row>
    <row r="743" s="231" customFormat="1" ht="13.65" customHeight="1">
      <c r="AA743" s="245">
        <v>47688</v>
      </c>
      <c r="AB743" t="s" s="30">
        <v>2754</v>
      </c>
      <c r="AD743" t="s" s="30">
        <v>2755</v>
      </c>
      <c r="AG743" t="s" s="30">
        <f>CONCATENATE(AH743,", ",AI743," ",AJ743)</f>
        <v>2756</v>
      </c>
      <c r="AH743" t="s" s="244">
        <v>138</v>
      </c>
      <c r="AI743" t="s" s="30">
        <v>139</v>
      </c>
      <c r="AJ743" t="s" s="30">
        <v>2757</v>
      </c>
    </row>
    <row r="744" s="231" customFormat="1" ht="13.65" customHeight="1">
      <c r="AA744" s="245">
        <v>47704</v>
      </c>
      <c r="AB744" t="s" s="30">
        <v>2758</v>
      </c>
      <c r="AD744" t="s" s="30">
        <v>2759</v>
      </c>
      <c r="AG744" t="s" s="30">
        <f>CONCATENATE(AH744,", ",AI744," ",AJ744)</f>
        <v>219</v>
      </c>
      <c r="AH744" t="s" s="244">
        <v>138</v>
      </c>
      <c r="AI744" t="s" s="30">
        <v>139</v>
      </c>
      <c r="AJ744" s="245">
        <v>37405</v>
      </c>
    </row>
    <row r="745" s="231" customFormat="1" ht="13.65" customHeight="1">
      <c r="AA745" s="245">
        <v>47712</v>
      </c>
      <c r="AB745" t="s" s="30">
        <v>2760</v>
      </c>
      <c r="AD745" t="s" s="30">
        <v>2761</v>
      </c>
      <c r="AG745" t="s" s="30">
        <f>CONCATENATE(AH745,", ",AI745," ",AJ745)</f>
        <v>147</v>
      </c>
      <c r="AH745" t="s" s="244">
        <v>138</v>
      </c>
      <c r="AI745" t="s" s="30">
        <v>139</v>
      </c>
      <c r="AJ745" s="245">
        <v>37406</v>
      </c>
    </row>
    <row r="746" s="231" customFormat="1" ht="13.65" customHeight="1">
      <c r="AA746" s="245">
        <v>47738</v>
      </c>
      <c r="AB746" t="s" s="30">
        <v>2762</v>
      </c>
      <c r="AD746" t="s" s="30">
        <v>2763</v>
      </c>
      <c r="AG746" t="s" s="30">
        <f>CONCATENATE(AH746,", ",AI746," ",AJ746)</f>
        <v>182</v>
      </c>
      <c r="AH746" t="s" s="244">
        <v>138</v>
      </c>
      <c r="AI746" t="s" s="30">
        <v>139</v>
      </c>
      <c r="AJ746" s="245">
        <v>37421</v>
      </c>
    </row>
    <row r="747" s="231" customFormat="1" ht="13.65" customHeight="1">
      <c r="AA747" s="245">
        <v>47746</v>
      </c>
      <c r="AB747" t="s" s="30">
        <v>2764</v>
      </c>
      <c r="AG747" t="s" s="30">
        <f>CONCATENATE(AH747,", ",AI747," ",AJ747)</f>
        <v>209</v>
      </c>
    </row>
    <row r="748" s="231" customFormat="1" ht="13.65" customHeight="1">
      <c r="AA748" s="245">
        <v>47761</v>
      </c>
      <c r="AB748" t="s" s="30">
        <v>2765</v>
      </c>
      <c r="AG748" t="s" s="30">
        <f>CONCATENATE(AH748,", ",AI748," ",AJ748)</f>
        <v>209</v>
      </c>
    </row>
    <row r="749" s="231" customFormat="1" ht="13.65" customHeight="1">
      <c r="AA749" s="245">
        <v>47829</v>
      </c>
      <c r="AB749" t="s" s="30">
        <v>2766</v>
      </c>
      <c r="AD749" t="s" s="30">
        <v>2767</v>
      </c>
      <c r="AG749" t="s" s="30">
        <f>CONCATENATE(AH749,", ",AI749," ",AJ749)</f>
        <v>2768</v>
      </c>
      <c r="AH749" t="s" s="244">
        <v>138</v>
      </c>
      <c r="AI749" t="s" s="30">
        <v>139</v>
      </c>
      <c r="AJ749" t="s" s="30">
        <v>2769</v>
      </c>
    </row>
    <row r="750" s="231" customFormat="1" ht="13.65" customHeight="1">
      <c r="AA750" s="245">
        <v>47837</v>
      </c>
      <c r="AB750" t="s" s="30">
        <v>2770</v>
      </c>
      <c r="AD750" t="s" s="30">
        <v>2771</v>
      </c>
      <c r="AE750" t="s" s="30">
        <v>2772</v>
      </c>
      <c r="AG750" t="s" s="30">
        <f>CONCATENATE(AH750,", ",AI750," ",AJ750)</f>
        <v>2773</v>
      </c>
      <c r="AH750" t="s" s="244">
        <v>138</v>
      </c>
      <c r="AI750" t="s" s="30">
        <v>139</v>
      </c>
      <c r="AJ750" t="s" s="30">
        <v>2774</v>
      </c>
    </row>
    <row r="751" s="231" customFormat="1" ht="13.65" customHeight="1">
      <c r="AA751" s="245">
        <v>47845</v>
      </c>
      <c r="AB751" t="s" s="30">
        <v>2775</v>
      </c>
      <c r="AD751" t="s" s="30">
        <v>2776</v>
      </c>
      <c r="AG751" t="s" s="30">
        <f>CONCATENATE(AH751,", ",AI751," ",AJ751)</f>
        <v>182</v>
      </c>
      <c r="AH751" t="s" s="244">
        <v>138</v>
      </c>
      <c r="AI751" t="s" s="30">
        <v>139</v>
      </c>
      <c r="AJ751" s="245">
        <v>37421</v>
      </c>
    </row>
    <row r="752" s="231" customFormat="1" ht="13.65" customHeight="1">
      <c r="AA752" s="245">
        <v>47852</v>
      </c>
      <c r="AB752" t="s" s="30">
        <v>2777</v>
      </c>
      <c r="AD752" t="s" s="30">
        <v>2778</v>
      </c>
      <c r="AG752" t="s" s="30">
        <f>CONCATENATE(AH752,", ",AI752," ",AJ752)</f>
        <v>2779</v>
      </c>
      <c r="AH752" t="s" s="244">
        <v>665</v>
      </c>
      <c r="AI752" t="s" s="30">
        <v>139</v>
      </c>
      <c r="AJ752" s="245">
        <v>37377</v>
      </c>
    </row>
    <row r="753" s="231" customFormat="1" ht="13.65" customHeight="1">
      <c r="AA753" s="245">
        <v>47860</v>
      </c>
      <c r="AB753" t="s" s="30">
        <v>2780</v>
      </c>
      <c r="AD753" t="s" s="30">
        <v>2041</v>
      </c>
      <c r="AG753" t="s" s="30">
        <f>CONCATENATE(AH753,", ",AI753," ",AJ753)</f>
        <v>182</v>
      </c>
      <c r="AH753" t="s" s="244">
        <v>138</v>
      </c>
      <c r="AI753" t="s" s="30">
        <v>139</v>
      </c>
      <c r="AJ753" s="245">
        <v>37421</v>
      </c>
    </row>
    <row r="754" s="231" customFormat="1" ht="13.65" customHeight="1">
      <c r="AA754" s="245">
        <v>47886</v>
      </c>
      <c r="AB754" t="s" s="30">
        <v>2781</v>
      </c>
      <c r="AC754" t="s" s="30">
        <v>2782</v>
      </c>
      <c r="AD754" t="s" s="30">
        <v>2783</v>
      </c>
      <c r="AG754" t="s" s="30">
        <f>CONCATENATE(AH754,", ",AI754," ",AJ754)</f>
        <v>2195</v>
      </c>
      <c r="AH754" t="s" s="244">
        <v>177</v>
      </c>
      <c r="AI754" t="s" s="30">
        <v>178</v>
      </c>
      <c r="AJ754" s="245">
        <v>30742</v>
      </c>
    </row>
    <row r="755" s="231" customFormat="1" ht="13.65" customHeight="1">
      <c r="AA755" s="245">
        <v>48009</v>
      </c>
      <c r="AB755" t="s" s="30">
        <v>2784</v>
      </c>
      <c r="AD755" t="s" s="30">
        <v>2785</v>
      </c>
      <c r="AG755" t="s" s="30">
        <f>CONCATENATE(AH755,", ",AI755," ",AJ755)</f>
        <v>280</v>
      </c>
      <c r="AH755" t="s" s="244">
        <v>138</v>
      </c>
      <c r="AI755" t="s" s="30">
        <v>139</v>
      </c>
      <c r="AJ755" s="245">
        <v>37403</v>
      </c>
    </row>
    <row r="756" s="231" customFormat="1" ht="13.65" customHeight="1">
      <c r="AA756" s="245">
        <v>48074</v>
      </c>
      <c r="AB756" t="s" s="30">
        <v>2786</v>
      </c>
      <c r="AD756" t="s" s="30">
        <v>2787</v>
      </c>
      <c r="AE756" t="s" s="30">
        <v>2788</v>
      </c>
      <c r="AG756" t="s" s="30">
        <f>CONCATENATE(AH756,", ",AI756," ",AJ756)</f>
        <v>250</v>
      </c>
      <c r="AH756" t="s" s="244">
        <v>138</v>
      </c>
      <c r="AI756" t="s" s="30">
        <v>139</v>
      </c>
      <c r="AJ756" s="245">
        <v>37422</v>
      </c>
    </row>
    <row r="757" s="231" customFormat="1" ht="13.65" customHeight="1">
      <c r="AA757" s="245">
        <v>48082</v>
      </c>
      <c r="AB757" t="s" s="30">
        <v>2789</v>
      </c>
      <c r="AC757" t="s" s="30">
        <v>2790</v>
      </c>
      <c r="AD757" t="s" s="30">
        <v>2791</v>
      </c>
      <c r="AG757" t="s" s="30">
        <f>CONCATENATE(AH757,", ",AI757," ",AJ757)</f>
        <v>182</v>
      </c>
      <c r="AH757" t="s" s="244">
        <v>138</v>
      </c>
      <c r="AI757" t="s" s="30">
        <v>139</v>
      </c>
      <c r="AJ757" s="245">
        <v>37421</v>
      </c>
    </row>
    <row r="758" s="231" customFormat="1" ht="13.65" customHeight="1">
      <c r="AA758" s="245">
        <v>48157</v>
      </c>
      <c r="AB758" t="s" s="30">
        <v>2792</v>
      </c>
      <c r="AD758" t="s" s="30">
        <v>2793</v>
      </c>
      <c r="AE758" t="s" s="30">
        <v>2794</v>
      </c>
      <c r="AG758" t="s" s="30">
        <f>CONCATENATE(AH758,", ",AI758," ",AJ758)</f>
        <v>250</v>
      </c>
      <c r="AH758" t="s" s="244">
        <v>138</v>
      </c>
      <c r="AI758" t="s" s="30">
        <v>139</v>
      </c>
      <c r="AJ758" s="245">
        <v>37422</v>
      </c>
    </row>
    <row r="759" s="231" customFormat="1" ht="13.65" customHeight="1">
      <c r="AA759" s="245">
        <v>48223</v>
      </c>
      <c r="AB759" t="s" s="30">
        <v>2795</v>
      </c>
      <c r="AD759" t="s" s="30">
        <v>2796</v>
      </c>
      <c r="AG759" t="s" s="30">
        <f>CONCATENATE(AH759,", ",AI759," ",AJ759)</f>
        <v>182</v>
      </c>
      <c r="AH759" t="s" s="244">
        <v>138</v>
      </c>
      <c r="AI759" t="s" s="30">
        <v>139</v>
      </c>
      <c r="AJ759" s="245">
        <v>37421</v>
      </c>
    </row>
    <row r="760" s="231" customFormat="1" ht="13.65" customHeight="1">
      <c r="AA760" s="245">
        <v>48314</v>
      </c>
      <c r="AB760" t="s" s="30">
        <v>2797</v>
      </c>
      <c r="AD760" t="s" s="30">
        <v>2798</v>
      </c>
      <c r="AE760" t="s" s="30">
        <v>2799</v>
      </c>
      <c r="AG760" t="s" s="30">
        <f>CONCATENATE(AH760,", ",AI760," ",AJ760)</f>
        <v>2800</v>
      </c>
      <c r="AH760" t="s" s="244">
        <v>138</v>
      </c>
      <c r="AI760" t="s" s="30">
        <v>139</v>
      </c>
      <c r="AJ760" t="s" s="30">
        <v>2801</v>
      </c>
    </row>
    <row r="761" s="231" customFormat="1" ht="13.65" customHeight="1">
      <c r="AA761" s="245">
        <v>48892</v>
      </c>
      <c r="AB761" t="s" s="30">
        <v>2802</v>
      </c>
      <c r="AD761" t="s" s="30">
        <v>2803</v>
      </c>
      <c r="AE761" t="s" s="30">
        <v>2804</v>
      </c>
      <c r="AG761" t="s" s="30">
        <f>CONCATENATE(AH761,", ",AI761," ",AJ761)</f>
        <v>2805</v>
      </c>
      <c r="AH761" t="s" s="244">
        <v>138</v>
      </c>
      <c r="AI761" t="s" s="30">
        <v>139</v>
      </c>
      <c r="AJ761" t="s" s="30">
        <v>2806</v>
      </c>
    </row>
    <row r="762" s="231" customFormat="1" ht="13.65" customHeight="1">
      <c r="AA762" s="245">
        <v>49510</v>
      </c>
      <c r="AB762" t="s" s="30">
        <v>2807</v>
      </c>
      <c r="AD762" t="s" s="30">
        <v>181</v>
      </c>
      <c r="AG762" t="s" s="30">
        <f>CONCATENATE(AH762,", ",AI762," ",AJ762)</f>
        <v>2808</v>
      </c>
      <c r="AH762" t="s" s="244">
        <v>138</v>
      </c>
      <c r="AI762" t="s" s="30">
        <v>139</v>
      </c>
      <c r="AJ762" t="s" s="30">
        <v>2809</v>
      </c>
    </row>
    <row r="763" s="231" customFormat="1" ht="13.65" customHeight="1">
      <c r="AA763" s="245">
        <v>50344</v>
      </c>
      <c r="AB763" t="s" s="30">
        <v>2810</v>
      </c>
      <c r="AD763" t="s" s="30">
        <v>2811</v>
      </c>
      <c r="AG763" t="s" s="30">
        <f>CONCATENATE(AH763,", ",AI763," ",AJ763)</f>
        <v>2812</v>
      </c>
      <c r="AH763" t="s" s="244">
        <v>138</v>
      </c>
      <c r="AI763" t="s" s="30">
        <v>139</v>
      </c>
      <c r="AJ763" t="s" s="30">
        <v>2813</v>
      </c>
    </row>
    <row r="764" s="231" customFormat="1" ht="13.65" customHeight="1">
      <c r="AA764" s="245">
        <v>50450</v>
      </c>
      <c r="AB764" t="s" s="30">
        <v>2814</v>
      </c>
      <c r="AD764" t="s" s="30">
        <v>2815</v>
      </c>
      <c r="AE764" t="s" s="30">
        <v>2816</v>
      </c>
      <c r="AG764" t="s" s="30">
        <f>CONCATENATE(AH764,", ",AI764," ",AJ764)</f>
        <v>2817</v>
      </c>
      <c r="AH764" t="s" s="244">
        <v>138</v>
      </c>
      <c r="AI764" t="s" s="30">
        <v>139</v>
      </c>
      <c r="AJ764" t="s" s="30">
        <v>2818</v>
      </c>
    </row>
    <row r="765" s="231" customFormat="1" ht="13.65" customHeight="1">
      <c r="AA765" s="245">
        <v>50468</v>
      </c>
      <c r="AB765" t="s" s="30">
        <v>2819</v>
      </c>
      <c r="AD765" t="s" s="30">
        <v>2820</v>
      </c>
      <c r="AE765" t="s" s="30">
        <v>2821</v>
      </c>
      <c r="AG765" t="s" s="30">
        <f>CONCATENATE(AH765,", ",AI765," ",AJ765)</f>
        <v>2773</v>
      </c>
      <c r="AH765" t="s" s="244">
        <v>138</v>
      </c>
      <c r="AI765" t="s" s="30">
        <v>139</v>
      </c>
      <c r="AJ765" t="s" s="30">
        <v>2774</v>
      </c>
    </row>
    <row r="766" s="231" customFormat="1" ht="13.65" customHeight="1">
      <c r="AA766" s="245">
        <v>50567</v>
      </c>
      <c r="AB766" t="s" s="30">
        <v>2822</v>
      </c>
      <c r="AD766" t="s" s="30">
        <v>2823</v>
      </c>
      <c r="AG766" t="s" s="30">
        <f>CONCATENATE(AH766,", ",AI766," ",AJ766)</f>
        <v>280</v>
      </c>
      <c r="AH766" t="s" s="244">
        <v>138</v>
      </c>
      <c r="AI766" t="s" s="30">
        <v>139</v>
      </c>
      <c r="AJ766" s="245">
        <v>37403</v>
      </c>
    </row>
    <row r="767" s="231" customFormat="1" ht="13.65" customHeight="1">
      <c r="AA767" s="245">
        <v>50609</v>
      </c>
      <c r="AB767" t="s" s="30">
        <v>2824</v>
      </c>
      <c r="AD767" t="s" s="30">
        <v>2825</v>
      </c>
      <c r="AG767" t="s" s="30">
        <f>CONCATENATE(AH767,", ",AI767," ",AJ767)</f>
        <v>2826</v>
      </c>
      <c r="AH767" t="s" s="244">
        <v>138</v>
      </c>
      <c r="AI767" t="s" s="30">
        <v>139</v>
      </c>
      <c r="AJ767" t="s" s="30">
        <v>2827</v>
      </c>
    </row>
    <row r="768" s="231" customFormat="1" ht="13.65" customHeight="1">
      <c r="AA768" s="245">
        <v>51557</v>
      </c>
      <c r="AB768" t="s" s="30">
        <v>2828</v>
      </c>
      <c r="AG768" t="s" s="30">
        <f>CONCATENATE(AH768,", ",AI768," ",AJ768)</f>
        <v>209</v>
      </c>
    </row>
    <row r="769" s="231" customFormat="1" ht="13.65" customHeight="1">
      <c r="AA769" s="245">
        <v>51706</v>
      </c>
      <c r="AB769" t="s" s="30">
        <v>2829</v>
      </c>
      <c r="AG769" t="s" s="30">
        <f>CONCATENATE(AH769,", ",AI769," ",AJ769)</f>
        <v>209</v>
      </c>
    </row>
    <row r="770" s="231" customFormat="1" ht="13.65" customHeight="1">
      <c r="AA770" s="245">
        <v>51870</v>
      </c>
      <c r="AB770" t="s" s="30">
        <v>2830</v>
      </c>
      <c r="AD770" t="s" s="30">
        <v>2831</v>
      </c>
      <c r="AE770" t="s" s="30">
        <v>2832</v>
      </c>
      <c r="AG770" t="s" s="30">
        <f>CONCATENATE(AH770,", ",AI770," ",AJ770)</f>
        <v>197</v>
      </c>
      <c r="AH770" t="s" s="244">
        <v>138</v>
      </c>
      <c r="AI770" t="s" s="30">
        <v>139</v>
      </c>
      <c r="AJ770" s="245">
        <v>37402</v>
      </c>
    </row>
    <row r="771" s="231" customFormat="1" ht="13.65" customHeight="1">
      <c r="AA771" s="245">
        <v>52084</v>
      </c>
      <c r="AB771" t="s" s="30">
        <v>2833</v>
      </c>
      <c r="AD771" t="s" s="30">
        <v>2834</v>
      </c>
      <c r="AG771" t="s" s="30">
        <f>CONCATENATE(AH771,", ",AI771," ",AJ771)</f>
        <v>2835</v>
      </c>
      <c r="AH771" t="s" s="244">
        <v>138</v>
      </c>
      <c r="AI771" t="s" s="30">
        <v>139</v>
      </c>
      <c r="AJ771" t="s" s="30">
        <v>2836</v>
      </c>
    </row>
    <row r="772" s="231" customFormat="1" ht="13.65" customHeight="1">
      <c r="AA772" s="245">
        <v>52209</v>
      </c>
      <c r="AB772" t="s" s="30">
        <v>2837</v>
      </c>
      <c r="AD772" t="s" s="30">
        <v>2838</v>
      </c>
      <c r="AE772" t="s" s="30">
        <v>2839</v>
      </c>
      <c r="AG772" t="s" s="30">
        <f>CONCATENATE(AH772,", ",AI772," ",AJ772)</f>
        <v>169</v>
      </c>
      <c r="AH772" t="s" s="244">
        <v>138</v>
      </c>
      <c r="AI772" t="s" s="30">
        <v>139</v>
      </c>
      <c r="AJ772" s="245">
        <v>37411</v>
      </c>
    </row>
    <row r="773" s="231" customFormat="1" ht="13.65" customHeight="1">
      <c r="AA773" s="245">
        <v>52258</v>
      </c>
      <c r="AB773" t="s" s="30">
        <v>2840</v>
      </c>
      <c r="AD773" t="s" s="30">
        <v>2841</v>
      </c>
      <c r="AG773" t="s" s="30">
        <f>CONCATENATE(AH773,", ",AI773," ",AJ773)</f>
        <v>845</v>
      </c>
      <c r="AH773" t="s" s="244">
        <v>162</v>
      </c>
      <c r="AI773" t="s" s="30">
        <v>139</v>
      </c>
      <c r="AJ773" s="245">
        <v>37343</v>
      </c>
    </row>
    <row r="774" s="231" customFormat="1" ht="13.65" customHeight="1">
      <c r="AA774" s="245">
        <v>52290</v>
      </c>
      <c r="AB774" t="s" s="30">
        <v>2842</v>
      </c>
      <c r="AD774" t="s" s="30">
        <v>2843</v>
      </c>
      <c r="AG774" t="s" s="30">
        <f>CONCATENATE(AH774,", ",AI774," ",AJ774)</f>
        <v>147</v>
      </c>
      <c r="AH774" t="s" s="244">
        <v>138</v>
      </c>
      <c r="AI774" t="s" s="30">
        <v>139</v>
      </c>
      <c r="AJ774" s="245">
        <v>37406</v>
      </c>
    </row>
    <row r="775" s="231" customFormat="1" ht="13.65" customHeight="1">
      <c r="AA775" s="245">
        <v>52308</v>
      </c>
      <c r="AB775" t="s" s="30">
        <v>2844</v>
      </c>
      <c r="AD775" t="s" s="30">
        <v>2845</v>
      </c>
      <c r="AG775" t="s" s="30">
        <f>CONCATENATE(AH775,", ",AI775," ",AJ775)</f>
        <v>197</v>
      </c>
      <c r="AH775" t="s" s="244">
        <v>138</v>
      </c>
      <c r="AI775" t="s" s="30">
        <v>139</v>
      </c>
      <c r="AJ775" s="245">
        <v>37402</v>
      </c>
    </row>
    <row r="776" s="231" customFormat="1" ht="13.65" customHeight="1">
      <c r="AA776" s="245">
        <v>52316</v>
      </c>
      <c r="AB776" t="s" s="30">
        <v>2846</v>
      </c>
      <c r="AD776" t="s" s="30">
        <v>2847</v>
      </c>
      <c r="AG776" t="s" s="30">
        <f>CONCATENATE(AH776,", ",AI776," ",AJ776)</f>
        <v>182</v>
      </c>
      <c r="AH776" t="s" s="244">
        <v>138</v>
      </c>
      <c r="AI776" t="s" s="30">
        <v>139</v>
      </c>
      <c r="AJ776" s="245">
        <v>37421</v>
      </c>
    </row>
    <row r="777" s="231" customFormat="1" ht="13.65" customHeight="1">
      <c r="AA777" s="245">
        <v>52324</v>
      </c>
      <c r="AB777" t="s" s="30">
        <v>2848</v>
      </c>
      <c r="AD777" t="s" s="30">
        <v>2849</v>
      </c>
      <c r="AG777" t="s" s="30">
        <f>CONCATENATE(AH777,", ",AI777," ",AJ777)</f>
        <v>182</v>
      </c>
      <c r="AH777" t="s" s="244">
        <v>138</v>
      </c>
      <c r="AI777" t="s" s="30">
        <v>139</v>
      </c>
      <c r="AJ777" s="245">
        <v>37421</v>
      </c>
    </row>
    <row r="778" s="231" customFormat="1" ht="13.65" customHeight="1">
      <c r="AA778" s="245">
        <v>52472</v>
      </c>
      <c r="AB778" t="s" s="30">
        <v>2850</v>
      </c>
      <c r="AD778" t="s" s="30">
        <v>2851</v>
      </c>
      <c r="AG778" t="s" s="30">
        <f>CONCATENATE(AH778,", ",AI778," ",AJ778)</f>
        <v>182</v>
      </c>
      <c r="AH778" t="s" s="244">
        <v>138</v>
      </c>
      <c r="AI778" t="s" s="30">
        <v>139</v>
      </c>
      <c r="AJ778" s="245">
        <v>37421</v>
      </c>
    </row>
    <row r="779" s="231" customFormat="1" ht="13.65" customHeight="1">
      <c r="AA779" s="245">
        <v>52506</v>
      </c>
      <c r="AB779" t="s" s="30">
        <v>2852</v>
      </c>
      <c r="AD779" t="s" s="30">
        <v>2853</v>
      </c>
      <c r="AG779" t="s" s="30">
        <f>CONCATENATE(AH779,", ",AI779," ",AJ779)</f>
        <v>280</v>
      </c>
      <c r="AH779" t="s" s="244">
        <v>138</v>
      </c>
      <c r="AI779" t="s" s="30">
        <v>139</v>
      </c>
      <c r="AJ779" s="245">
        <v>37403</v>
      </c>
    </row>
    <row r="780" s="231" customFormat="1" ht="13.65" customHeight="1">
      <c r="AA780" s="245">
        <v>52514</v>
      </c>
      <c r="AB780" t="s" s="30">
        <v>2854</v>
      </c>
      <c r="AD780" t="s" s="30">
        <v>2855</v>
      </c>
      <c r="AG780" t="s" s="30">
        <f>CONCATENATE(AH780,", ",AI780," ",AJ780)</f>
        <v>182</v>
      </c>
      <c r="AH780" t="s" s="244">
        <v>138</v>
      </c>
      <c r="AI780" t="s" s="30">
        <v>139</v>
      </c>
      <c r="AJ780" s="245">
        <v>37421</v>
      </c>
    </row>
    <row r="781" s="231" customFormat="1" ht="13.65" customHeight="1">
      <c r="AA781" s="245">
        <v>52555</v>
      </c>
      <c r="AB781" t="s" s="30">
        <v>2856</v>
      </c>
      <c r="AD781" t="s" s="30">
        <v>2857</v>
      </c>
      <c r="AE781" t="s" s="30">
        <v>2858</v>
      </c>
      <c r="AG781" t="s" s="30">
        <f>CONCATENATE(AH781,", ",AI781," ",AJ781)</f>
        <v>1068</v>
      </c>
      <c r="AH781" t="s" s="244">
        <v>138</v>
      </c>
      <c r="AI781" t="s" s="30">
        <v>139</v>
      </c>
      <c r="AJ781" s="245">
        <v>37414</v>
      </c>
    </row>
    <row r="782" s="231" customFormat="1" ht="13.65" customHeight="1">
      <c r="AA782" s="245">
        <v>52563</v>
      </c>
      <c r="AB782" t="s" s="30">
        <v>2859</v>
      </c>
      <c r="AD782" t="s" s="30">
        <v>2860</v>
      </c>
      <c r="AG782" t="s" s="30">
        <f>CONCATENATE(AH782,", ",AI782," ",AJ782)</f>
        <v>219</v>
      </c>
      <c r="AH782" t="s" s="244">
        <v>138</v>
      </c>
      <c r="AI782" t="s" s="30">
        <v>139</v>
      </c>
      <c r="AJ782" s="245">
        <v>37405</v>
      </c>
    </row>
    <row r="783" s="231" customFormat="1" ht="13.65" customHeight="1">
      <c r="AA783" s="245">
        <v>52571</v>
      </c>
      <c r="AB783" t="s" s="30">
        <v>2861</v>
      </c>
      <c r="AD783" t="s" s="30">
        <v>2862</v>
      </c>
      <c r="AG783" t="s" s="30">
        <f>CONCATENATE(AH783,", ",AI783," ",AJ783)</f>
        <v>2779</v>
      </c>
      <c r="AH783" t="s" s="244">
        <v>665</v>
      </c>
      <c r="AI783" t="s" s="30">
        <v>139</v>
      </c>
      <c r="AJ783" s="245">
        <v>37377</v>
      </c>
    </row>
    <row r="784" s="231" customFormat="1" ht="13.65" customHeight="1">
      <c r="AA784" s="245">
        <v>52597</v>
      </c>
      <c r="AB784" t="s" s="30">
        <v>2863</v>
      </c>
      <c r="AD784" t="s" s="30">
        <v>2864</v>
      </c>
      <c r="AG784" t="s" s="30">
        <f>CONCATENATE(AH784,", ",AI784," ",AJ784)</f>
        <v>1544</v>
      </c>
      <c r="AH784" t="s" s="244">
        <v>138</v>
      </c>
      <c r="AI784" t="s" s="30">
        <v>139</v>
      </c>
      <c r="AJ784" s="245">
        <v>37412</v>
      </c>
    </row>
    <row r="785" s="231" customFormat="1" ht="13.65" customHeight="1">
      <c r="AA785" s="245">
        <v>52639</v>
      </c>
      <c r="AB785" t="s" s="30">
        <v>2865</v>
      </c>
      <c r="AD785" t="s" s="30">
        <v>2866</v>
      </c>
      <c r="AG785" t="s" s="30">
        <f>CONCATENATE(AH785,", ",AI785," ",AJ785)</f>
        <v>2867</v>
      </c>
      <c r="AH785" t="s" s="244">
        <v>499</v>
      </c>
      <c r="AI785" t="s" s="30">
        <v>139</v>
      </c>
      <c r="AJ785" t="s" s="30">
        <v>2868</v>
      </c>
    </row>
    <row r="786" s="231" customFormat="1" ht="13.65" customHeight="1">
      <c r="AA786" s="245">
        <v>52647</v>
      </c>
      <c r="AB786" t="s" s="30">
        <v>2869</v>
      </c>
      <c r="AD786" t="s" s="30">
        <v>2870</v>
      </c>
      <c r="AG786" t="s" s="30">
        <f>CONCATENATE(AH786,", ",AI786," ",AJ786)</f>
        <v>219</v>
      </c>
      <c r="AH786" t="s" s="244">
        <v>138</v>
      </c>
      <c r="AI786" t="s" s="30">
        <v>139</v>
      </c>
      <c r="AJ786" s="245">
        <v>37405</v>
      </c>
    </row>
    <row r="787" s="231" customFormat="1" ht="13.65" customHeight="1">
      <c r="AA787" s="245">
        <v>52670</v>
      </c>
      <c r="AB787" t="s" s="30">
        <v>2871</v>
      </c>
      <c r="AD787" t="s" s="30">
        <v>2872</v>
      </c>
      <c r="AG787" t="s" s="30">
        <f>CONCATENATE(AH787,", ",AI787," ",AJ787)</f>
        <v>182</v>
      </c>
      <c r="AH787" t="s" s="244">
        <v>138</v>
      </c>
      <c r="AI787" t="s" s="30">
        <v>139</v>
      </c>
      <c r="AJ787" s="245">
        <v>37421</v>
      </c>
    </row>
    <row r="788" s="231" customFormat="1" ht="13.65" customHeight="1">
      <c r="AA788" s="245">
        <v>52704</v>
      </c>
      <c r="AB788" t="s" s="30">
        <v>2873</v>
      </c>
      <c r="AD788" t="s" s="30">
        <v>2874</v>
      </c>
      <c r="AG788" t="s" s="30">
        <f>CONCATENATE(AH788,", ",AI788," ",AJ788)</f>
        <v>182</v>
      </c>
      <c r="AH788" t="s" s="244">
        <v>138</v>
      </c>
      <c r="AI788" t="s" s="30">
        <v>139</v>
      </c>
      <c r="AJ788" s="245">
        <v>37421</v>
      </c>
    </row>
    <row r="789" s="231" customFormat="1" ht="13.65" customHeight="1">
      <c r="AA789" s="245">
        <v>52712</v>
      </c>
      <c r="AB789" t="s" s="30">
        <v>2875</v>
      </c>
      <c r="AD789" t="s" s="30">
        <v>2876</v>
      </c>
      <c r="AG789" t="s" s="30">
        <f>CONCATENATE(AH789,", ",AI789," ",AJ789)</f>
        <v>1221</v>
      </c>
      <c r="AH789" t="s" s="244">
        <v>716</v>
      </c>
      <c r="AI789" t="s" s="30">
        <v>178</v>
      </c>
      <c r="AJ789" s="245">
        <v>30741</v>
      </c>
    </row>
    <row r="790" s="231" customFormat="1" ht="13.65" customHeight="1">
      <c r="AA790" s="245">
        <v>52720</v>
      </c>
      <c r="AB790" t="s" s="30">
        <v>2877</v>
      </c>
      <c r="AD790" t="s" s="30">
        <v>2878</v>
      </c>
      <c r="AG790" t="s" s="30">
        <f>CONCATENATE(AH790,", ",AI790," ",AJ790)</f>
        <v>185</v>
      </c>
      <c r="AH790" t="s" s="244">
        <v>138</v>
      </c>
      <c r="AI790" t="s" s="30">
        <v>139</v>
      </c>
      <c r="AJ790" s="245">
        <v>37415</v>
      </c>
    </row>
    <row r="791" s="231" customFormat="1" ht="13.65" customHeight="1">
      <c r="AA791" s="245">
        <v>52738</v>
      </c>
      <c r="AB791" t="s" s="30">
        <v>2879</v>
      </c>
      <c r="AD791" t="s" s="30">
        <v>2880</v>
      </c>
      <c r="AG791" t="s" s="30">
        <f>CONCATENATE(AH791,", ",AI791," ",AJ791)</f>
        <v>508</v>
      </c>
      <c r="AH791" t="s" s="244">
        <v>138</v>
      </c>
      <c r="AI791" t="s" s="30">
        <v>139</v>
      </c>
      <c r="AJ791" s="245">
        <v>37408</v>
      </c>
    </row>
    <row r="792" s="231" customFormat="1" ht="13.65" customHeight="1">
      <c r="AA792" s="245">
        <v>52746</v>
      </c>
      <c r="AB792" t="s" s="30">
        <v>2881</v>
      </c>
      <c r="AD792" t="s" s="30">
        <v>2882</v>
      </c>
      <c r="AG792" t="s" s="30">
        <f>CONCATENATE(AH792,", ",AI792," ",AJ792)</f>
        <v>845</v>
      </c>
      <c r="AH792" t="s" s="244">
        <v>162</v>
      </c>
      <c r="AI792" t="s" s="30">
        <v>139</v>
      </c>
      <c r="AJ792" s="245">
        <v>37343</v>
      </c>
    </row>
    <row r="793" s="231" customFormat="1" ht="13.65" customHeight="1">
      <c r="AA793" s="245">
        <v>52761</v>
      </c>
      <c r="AB793" t="s" s="30">
        <v>2883</v>
      </c>
      <c r="AD793" t="s" s="30">
        <v>2884</v>
      </c>
      <c r="AG793" t="s" s="30">
        <f>CONCATENATE(AH793,", ",AI793," ",AJ793)</f>
        <v>185</v>
      </c>
      <c r="AH793" t="s" s="244">
        <v>138</v>
      </c>
      <c r="AI793" t="s" s="30">
        <v>139</v>
      </c>
      <c r="AJ793" s="245">
        <v>37415</v>
      </c>
    </row>
    <row r="794" s="231" customFormat="1" ht="13.65" customHeight="1">
      <c r="AA794" s="245">
        <v>52795</v>
      </c>
      <c r="AB794" t="s" s="30">
        <v>2885</v>
      </c>
      <c r="AD794" t="s" s="30">
        <v>2886</v>
      </c>
      <c r="AG794" t="s" s="30">
        <f>CONCATENATE(AH794,", ",AI794," ",AJ794)</f>
        <v>182</v>
      </c>
      <c r="AH794" t="s" s="244">
        <v>138</v>
      </c>
      <c r="AI794" t="s" s="30">
        <v>139</v>
      </c>
      <c r="AJ794" s="245">
        <v>37421</v>
      </c>
    </row>
    <row r="795" s="231" customFormat="1" ht="13.65" customHeight="1">
      <c r="AA795" s="245">
        <v>52977</v>
      </c>
      <c r="AB795" t="s" s="30">
        <v>2887</v>
      </c>
      <c r="AD795" t="s" s="30">
        <v>2888</v>
      </c>
      <c r="AG795" t="s" s="30">
        <f>CONCATENATE(AH795,", ",AI795," ",AJ795)</f>
        <v>169</v>
      </c>
      <c r="AH795" t="s" s="244">
        <v>138</v>
      </c>
      <c r="AI795" t="s" s="30">
        <v>139</v>
      </c>
      <c r="AJ795" s="245">
        <v>37411</v>
      </c>
    </row>
    <row r="796" s="231" customFormat="1" ht="13.65" customHeight="1">
      <c r="AA796" s="245">
        <v>53009</v>
      </c>
      <c r="AB796" t="s" s="30">
        <v>2889</v>
      </c>
      <c r="AD796" t="s" s="30">
        <v>2890</v>
      </c>
      <c r="AG796" t="s" s="30">
        <f>CONCATENATE(AH796,", ",AI796," ",AJ796)</f>
        <v>2891</v>
      </c>
      <c r="AH796" t="s" s="244">
        <v>138</v>
      </c>
      <c r="AI796" t="s" s="30">
        <v>139</v>
      </c>
      <c r="AJ796" t="s" s="30">
        <v>2892</v>
      </c>
    </row>
    <row r="797" s="231" customFormat="1" ht="13.65" customHeight="1">
      <c r="AA797" s="245">
        <v>53017</v>
      </c>
      <c r="AB797" t="s" s="30">
        <v>2893</v>
      </c>
      <c r="AD797" t="s" s="30">
        <v>2202</v>
      </c>
      <c r="AG797" t="s" s="30">
        <f>CONCATENATE(AH797,", ",AI797," ",AJ797)</f>
        <v>154</v>
      </c>
      <c r="AH797" t="s" s="244">
        <v>138</v>
      </c>
      <c r="AI797" t="s" s="30">
        <v>139</v>
      </c>
      <c r="AJ797" s="245">
        <v>37404</v>
      </c>
    </row>
    <row r="798" s="231" customFormat="1" ht="13.65" customHeight="1">
      <c r="AA798" s="245">
        <v>53025</v>
      </c>
      <c r="AB798" t="s" s="30">
        <v>2894</v>
      </c>
      <c r="AD798" t="s" s="30">
        <v>2895</v>
      </c>
      <c r="AG798" t="s" s="30">
        <f>CONCATENATE(AH798,", ",AI798," ",AJ798)</f>
        <v>197</v>
      </c>
      <c r="AH798" t="s" s="244">
        <v>138</v>
      </c>
      <c r="AI798" t="s" s="30">
        <v>139</v>
      </c>
      <c r="AJ798" s="245">
        <v>37402</v>
      </c>
    </row>
    <row r="799" s="231" customFormat="1" ht="13.65" customHeight="1">
      <c r="AA799" s="245">
        <v>53033</v>
      </c>
      <c r="AB799" t="s" s="30">
        <v>2896</v>
      </c>
      <c r="AD799" t="s" s="30">
        <v>2897</v>
      </c>
      <c r="AG799" t="s" s="30">
        <f>CONCATENATE(AH799,", ",AI799," ",AJ799)</f>
        <v>1544</v>
      </c>
      <c r="AH799" t="s" s="244">
        <v>138</v>
      </c>
      <c r="AI799" t="s" s="30">
        <v>139</v>
      </c>
      <c r="AJ799" s="245">
        <v>37412</v>
      </c>
    </row>
    <row r="800" s="231" customFormat="1" ht="13.65" customHeight="1">
      <c r="AA800" s="245">
        <v>53058</v>
      </c>
      <c r="AB800" t="s" s="30">
        <v>2898</v>
      </c>
      <c r="AD800" t="s" s="30">
        <v>2899</v>
      </c>
      <c r="AG800" t="s" s="30">
        <f>CONCATENATE(AH800,", ",AI800," ",AJ800)</f>
        <v>508</v>
      </c>
      <c r="AH800" t="s" s="244">
        <v>138</v>
      </c>
      <c r="AI800" t="s" s="30">
        <v>139</v>
      </c>
      <c r="AJ800" s="245">
        <v>37408</v>
      </c>
    </row>
    <row r="801" s="231" customFormat="1" ht="13.65" customHeight="1">
      <c r="AA801" s="245">
        <v>53074</v>
      </c>
      <c r="AB801" t="s" s="30">
        <v>2900</v>
      </c>
      <c r="AD801" t="s" s="30">
        <v>2901</v>
      </c>
      <c r="AG801" t="s" s="30">
        <f>CONCATENATE(AH801,", ",AI801," ",AJ801)</f>
        <v>419</v>
      </c>
      <c r="AH801" t="s" s="244">
        <v>138</v>
      </c>
      <c r="AI801" t="s" s="30">
        <v>139</v>
      </c>
      <c r="AJ801" s="245">
        <v>37407</v>
      </c>
    </row>
    <row r="802" s="231" customFormat="1" ht="13.65" customHeight="1">
      <c r="AA802" s="245">
        <v>53082</v>
      </c>
      <c r="AB802" t="s" s="30">
        <v>2902</v>
      </c>
      <c r="AD802" t="s" s="30">
        <v>2903</v>
      </c>
      <c r="AG802" t="s" s="30">
        <f>CONCATENATE(AH802,", ",AI802," ",AJ802)</f>
        <v>182</v>
      </c>
      <c r="AH802" t="s" s="244">
        <v>138</v>
      </c>
      <c r="AI802" t="s" s="30">
        <v>139</v>
      </c>
      <c r="AJ802" s="245">
        <v>37421</v>
      </c>
    </row>
    <row r="803" s="231" customFormat="1" ht="13.65" customHeight="1">
      <c r="AA803" s="245">
        <v>53108</v>
      </c>
      <c r="AB803" t="s" s="30">
        <v>2904</v>
      </c>
      <c r="AD803" t="s" s="30">
        <v>2905</v>
      </c>
      <c r="AG803" t="s" s="30">
        <f>CONCATENATE(AH803,", ",AI803," ",AJ803)</f>
        <v>1544</v>
      </c>
      <c r="AH803" t="s" s="244">
        <v>138</v>
      </c>
      <c r="AI803" t="s" s="30">
        <v>139</v>
      </c>
      <c r="AJ803" s="245">
        <v>37412</v>
      </c>
    </row>
    <row r="804" s="231" customFormat="1" ht="13.65" customHeight="1">
      <c r="AA804" s="245">
        <v>53124</v>
      </c>
      <c r="AB804" t="s" s="30">
        <v>2906</v>
      </c>
      <c r="AD804" t="s" s="30">
        <v>2907</v>
      </c>
      <c r="AG804" t="s" s="30">
        <f>CONCATENATE(AH804,", ",AI804," ",AJ804)</f>
        <v>182</v>
      </c>
      <c r="AH804" t="s" s="244">
        <v>138</v>
      </c>
      <c r="AI804" t="s" s="30">
        <v>139</v>
      </c>
      <c r="AJ804" s="245">
        <v>37421</v>
      </c>
    </row>
    <row r="805" s="231" customFormat="1" ht="13.65" customHeight="1">
      <c r="AA805" s="245">
        <v>53132</v>
      </c>
      <c r="AB805" t="s" s="30">
        <v>2908</v>
      </c>
      <c r="AD805" t="s" s="30">
        <v>2909</v>
      </c>
      <c r="AG805" t="s" s="30">
        <f>CONCATENATE(AH805,", ",AI805," ",AJ805)</f>
        <v>2910</v>
      </c>
      <c r="AH805" t="s" s="244">
        <v>138</v>
      </c>
      <c r="AI805" t="s" s="30">
        <v>139</v>
      </c>
      <c r="AJ805" t="s" s="30">
        <v>2911</v>
      </c>
    </row>
    <row r="806" s="231" customFormat="1" ht="13.65" customHeight="1">
      <c r="AA806" s="245">
        <v>53140</v>
      </c>
      <c r="AB806" t="s" s="30">
        <v>2912</v>
      </c>
      <c r="AD806" t="s" s="30">
        <v>2913</v>
      </c>
      <c r="AG806" t="s" s="30">
        <f>CONCATENATE(AH806,", ",AI806," ",AJ806)</f>
        <v>182</v>
      </c>
      <c r="AH806" t="s" s="244">
        <v>138</v>
      </c>
      <c r="AI806" t="s" s="30">
        <v>139</v>
      </c>
      <c r="AJ806" s="245">
        <v>37421</v>
      </c>
    </row>
    <row r="807" s="231" customFormat="1" ht="13.65" customHeight="1">
      <c r="AA807" s="245">
        <v>53165</v>
      </c>
      <c r="AB807" t="s" s="30">
        <v>2914</v>
      </c>
      <c r="AD807" t="s" s="30">
        <v>2915</v>
      </c>
      <c r="AG807" t="s" s="30">
        <f>CONCATENATE(AH807,", ",AI807," ",AJ807)</f>
        <v>2779</v>
      </c>
      <c r="AH807" t="s" s="244">
        <v>665</v>
      </c>
      <c r="AI807" t="s" s="30">
        <v>139</v>
      </c>
      <c r="AJ807" s="245">
        <v>37377</v>
      </c>
    </row>
    <row r="808" s="231" customFormat="1" ht="13.65" customHeight="1">
      <c r="AA808" s="245">
        <v>53173</v>
      </c>
      <c r="AB808" t="s" s="30">
        <v>2916</v>
      </c>
      <c r="AD808" t="s" s="30">
        <v>2917</v>
      </c>
      <c r="AG808" t="s" s="30">
        <f>CONCATENATE(AH808,", ",AI808," ",AJ808)</f>
        <v>147</v>
      </c>
      <c r="AH808" t="s" s="244">
        <v>138</v>
      </c>
      <c r="AI808" t="s" s="30">
        <v>139</v>
      </c>
      <c r="AJ808" s="245">
        <v>37406</v>
      </c>
    </row>
    <row r="809" s="231" customFormat="1" ht="13.65" customHeight="1">
      <c r="AA809" s="245">
        <v>53181</v>
      </c>
      <c r="AB809" t="s" s="30">
        <v>2918</v>
      </c>
      <c r="AD809" t="s" s="30">
        <v>2919</v>
      </c>
      <c r="AE809" t="s" s="30">
        <v>2920</v>
      </c>
      <c r="AG809" t="s" s="30">
        <f>CONCATENATE(AH809,", ",AI809," ",AJ809)</f>
        <v>169</v>
      </c>
      <c r="AH809" t="s" s="244">
        <v>138</v>
      </c>
      <c r="AI809" t="s" s="30">
        <v>139</v>
      </c>
      <c r="AJ809" s="245">
        <v>37411</v>
      </c>
    </row>
    <row r="810" s="231" customFormat="1" ht="13.65" customHeight="1">
      <c r="AA810" s="245">
        <v>53199</v>
      </c>
      <c r="AB810" t="s" s="30">
        <v>2921</v>
      </c>
      <c r="AD810" t="s" s="30">
        <v>2922</v>
      </c>
      <c r="AG810" t="s" s="30">
        <f>CONCATENATE(AH810,", ",AI810," ",AJ810)</f>
        <v>419</v>
      </c>
      <c r="AH810" t="s" s="244">
        <v>138</v>
      </c>
      <c r="AI810" t="s" s="30">
        <v>139</v>
      </c>
      <c r="AJ810" s="245">
        <v>37407</v>
      </c>
    </row>
    <row r="811" s="231" customFormat="1" ht="13.65" customHeight="1">
      <c r="AA811" s="245">
        <v>53207</v>
      </c>
      <c r="AB811" t="s" s="30">
        <v>2923</v>
      </c>
      <c r="AD811" t="s" s="30">
        <v>2924</v>
      </c>
      <c r="AG811" t="s" s="30">
        <f>CONCATENATE(AH811,", ",AI811," ",AJ811)</f>
        <v>197</v>
      </c>
      <c r="AH811" t="s" s="244">
        <v>138</v>
      </c>
      <c r="AI811" t="s" s="30">
        <v>139</v>
      </c>
      <c r="AJ811" s="245">
        <v>37402</v>
      </c>
    </row>
    <row r="812" s="231" customFormat="1" ht="13.65" customHeight="1">
      <c r="AA812" s="245">
        <v>53231</v>
      </c>
      <c r="AB812" t="s" s="30">
        <v>2925</v>
      </c>
      <c r="AD812" t="s" s="30">
        <v>2926</v>
      </c>
      <c r="AG812" t="s" s="30">
        <f>CONCATENATE(AH812,", ",AI812," ",AJ812)</f>
        <v>1221</v>
      </c>
      <c r="AH812" t="s" s="244">
        <v>716</v>
      </c>
      <c r="AI812" t="s" s="30">
        <v>178</v>
      </c>
      <c r="AJ812" s="245">
        <v>30741</v>
      </c>
    </row>
    <row r="813" s="231" customFormat="1" ht="13.65" customHeight="1">
      <c r="AA813" s="245">
        <v>53264</v>
      </c>
      <c r="AB813" t="s" s="30">
        <v>2927</v>
      </c>
      <c r="AD813" t="s" s="30">
        <v>2928</v>
      </c>
      <c r="AG813" t="s" s="30">
        <f>CONCATENATE(AH813,", ",AI813," ",AJ813)</f>
        <v>154</v>
      </c>
      <c r="AH813" t="s" s="244">
        <v>138</v>
      </c>
      <c r="AI813" t="s" s="30">
        <v>139</v>
      </c>
      <c r="AJ813" s="245">
        <v>37404</v>
      </c>
    </row>
    <row r="814" s="231" customFormat="1" ht="13.65" customHeight="1">
      <c r="AA814" s="245">
        <v>53272</v>
      </c>
      <c r="AB814" t="s" s="30">
        <v>2929</v>
      </c>
      <c r="AD814" t="s" s="30">
        <v>2930</v>
      </c>
      <c r="AG814" t="s" s="30">
        <f>CONCATENATE(AH814,", ",AI814," ",AJ814)</f>
        <v>1544</v>
      </c>
      <c r="AH814" t="s" s="244">
        <v>138</v>
      </c>
      <c r="AI814" t="s" s="30">
        <v>139</v>
      </c>
      <c r="AJ814" s="245">
        <v>37412</v>
      </c>
    </row>
    <row r="815" s="231" customFormat="1" ht="13.65" customHeight="1">
      <c r="AA815" s="245">
        <v>53306</v>
      </c>
      <c r="AB815" t="s" s="30">
        <v>2931</v>
      </c>
      <c r="AD815" t="s" s="30">
        <v>2230</v>
      </c>
      <c r="AG815" t="s" s="30">
        <f>CONCATENATE(AH815,", ",AI815," ",AJ815)</f>
        <v>419</v>
      </c>
      <c r="AH815" t="s" s="244">
        <v>138</v>
      </c>
      <c r="AI815" t="s" s="30">
        <v>139</v>
      </c>
      <c r="AJ815" s="245">
        <v>37407</v>
      </c>
    </row>
    <row r="816" s="231" customFormat="1" ht="13.65" customHeight="1">
      <c r="AA816" s="245">
        <v>53314</v>
      </c>
      <c r="AB816" t="s" s="30">
        <v>2932</v>
      </c>
      <c r="AD816" t="s" s="30">
        <v>2933</v>
      </c>
      <c r="AG816" t="s" s="30">
        <f>CONCATENATE(AH816,", ",AI816," ",AJ816)</f>
        <v>182</v>
      </c>
      <c r="AH816" t="s" s="244">
        <v>138</v>
      </c>
      <c r="AI816" t="s" s="30">
        <v>139</v>
      </c>
      <c r="AJ816" s="245">
        <v>37421</v>
      </c>
    </row>
    <row r="817" s="231" customFormat="1" ht="13.65" customHeight="1">
      <c r="AA817" s="245">
        <v>53322</v>
      </c>
      <c r="AB817" t="s" s="30">
        <v>2934</v>
      </c>
      <c r="AD817" t="s" s="30">
        <v>2935</v>
      </c>
      <c r="AG817" t="s" s="30">
        <f>CONCATENATE(AH817,", ",AI817," ",AJ817)</f>
        <v>147</v>
      </c>
      <c r="AH817" t="s" s="244">
        <v>138</v>
      </c>
      <c r="AI817" t="s" s="30">
        <v>139</v>
      </c>
      <c r="AJ817" s="245">
        <v>37406</v>
      </c>
    </row>
    <row r="818" s="231" customFormat="1" ht="13.65" customHeight="1">
      <c r="AA818" s="245">
        <v>53348</v>
      </c>
      <c r="AB818" t="s" s="30">
        <v>2936</v>
      </c>
      <c r="AD818" t="s" s="30">
        <v>2937</v>
      </c>
      <c r="AG818" t="s" s="30">
        <f>CONCATENATE(AH818,", ",AI818," ",AJ818)</f>
        <v>2938</v>
      </c>
      <c r="AH818" t="s" s="244">
        <v>138</v>
      </c>
      <c r="AI818" t="s" s="30">
        <v>139</v>
      </c>
      <c r="AJ818" t="s" s="30">
        <v>2939</v>
      </c>
    </row>
    <row r="819" s="231" customFormat="1" ht="13.65" customHeight="1">
      <c r="AA819" s="245">
        <v>53355</v>
      </c>
      <c r="AB819" t="s" s="30">
        <v>2940</v>
      </c>
      <c r="AD819" t="s" s="30">
        <v>2941</v>
      </c>
      <c r="AG819" t="s" s="30">
        <f>CONCATENATE(AH819,", ",AI819," ",AJ819)</f>
        <v>419</v>
      </c>
      <c r="AH819" t="s" s="244">
        <v>138</v>
      </c>
      <c r="AI819" t="s" s="30">
        <v>139</v>
      </c>
      <c r="AJ819" s="245">
        <v>37407</v>
      </c>
    </row>
    <row r="820" s="231" customFormat="1" ht="13.65" customHeight="1">
      <c r="AA820" s="245">
        <v>53363</v>
      </c>
      <c r="AB820" t="s" s="30">
        <v>2942</v>
      </c>
      <c r="AD820" t="s" s="30">
        <v>2943</v>
      </c>
      <c r="AG820" t="s" s="30">
        <f>CONCATENATE(AH820,", ",AI820," ",AJ820)</f>
        <v>169</v>
      </c>
      <c r="AH820" t="s" s="244">
        <v>138</v>
      </c>
      <c r="AI820" t="s" s="30">
        <v>139</v>
      </c>
      <c r="AJ820" s="245">
        <v>37411</v>
      </c>
    </row>
    <row r="821" s="231" customFormat="1" ht="13.65" customHeight="1">
      <c r="AA821" s="245">
        <v>53371</v>
      </c>
      <c r="AB821" t="s" s="30">
        <v>2944</v>
      </c>
      <c r="AD821" t="s" s="30">
        <v>2945</v>
      </c>
      <c r="AG821" t="s" s="30">
        <f>CONCATENATE(AH821,", ",AI821," ",AJ821)</f>
        <v>2946</v>
      </c>
      <c r="AH821" t="s" s="244">
        <v>2947</v>
      </c>
      <c r="AI821" t="s" s="30">
        <v>616</v>
      </c>
      <c r="AJ821" t="s" s="30">
        <v>2948</v>
      </c>
    </row>
    <row r="822" s="231" customFormat="1" ht="13.65" customHeight="1">
      <c r="AA822" s="245">
        <v>53447</v>
      </c>
      <c r="AB822" t="s" s="30">
        <v>2949</v>
      </c>
      <c r="AD822" t="s" s="30">
        <v>2950</v>
      </c>
      <c r="AG822" t="s" s="30">
        <f>CONCATENATE(AH822,", ",AI822," ",AJ822)</f>
        <v>2195</v>
      </c>
      <c r="AH822" t="s" s="244">
        <v>177</v>
      </c>
      <c r="AI822" t="s" s="30">
        <v>178</v>
      </c>
      <c r="AJ822" s="245">
        <v>30742</v>
      </c>
    </row>
    <row r="823" s="231" customFormat="1" ht="13.65" customHeight="1">
      <c r="AA823" s="245">
        <v>53454</v>
      </c>
      <c r="AB823" t="s" s="30">
        <v>2951</v>
      </c>
      <c r="AD823" t="s" s="30">
        <v>2952</v>
      </c>
      <c r="AG823" t="s" s="30">
        <f>CONCATENATE(AH823,", ",AI823," ",AJ823)</f>
        <v>2299</v>
      </c>
      <c r="AH823" t="s" s="244">
        <v>2300</v>
      </c>
      <c r="AI823" t="s" s="30">
        <v>178</v>
      </c>
      <c r="AJ823" s="245">
        <v>30752</v>
      </c>
    </row>
    <row r="824" s="231" customFormat="1" ht="13.65" customHeight="1">
      <c r="AA824" s="245">
        <v>53462</v>
      </c>
      <c r="AB824" t="s" s="30">
        <v>2953</v>
      </c>
      <c r="AD824" t="s" s="30">
        <v>2954</v>
      </c>
      <c r="AG824" t="s" s="30">
        <f>CONCATENATE(AH824,", ",AI824," ",AJ824)</f>
        <v>1199</v>
      </c>
      <c r="AH824" t="s" s="244">
        <v>1171</v>
      </c>
      <c r="AI824" t="s" s="30">
        <v>178</v>
      </c>
      <c r="AJ824" s="245">
        <v>30728</v>
      </c>
    </row>
    <row r="825" s="231" customFormat="1" ht="13.65" customHeight="1">
      <c r="AA825" s="245">
        <v>53520</v>
      </c>
      <c r="AB825" t="s" s="30">
        <v>2955</v>
      </c>
      <c r="AG825" t="s" s="30">
        <f>CONCATENATE(AH825,", ",AI825," ",AJ825)</f>
        <v>209</v>
      </c>
    </row>
    <row r="826" s="231" customFormat="1" ht="13.65" customHeight="1">
      <c r="AA826" s="245">
        <v>53538</v>
      </c>
      <c r="AB826" t="s" s="30">
        <v>2956</v>
      </c>
      <c r="AD826" t="s" s="30">
        <v>2957</v>
      </c>
      <c r="AG826" t="s" s="30">
        <f>CONCATENATE(AH826,", ",AI826," ",AJ826)</f>
        <v>2195</v>
      </c>
      <c r="AH826" t="s" s="244">
        <v>177</v>
      </c>
      <c r="AI826" t="s" s="30">
        <v>178</v>
      </c>
      <c r="AJ826" s="245">
        <v>30742</v>
      </c>
    </row>
    <row r="827" s="231" customFormat="1" ht="13.65" customHeight="1">
      <c r="AA827" s="245">
        <v>53561</v>
      </c>
      <c r="AB827" t="s" s="30">
        <v>2958</v>
      </c>
      <c r="AD827" t="s" s="30">
        <v>2959</v>
      </c>
      <c r="AG827" t="s" s="30">
        <f>CONCATENATE(AH827,", ",AI827," ",AJ827)</f>
        <v>169</v>
      </c>
      <c r="AH827" t="s" s="244">
        <v>138</v>
      </c>
      <c r="AI827" t="s" s="30">
        <v>139</v>
      </c>
      <c r="AJ827" s="245">
        <v>37411</v>
      </c>
    </row>
    <row r="828" s="231" customFormat="1" ht="13.65" customHeight="1">
      <c r="AA828" s="245">
        <v>53579</v>
      </c>
      <c r="AB828" t="s" s="30">
        <v>2960</v>
      </c>
      <c r="AD828" t="s" s="30">
        <v>2961</v>
      </c>
      <c r="AG828" t="s" s="30">
        <f>CONCATENATE(AH828,", ",AI828," ",AJ828)</f>
        <v>2962</v>
      </c>
      <c r="AH828" t="s" s="244">
        <v>162</v>
      </c>
      <c r="AI828" t="s" s="30">
        <v>139</v>
      </c>
      <c r="AJ828" t="s" s="30">
        <v>2963</v>
      </c>
    </row>
    <row r="829" s="231" customFormat="1" ht="13.65" customHeight="1">
      <c r="AA829" s="245">
        <v>53595</v>
      </c>
      <c r="AB829" t="s" s="30">
        <v>2964</v>
      </c>
      <c r="AD829" t="s" s="30">
        <v>2965</v>
      </c>
      <c r="AG829" t="s" s="30">
        <f>CONCATENATE(AH829,", ",AI829," ",AJ829)</f>
        <v>2779</v>
      </c>
      <c r="AH829" t="s" s="244">
        <v>665</v>
      </c>
      <c r="AI829" t="s" s="30">
        <v>139</v>
      </c>
      <c r="AJ829" s="245">
        <v>37377</v>
      </c>
    </row>
    <row r="830" s="231" customFormat="1" ht="13.65" customHeight="1">
      <c r="AA830" s="245">
        <v>53637</v>
      </c>
      <c r="AB830" t="s" s="30">
        <v>2966</v>
      </c>
      <c r="AD830" t="s" s="30">
        <v>2967</v>
      </c>
      <c r="AG830" t="s" s="30">
        <f>CONCATENATE(AH830,", ",AI830," ",AJ830)</f>
        <v>2968</v>
      </c>
      <c r="AH830" t="s" s="244">
        <v>138</v>
      </c>
      <c r="AI830" t="s" s="30">
        <v>139</v>
      </c>
      <c r="AJ830" t="s" s="30">
        <v>2969</v>
      </c>
    </row>
    <row r="831" s="231" customFormat="1" ht="13.65" customHeight="1">
      <c r="AA831" s="245">
        <v>53645</v>
      </c>
      <c r="AB831" t="s" s="30">
        <v>2970</v>
      </c>
      <c r="AD831" t="s" s="30">
        <v>2971</v>
      </c>
      <c r="AG831" t="s" s="30">
        <f>CONCATENATE(AH831,", ",AI831," ",AJ831)</f>
        <v>147</v>
      </c>
      <c r="AH831" t="s" s="244">
        <v>138</v>
      </c>
      <c r="AI831" t="s" s="30">
        <v>139</v>
      </c>
      <c r="AJ831" s="245">
        <v>37406</v>
      </c>
    </row>
    <row r="832" s="231" customFormat="1" ht="13.65" customHeight="1">
      <c r="AA832" s="245">
        <v>53652</v>
      </c>
      <c r="AB832" t="s" s="30">
        <v>2972</v>
      </c>
      <c r="AD832" t="s" s="30">
        <v>2973</v>
      </c>
      <c r="AE832" t="s" s="30">
        <v>2974</v>
      </c>
      <c r="AG832" t="s" s="30">
        <f>CONCATENATE(AH832,", ",AI832," ",AJ832)</f>
        <v>1417</v>
      </c>
      <c r="AH832" t="s" s="244">
        <v>868</v>
      </c>
      <c r="AI832" t="s" s="30">
        <v>139</v>
      </c>
      <c r="AJ832" s="245">
        <v>37350</v>
      </c>
    </row>
    <row r="833" s="231" customFormat="1" ht="13.65" customHeight="1">
      <c r="AA833" s="245">
        <v>53660</v>
      </c>
      <c r="AB833" t="s" s="30">
        <v>2975</v>
      </c>
      <c r="AD833" t="s" s="30">
        <v>2976</v>
      </c>
      <c r="AG833" t="s" s="30">
        <f>CONCATENATE(AH833,", ",AI833," ",AJ833)</f>
        <v>2977</v>
      </c>
      <c r="AH833" t="s" s="244">
        <v>138</v>
      </c>
      <c r="AI833" t="s" s="30">
        <v>139</v>
      </c>
      <c r="AJ833" t="s" s="30">
        <v>2978</v>
      </c>
    </row>
    <row r="834" s="231" customFormat="1" ht="13.65" customHeight="1">
      <c r="AA834" s="245">
        <v>53686</v>
      </c>
      <c r="AB834" t="s" s="30">
        <v>2979</v>
      </c>
      <c r="AD834" t="s" s="30">
        <v>2980</v>
      </c>
      <c r="AG834" t="s" s="30">
        <f>CONCATENATE(AH834,", ",AI834," ",AJ834)</f>
        <v>197</v>
      </c>
      <c r="AH834" t="s" s="244">
        <v>138</v>
      </c>
      <c r="AI834" t="s" s="30">
        <v>139</v>
      </c>
      <c r="AJ834" s="245">
        <v>37402</v>
      </c>
    </row>
    <row r="835" s="231" customFormat="1" ht="13.65" customHeight="1">
      <c r="AA835" s="245">
        <v>53694</v>
      </c>
      <c r="AB835" t="s" s="30">
        <v>2981</v>
      </c>
      <c r="AD835" t="s" s="30">
        <v>2982</v>
      </c>
      <c r="AG835" t="s" s="30">
        <f>CONCATENATE(AH835,", ",AI835," ",AJ835)</f>
        <v>508</v>
      </c>
      <c r="AH835" t="s" s="244">
        <v>138</v>
      </c>
      <c r="AI835" t="s" s="30">
        <v>139</v>
      </c>
      <c r="AJ835" s="245">
        <v>37408</v>
      </c>
    </row>
    <row r="836" s="231" customFormat="1" ht="13.65" customHeight="1">
      <c r="AA836" s="245">
        <v>53702</v>
      </c>
      <c r="AB836" t="s" s="30">
        <v>2983</v>
      </c>
      <c r="AD836" t="s" s="30">
        <v>2984</v>
      </c>
      <c r="AG836" t="s" s="30">
        <f>CONCATENATE(AH836,", ",AI836," ",AJ836)</f>
        <v>197</v>
      </c>
      <c r="AH836" t="s" s="244">
        <v>138</v>
      </c>
      <c r="AI836" t="s" s="30">
        <v>139</v>
      </c>
      <c r="AJ836" s="245">
        <v>37402</v>
      </c>
    </row>
    <row r="837" s="231" customFormat="1" ht="13.65" customHeight="1">
      <c r="AA837" s="245">
        <v>53710</v>
      </c>
      <c r="AB837" t="s" s="30">
        <v>2985</v>
      </c>
      <c r="AD837" t="s" s="30">
        <v>2986</v>
      </c>
      <c r="AG837" t="s" s="30">
        <f>CONCATENATE(AH837,", ",AI837," ",AJ837)</f>
        <v>147</v>
      </c>
      <c r="AH837" t="s" s="244">
        <v>138</v>
      </c>
      <c r="AI837" t="s" s="30">
        <v>139</v>
      </c>
      <c r="AJ837" s="245">
        <v>37406</v>
      </c>
    </row>
    <row r="838" s="231" customFormat="1" ht="13.65" customHeight="1">
      <c r="AA838" s="245">
        <v>53736</v>
      </c>
      <c r="AB838" t="s" s="30">
        <v>2987</v>
      </c>
      <c r="AD838" t="s" s="30">
        <v>2988</v>
      </c>
      <c r="AG838" t="s" s="30">
        <f>CONCATENATE(AH838,", ",AI838," ",AJ838)</f>
        <v>169</v>
      </c>
      <c r="AH838" t="s" s="244">
        <v>138</v>
      </c>
      <c r="AI838" t="s" s="30">
        <v>139</v>
      </c>
      <c r="AJ838" s="245">
        <v>37411</v>
      </c>
    </row>
    <row r="839" s="231" customFormat="1" ht="13.65" customHeight="1">
      <c r="AA839" s="245">
        <v>53744</v>
      </c>
      <c r="AB839" t="s" s="30">
        <v>2989</v>
      </c>
      <c r="AD839" t="s" s="30">
        <v>2990</v>
      </c>
      <c r="AG839" t="s" s="30">
        <f>CONCATENATE(AH839,", ",AI839," ",AJ839)</f>
        <v>2991</v>
      </c>
      <c r="AH839" t="s" s="244">
        <v>138</v>
      </c>
      <c r="AI839" t="s" s="30">
        <v>139</v>
      </c>
      <c r="AJ839" t="s" s="30">
        <v>2992</v>
      </c>
    </row>
    <row r="840" s="231" customFormat="1" ht="13.65" customHeight="1">
      <c r="AA840" s="245">
        <v>53751</v>
      </c>
      <c r="AB840" t="s" s="30">
        <v>2993</v>
      </c>
      <c r="AD840" t="s" s="30">
        <v>2994</v>
      </c>
      <c r="AG840" t="s" s="30">
        <f>CONCATENATE(AH840,", ",AI840," ",AJ840)</f>
        <v>845</v>
      </c>
      <c r="AH840" t="s" s="244">
        <v>162</v>
      </c>
      <c r="AI840" t="s" s="30">
        <v>139</v>
      </c>
      <c r="AJ840" s="245">
        <v>37343</v>
      </c>
    </row>
    <row r="841" s="231" customFormat="1" ht="13.65" customHeight="1">
      <c r="AA841" s="245">
        <v>53769</v>
      </c>
      <c r="AB841" t="s" s="30">
        <v>2995</v>
      </c>
      <c r="AD841" t="s" s="30">
        <v>2996</v>
      </c>
      <c r="AG841" t="s" s="30">
        <f>CONCATENATE(AH841,", ",AI841," ",AJ841)</f>
        <v>219</v>
      </c>
      <c r="AH841" t="s" s="244">
        <v>138</v>
      </c>
      <c r="AI841" t="s" s="30">
        <v>139</v>
      </c>
      <c r="AJ841" s="245">
        <v>37405</v>
      </c>
    </row>
    <row r="842" s="231" customFormat="1" ht="13.65" customHeight="1">
      <c r="AA842" s="245">
        <v>53777</v>
      </c>
      <c r="AB842" t="s" s="30">
        <v>2997</v>
      </c>
      <c r="AD842" t="s" s="30">
        <v>2998</v>
      </c>
      <c r="AG842" t="s" s="30">
        <f>CONCATENATE(AH842,", ",AI842," ",AJ842)</f>
        <v>2999</v>
      </c>
      <c r="AH842" t="s" s="244">
        <v>138</v>
      </c>
      <c r="AI842" t="s" s="30">
        <v>139</v>
      </c>
      <c r="AJ842" t="s" s="30">
        <v>3000</v>
      </c>
    </row>
    <row r="843" s="231" customFormat="1" ht="13.65" customHeight="1">
      <c r="AA843" s="245">
        <v>53785</v>
      </c>
      <c r="AB843" t="s" s="30">
        <v>3001</v>
      </c>
      <c r="AD843" t="s" s="30">
        <v>3002</v>
      </c>
      <c r="AG843" t="s" s="30">
        <f>CONCATENATE(AH843,", ",AI843," ",AJ843)</f>
        <v>219</v>
      </c>
      <c r="AH843" t="s" s="244">
        <v>138</v>
      </c>
      <c r="AI843" t="s" s="30">
        <v>139</v>
      </c>
      <c r="AJ843" s="245">
        <v>37405</v>
      </c>
    </row>
    <row r="844" s="231" customFormat="1" ht="13.65" customHeight="1">
      <c r="AA844" s="245">
        <v>53793</v>
      </c>
      <c r="AB844" t="s" s="30">
        <v>3003</v>
      </c>
      <c r="AD844" t="s" s="30">
        <v>3004</v>
      </c>
      <c r="AG844" t="s" s="30">
        <f>CONCATENATE(AH844,", ",AI844," ",AJ844)</f>
        <v>3005</v>
      </c>
      <c r="AH844" t="s" s="244">
        <v>138</v>
      </c>
      <c r="AI844" t="s" s="30">
        <v>139</v>
      </c>
      <c r="AJ844" t="s" s="30">
        <v>3006</v>
      </c>
    </row>
    <row r="845" s="231" customFormat="1" ht="13.65" customHeight="1">
      <c r="AA845" s="245">
        <v>53801</v>
      </c>
      <c r="AB845" t="s" s="30">
        <v>3007</v>
      </c>
      <c r="AD845" t="s" s="30">
        <v>3008</v>
      </c>
      <c r="AG845" t="s" s="30">
        <f>CONCATENATE(AH845,", ",AI845," ",AJ845)</f>
        <v>185</v>
      </c>
      <c r="AH845" t="s" s="244">
        <v>138</v>
      </c>
      <c r="AI845" t="s" s="30">
        <v>139</v>
      </c>
      <c r="AJ845" s="245">
        <v>37415</v>
      </c>
    </row>
    <row r="846" s="231" customFormat="1" ht="13.65" customHeight="1">
      <c r="AA846" s="245">
        <v>53827</v>
      </c>
      <c r="AB846" t="s" s="30">
        <v>3009</v>
      </c>
      <c r="AD846" t="s" s="30">
        <v>3010</v>
      </c>
      <c r="AG846" t="s" s="30">
        <f>CONCATENATE(AH846,", ",AI846," ",AJ846)</f>
        <v>2195</v>
      </c>
      <c r="AH846" t="s" s="244">
        <v>177</v>
      </c>
      <c r="AI846" t="s" s="30">
        <v>178</v>
      </c>
      <c r="AJ846" s="245">
        <v>30742</v>
      </c>
    </row>
    <row r="847" s="231" customFormat="1" ht="13.65" customHeight="1">
      <c r="AA847" s="245">
        <v>53835</v>
      </c>
      <c r="AB847" t="s" s="30">
        <v>3011</v>
      </c>
      <c r="AD847" t="s" s="30">
        <v>3012</v>
      </c>
      <c r="AG847" t="s" s="30">
        <f>CONCATENATE(AH847,", ",AI847," ",AJ847)</f>
        <v>1417</v>
      </c>
      <c r="AH847" t="s" s="244">
        <v>868</v>
      </c>
      <c r="AI847" t="s" s="30">
        <v>139</v>
      </c>
      <c r="AJ847" s="245">
        <v>37350</v>
      </c>
    </row>
    <row r="848" s="231" customFormat="1" ht="13.65" customHeight="1">
      <c r="AA848" s="245">
        <v>53843</v>
      </c>
      <c r="AB848" t="s" s="30">
        <v>3013</v>
      </c>
      <c r="AD848" t="s" s="30">
        <v>3014</v>
      </c>
      <c r="AG848" t="s" s="30">
        <f>CONCATENATE(AH848,", ",AI848," ",AJ848)</f>
        <v>182</v>
      </c>
      <c r="AH848" t="s" s="244">
        <v>138</v>
      </c>
      <c r="AI848" t="s" s="30">
        <v>139</v>
      </c>
      <c r="AJ848" s="245">
        <v>37421</v>
      </c>
    </row>
    <row r="849" s="231" customFormat="1" ht="13.65" customHeight="1">
      <c r="AA849" s="245">
        <v>53850</v>
      </c>
      <c r="AB849" t="s" s="30">
        <v>3015</v>
      </c>
      <c r="AD849" t="s" s="30">
        <v>3016</v>
      </c>
      <c r="AG849" t="s" s="30">
        <f>CONCATENATE(AH849,", ",AI849," ",AJ849)</f>
        <v>219</v>
      </c>
      <c r="AH849" t="s" s="244">
        <v>138</v>
      </c>
      <c r="AI849" t="s" s="30">
        <v>139</v>
      </c>
      <c r="AJ849" s="245">
        <v>37405</v>
      </c>
    </row>
    <row r="850" s="231" customFormat="1" ht="13.65" customHeight="1">
      <c r="AA850" s="245">
        <v>53868</v>
      </c>
      <c r="AB850" t="s" s="30">
        <v>3017</v>
      </c>
      <c r="AD850" t="s" s="30">
        <v>3018</v>
      </c>
      <c r="AG850" t="s" s="30">
        <f>CONCATENATE(AH850,", ",AI850," ",AJ850)</f>
        <v>154</v>
      </c>
      <c r="AH850" t="s" s="244">
        <v>138</v>
      </c>
      <c r="AI850" t="s" s="30">
        <v>139</v>
      </c>
      <c r="AJ850" s="245">
        <v>37404</v>
      </c>
    </row>
    <row r="851" s="231" customFormat="1" ht="13.65" customHeight="1">
      <c r="AA851" s="245">
        <v>53876</v>
      </c>
      <c r="AB851" t="s" s="30">
        <v>3019</v>
      </c>
      <c r="AD851" t="s" s="30">
        <v>3020</v>
      </c>
      <c r="AE851" t="s" s="30">
        <v>3021</v>
      </c>
      <c r="AG851" t="s" s="30">
        <f>CONCATENATE(AH851,", ",AI851," ",AJ851)</f>
        <v>419</v>
      </c>
      <c r="AH851" t="s" s="244">
        <v>138</v>
      </c>
      <c r="AI851" t="s" s="30">
        <v>139</v>
      </c>
      <c r="AJ851" s="245">
        <v>37407</v>
      </c>
    </row>
    <row r="852" s="231" customFormat="1" ht="13.65" customHeight="1">
      <c r="AA852" s="245">
        <v>53884</v>
      </c>
      <c r="AB852" t="s" s="30">
        <v>3022</v>
      </c>
      <c r="AD852" t="s" s="30">
        <v>3023</v>
      </c>
      <c r="AG852" t="s" s="30">
        <f>CONCATENATE(AH852,", ",AI852," ",AJ852)</f>
        <v>154</v>
      </c>
      <c r="AH852" t="s" s="244">
        <v>138</v>
      </c>
      <c r="AI852" t="s" s="30">
        <v>139</v>
      </c>
      <c r="AJ852" s="245">
        <v>37404</v>
      </c>
    </row>
    <row r="853" s="231" customFormat="1" ht="13.65" customHeight="1">
      <c r="AA853" s="245">
        <v>53892</v>
      </c>
      <c r="AB853" t="s" s="30">
        <v>3024</v>
      </c>
      <c r="AD853" t="s" s="30">
        <v>3025</v>
      </c>
      <c r="AE853" t="s" s="30">
        <v>3026</v>
      </c>
      <c r="AG853" t="s" s="30">
        <f>CONCATENATE(AH853,", ",AI853," ",AJ853)</f>
        <v>185</v>
      </c>
      <c r="AH853" t="s" s="244">
        <v>138</v>
      </c>
      <c r="AI853" t="s" s="30">
        <v>139</v>
      </c>
      <c r="AJ853" s="245">
        <v>37415</v>
      </c>
    </row>
    <row r="854" s="231" customFormat="1" ht="13.65" customHeight="1">
      <c r="AA854" s="245">
        <v>53900</v>
      </c>
      <c r="AB854" t="s" s="30">
        <v>3027</v>
      </c>
      <c r="AD854" t="s" s="30">
        <v>3028</v>
      </c>
      <c r="AG854" t="s" s="30">
        <f>CONCATENATE(AH854,", ",AI854," ",AJ854)</f>
        <v>3029</v>
      </c>
      <c r="AH854" t="s" s="244">
        <v>138</v>
      </c>
      <c r="AI854" t="s" s="30">
        <v>139</v>
      </c>
      <c r="AJ854" t="s" s="30">
        <v>3030</v>
      </c>
    </row>
    <row r="855" s="231" customFormat="1" ht="13.65" customHeight="1">
      <c r="AA855" s="245">
        <v>53926</v>
      </c>
      <c r="AB855" t="s" s="30">
        <v>3031</v>
      </c>
      <c r="AD855" t="s" s="30">
        <v>3032</v>
      </c>
      <c r="AG855" t="s" s="30">
        <f>CONCATENATE(AH855,", ",AI855," ",AJ855)</f>
        <v>197</v>
      </c>
      <c r="AH855" t="s" s="244">
        <v>138</v>
      </c>
      <c r="AI855" t="s" s="30">
        <v>139</v>
      </c>
      <c r="AJ855" s="245">
        <v>37402</v>
      </c>
    </row>
    <row r="856" s="231" customFormat="1" ht="13.65" customHeight="1">
      <c r="AA856" s="245">
        <v>53934</v>
      </c>
      <c r="AB856" t="s" s="30">
        <v>3033</v>
      </c>
      <c r="AD856" t="s" s="30">
        <v>3034</v>
      </c>
      <c r="AG856" t="s" s="30">
        <f>CONCATENATE(AH856,", ",AI856," ",AJ856)</f>
        <v>3035</v>
      </c>
      <c r="AH856" t="s" s="244">
        <v>3036</v>
      </c>
      <c r="AI856" t="s" s="30">
        <v>178</v>
      </c>
      <c r="AJ856" s="245">
        <v>30731</v>
      </c>
    </row>
    <row r="857" s="231" customFormat="1" ht="13.65" customHeight="1">
      <c r="AA857" s="245">
        <v>53975</v>
      </c>
      <c r="AB857" t="s" s="30">
        <v>3037</v>
      </c>
      <c r="AD857" t="s" s="30">
        <v>3038</v>
      </c>
      <c r="AG857" t="s" s="30">
        <f>CONCATENATE(AH857,", ",AI857," ",AJ857)</f>
        <v>845</v>
      </c>
      <c r="AH857" t="s" s="244">
        <v>162</v>
      </c>
      <c r="AI857" t="s" s="30">
        <v>139</v>
      </c>
      <c r="AJ857" s="245">
        <v>37343</v>
      </c>
    </row>
    <row r="858" s="231" customFormat="1" ht="13.65" customHeight="1">
      <c r="AA858" s="245">
        <v>53983</v>
      </c>
      <c r="AB858" t="s" s="30">
        <v>3039</v>
      </c>
      <c r="AD858" t="s" s="30">
        <v>3040</v>
      </c>
      <c r="AG858" t="s" s="30">
        <f>CONCATENATE(AH858,", ",AI858," ",AJ858)</f>
        <v>419</v>
      </c>
      <c r="AH858" t="s" s="244">
        <v>138</v>
      </c>
      <c r="AI858" t="s" s="30">
        <v>139</v>
      </c>
      <c r="AJ858" s="245">
        <v>37407</v>
      </c>
    </row>
    <row r="859" s="231" customFormat="1" ht="13.65" customHeight="1">
      <c r="AA859" s="245">
        <v>53991</v>
      </c>
      <c r="AB859" t="s" s="30">
        <v>3041</v>
      </c>
      <c r="AD859" t="s" s="30">
        <v>3042</v>
      </c>
      <c r="AG859" t="s" s="30">
        <f>CONCATENATE(AH859,", ",AI859," ",AJ859)</f>
        <v>3043</v>
      </c>
      <c r="AH859" t="s" s="244">
        <v>138</v>
      </c>
      <c r="AI859" t="s" s="30">
        <v>139</v>
      </c>
      <c r="AJ859" s="245">
        <v>37410</v>
      </c>
    </row>
    <row r="860" s="231" customFormat="1" ht="13.65" customHeight="1">
      <c r="AA860" s="245">
        <v>54007</v>
      </c>
      <c r="AB860" t="s" s="30">
        <v>3044</v>
      </c>
      <c r="AD860" t="s" s="30">
        <v>3045</v>
      </c>
      <c r="AG860" t="s" s="30">
        <f>CONCATENATE(AH860,", ",AI860," ",AJ860)</f>
        <v>1221</v>
      </c>
      <c r="AH860" t="s" s="244">
        <v>716</v>
      </c>
      <c r="AI860" t="s" s="30">
        <v>178</v>
      </c>
      <c r="AJ860" s="245">
        <v>30741</v>
      </c>
    </row>
    <row r="861" s="231" customFormat="1" ht="13.65" customHeight="1">
      <c r="AA861" s="245">
        <v>54015</v>
      </c>
      <c r="AB861" t="s" s="30">
        <v>3046</v>
      </c>
      <c r="AD861" t="s" s="30">
        <v>3047</v>
      </c>
      <c r="AG861" t="s" s="30">
        <f>CONCATENATE(AH861,", ",AI861," ",AJ861)</f>
        <v>219</v>
      </c>
      <c r="AH861" t="s" s="244">
        <v>138</v>
      </c>
      <c r="AI861" t="s" s="30">
        <v>139</v>
      </c>
      <c r="AJ861" s="245">
        <v>37405</v>
      </c>
    </row>
    <row r="862" s="231" customFormat="1" ht="13.65" customHeight="1">
      <c r="AA862" s="245">
        <v>54023</v>
      </c>
      <c r="AB862" t="s" s="30">
        <v>3048</v>
      </c>
      <c r="AD862" t="s" s="30">
        <v>3049</v>
      </c>
      <c r="AE862" t="s" s="30">
        <v>3050</v>
      </c>
      <c r="AG862" t="s" s="30">
        <f>CONCATENATE(AH862,", ",AI862," ",AJ862)</f>
        <v>250</v>
      </c>
      <c r="AH862" t="s" s="244">
        <v>138</v>
      </c>
      <c r="AI862" t="s" s="30">
        <v>139</v>
      </c>
      <c r="AJ862" s="245">
        <v>37422</v>
      </c>
    </row>
    <row r="863" s="231" customFormat="1" ht="13.65" customHeight="1">
      <c r="AA863" s="245">
        <v>54031</v>
      </c>
      <c r="AB863" t="s" s="30">
        <v>3051</v>
      </c>
      <c r="AD863" t="s" s="30">
        <v>3052</v>
      </c>
      <c r="AG863" t="s" s="30">
        <f>CONCATENATE(AH863,", ",AI863," ",AJ863)</f>
        <v>182</v>
      </c>
      <c r="AH863" t="s" s="244">
        <v>138</v>
      </c>
      <c r="AI863" t="s" s="30">
        <v>139</v>
      </c>
      <c r="AJ863" s="245">
        <v>37421</v>
      </c>
    </row>
    <row r="864" s="231" customFormat="1" ht="13.65" customHeight="1">
      <c r="AA864" s="245">
        <v>54049</v>
      </c>
      <c r="AB864" t="s" s="30">
        <v>3053</v>
      </c>
      <c r="AD864" t="s" s="30">
        <v>3054</v>
      </c>
      <c r="AG864" t="s" s="30">
        <f>CONCATENATE(AH864,", ",AI864," ",AJ864)</f>
        <v>182</v>
      </c>
      <c r="AH864" t="s" s="244">
        <v>138</v>
      </c>
      <c r="AI864" t="s" s="30">
        <v>139</v>
      </c>
      <c r="AJ864" s="245">
        <v>37421</v>
      </c>
    </row>
    <row r="865" s="231" customFormat="1" ht="13.65" customHeight="1">
      <c r="AA865" s="245">
        <v>55673</v>
      </c>
      <c r="AB865" t="s" s="30">
        <v>3055</v>
      </c>
      <c r="AD865" t="s" s="30">
        <v>3056</v>
      </c>
      <c r="AG865" t="s" s="30">
        <f>CONCATENATE(AH865,", ",AI865," ",AJ865)</f>
        <v>3057</v>
      </c>
      <c r="AH865" t="s" s="244">
        <v>752</v>
      </c>
      <c r="AI865" t="s" s="30">
        <v>753</v>
      </c>
      <c r="AJ865" t="s" s="30">
        <v>3058</v>
      </c>
    </row>
    <row r="866" s="231" customFormat="1" ht="13.65" customHeight="1">
      <c r="AA866" s="245">
        <v>55756</v>
      </c>
      <c r="AB866" t="s" s="30">
        <v>3059</v>
      </c>
      <c r="AD866" t="s" s="30">
        <v>3060</v>
      </c>
      <c r="AG866" t="s" s="30">
        <f>CONCATENATE(AH866,", ",AI866," ",AJ866)</f>
        <v>3061</v>
      </c>
      <c r="AH866" t="s" s="244">
        <v>138</v>
      </c>
      <c r="AI866" t="s" s="30">
        <v>139</v>
      </c>
      <c r="AJ866" t="s" s="30">
        <v>3062</v>
      </c>
    </row>
    <row r="867" s="231" customFormat="1" ht="13.65" customHeight="1">
      <c r="AA867" s="245">
        <v>55764</v>
      </c>
      <c r="AB867" t="s" s="30">
        <v>3063</v>
      </c>
      <c r="AD867" t="s" s="30">
        <v>3064</v>
      </c>
      <c r="AG867" t="s" s="30">
        <f>CONCATENATE(AH867,", ",AI867," ",AJ867)</f>
        <v>185</v>
      </c>
      <c r="AH867" t="s" s="244">
        <v>138</v>
      </c>
      <c r="AI867" t="s" s="30">
        <v>139</v>
      </c>
      <c r="AJ867" s="245">
        <v>37415</v>
      </c>
    </row>
    <row r="868" s="231" customFormat="1" ht="13.65" customHeight="1">
      <c r="AA868" s="245">
        <v>55772</v>
      </c>
      <c r="AB868" t="s" s="30">
        <v>3065</v>
      </c>
      <c r="AD868" t="s" s="30">
        <v>3066</v>
      </c>
      <c r="AG868" t="s" s="30">
        <f>CONCATENATE(AH868,", ",AI868," ",AJ868)</f>
        <v>182</v>
      </c>
      <c r="AH868" t="s" s="244">
        <v>138</v>
      </c>
      <c r="AI868" t="s" s="30">
        <v>139</v>
      </c>
      <c r="AJ868" s="245">
        <v>37421</v>
      </c>
    </row>
    <row r="869" s="231" customFormat="1" ht="13.65" customHeight="1">
      <c r="AA869" s="245">
        <v>55780</v>
      </c>
      <c r="AB869" t="s" s="30">
        <v>3067</v>
      </c>
      <c r="AD869" t="s" s="30">
        <v>3068</v>
      </c>
      <c r="AG869" t="s" s="30">
        <f>CONCATENATE(AH869,", ",AI869," ",AJ869)</f>
        <v>182</v>
      </c>
      <c r="AH869" t="s" s="244">
        <v>138</v>
      </c>
      <c r="AI869" t="s" s="30">
        <v>139</v>
      </c>
      <c r="AJ869" s="245">
        <v>37421</v>
      </c>
    </row>
    <row r="870" s="231" customFormat="1" ht="13.65" customHeight="1">
      <c r="AA870" s="245">
        <v>55806</v>
      </c>
      <c r="AB870" t="s" s="30">
        <v>3069</v>
      </c>
      <c r="AD870" t="s" s="30">
        <v>3070</v>
      </c>
      <c r="AE870" t="s" s="30">
        <v>3071</v>
      </c>
      <c r="AG870" t="s" s="30">
        <f>CONCATENATE(AH870,", ",AI870," ",AJ870)</f>
        <v>169</v>
      </c>
      <c r="AH870" t="s" s="244">
        <v>138</v>
      </c>
      <c r="AI870" t="s" s="30">
        <v>139</v>
      </c>
      <c r="AJ870" s="245">
        <v>37411</v>
      </c>
    </row>
    <row r="871" s="231" customFormat="1" ht="13.65" customHeight="1">
      <c r="AA871" s="245">
        <v>55889</v>
      </c>
      <c r="AB871" t="s" s="30">
        <v>3072</v>
      </c>
      <c r="AD871" t="s" s="30">
        <v>3073</v>
      </c>
      <c r="AE871" t="s" s="30">
        <v>3074</v>
      </c>
      <c r="AG871" t="s" s="30">
        <f>CONCATENATE(AH871,", ",AI871," ",AJ871)</f>
        <v>147</v>
      </c>
      <c r="AH871" t="s" s="244">
        <v>138</v>
      </c>
      <c r="AI871" t="s" s="30">
        <v>139</v>
      </c>
      <c r="AJ871" s="245">
        <v>37406</v>
      </c>
    </row>
    <row r="872" s="231" customFormat="1" ht="13.65" customHeight="1">
      <c r="AA872" s="245">
        <v>56432</v>
      </c>
      <c r="AB872" t="s" s="30">
        <v>3075</v>
      </c>
      <c r="AD872" t="s" s="30">
        <v>3076</v>
      </c>
      <c r="AG872" t="s" s="30">
        <f>CONCATENATE(AH872,", ",AI872," ",AJ872)</f>
        <v>2299</v>
      </c>
      <c r="AH872" t="s" s="244">
        <v>2300</v>
      </c>
      <c r="AI872" t="s" s="30">
        <v>178</v>
      </c>
      <c r="AJ872" s="245">
        <v>30752</v>
      </c>
    </row>
    <row r="873" s="231" customFormat="1" ht="13.65" customHeight="1">
      <c r="AA873" s="245">
        <v>56465</v>
      </c>
      <c r="AB873" t="s" s="30">
        <v>3077</v>
      </c>
      <c r="AD873" t="s" s="30">
        <v>3078</v>
      </c>
      <c r="AG873" t="s" s="30">
        <f>CONCATENATE(AH873,", ",AI873," ",AJ873)</f>
        <v>3079</v>
      </c>
      <c r="AH873" t="s" s="244">
        <v>2651</v>
      </c>
      <c r="AI873" t="s" s="30">
        <v>139</v>
      </c>
      <c r="AJ873" t="s" s="30">
        <v>3080</v>
      </c>
    </row>
    <row r="874" s="231" customFormat="1" ht="13.65" customHeight="1">
      <c r="AA874" s="245">
        <v>56473</v>
      </c>
      <c r="AB874" t="s" s="30">
        <v>3081</v>
      </c>
      <c r="AD874" t="s" s="30">
        <v>3082</v>
      </c>
      <c r="AG874" t="s" s="30">
        <f>CONCATENATE(AH874,", ",AI874," ",AJ874)</f>
        <v>3083</v>
      </c>
      <c r="AH874" t="s" s="244">
        <v>410</v>
      </c>
      <c r="AI874" t="s" s="30">
        <v>139</v>
      </c>
      <c r="AJ874" t="s" s="30">
        <v>3084</v>
      </c>
    </row>
    <row r="875" s="231" customFormat="1" ht="13.65" customHeight="1">
      <c r="AA875" s="245">
        <v>56481</v>
      </c>
      <c r="AB875" t="s" s="30">
        <v>3085</v>
      </c>
      <c r="AD875" t="s" s="30">
        <v>3086</v>
      </c>
      <c r="AE875" t="s" s="30">
        <v>3087</v>
      </c>
      <c r="AG875" t="s" s="30">
        <f>CONCATENATE(AH875,", ",AI875," ",AJ875)</f>
        <v>2644</v>
      </c>
      <c r="AH875" t="s" s="244">
        <v>2645</v>
      </c>
      <c r="AI875" t="s" s="30">
        <v>139</v>
      </c>
      <c r="AJ875" s="245">
        <v>37347</v>
      </c>
    </row>
    <row r="876" s="231" customFormat="1" ht="13.65" customHeight="1">
      <c r="AA876" s="245">
        <v>57166</v>
      </c>
      <c r="AB876" t="s" s="30">
        <v>3088</v>
      </c>
      <c r="AD876" t="s" s="30">
        <v>3089</v>
      </c>
      <c r="AG876" t="s" s="30">
        <f>CONCATENATE(AH876,", ",AI876," ",AJ876)</f>
        <v>3090</v>
      </c>
      <c r="AH876" t="s" s="244">
        <v>288</v>
      </c>
      <c r="AI876" t="s" s="30">
        <v>178</v>
      </c>
      <c r="AJ876" t="s" s="30">
        <v>3091</v>
      </c>
    </row>
    <row r="877" s="231" customFormat="1" ht="13.65" customHeight="1">
      <c r="AA877" s="245">
        <v>57497</v>
      </c>
      <c r="AB877" t="s" s="30">
        <v>3092</v>
      </c>
      <c r="AD877" t="s" s="30">
        <v>3093</v>
      </c>
      <c r="AG877" t="s" s="30">
        <f>CONCATENATE(AH877,", ",AI877," ",AJ877)</f>
        <v>264</v>
      </c>
      <c r="AH877" t="s" s="244">
        <v>138</v>
      </c>
      <c r="AI877" t="s" s="30">
        <v>139</v>
      </c>
      <c r="AJ877" s="245">
        <v>37450</v>
      </c>
    </row>
    <row r="878" s="231" customFormat="1" ht="13.65" customHeight="1">
      <c r="AA878" s="245">
        <v>57521</v>
      </c>
      <c r="AB878" t="s" s="30">
        <v>3094</v>
      </c>
      <c r="AD878" t="s" s="30">
        <v>3095</v>
      </c>
      <c r="AG878" t="s" s="30">
        <f>CONCATENATE(AH878,", ",AI878," ",AJ878)</f>
        <v>3096</v>
      </c>
      <c r="AH878" t="s" s="244">
        <v>138</v>
      </c>
      <c r="AI878" t="s" s="30">
        <v>139</v>
      </c>
      <c r="AJ878" t="s" s="30">
        <v>3097</v>
      </c>
    </row>
    <row r="879" s="231" customFormat="1" ht="13.65" customHeight="1">
      <c r="AA879" s="245">
        <v>57810</v>
      </c>
      <c r="AB879" t="s" s="30">
        <v>3098</v>
      </c>
      <c r="AD879" t="s" s="30">
        <v>3099</v>
      </c>
      <c r="AE879" t="s" s="30">
        <v>3100</v>
      </c>
      <c r="AG879" t="s" s="30">
        <f>CONCATENATE(AH879,", ",AI879," ",AJ879)</f>
        <v>250</v>
      </c>
      <c r="AH879" t="s" s="244">
        <v>138</v>
      </c>
      <c r="AI879" t="s" s="30">
        <v>139</v>
      </c>
      <c r="AJ879" s="245">
        <v>37422</v>
      </c>
    </row>
    <row r="880" s="231" customFormat="1" ht="13.65" customHeight="1">
      <c r="AA880" s="245">
        <v>57927</v>
      </c>
      <c r="AB880" t="s" s="30">
        <v>3101</v>
      </c>
      <c r="AD880" t="s" s="30">
        <v>3102</v>
      </c>
      <c r="AE880" t="s" s="30">
        <v>3103</v>
      </c>
      <c r="AG880" t="s" s="30">
        <f>CONCATENATE(AH880,", ",AI880," ",AJ880)</f>
        <v>3104</v>
      </c>
      <c r="AH880" t="s" s="244">
        <v>162</v>
      </c>
      <c r="AI880" t="s" s="30">
        <v>139</v>
      </c>
      <c r="AJ880" t="s" s="30">
        <v>3105</v>
      </c>
    </row>
    <row r="881" s="231" customFormat="1" ht="13.65" customHeight="1">
      <c r="AA881" s="245">
        <v>57935</v>
      </c>
      <c r="AB881" t="s" s="30">
        <v>3106</v>
      </c>
      <c r="AG881" t="s" s="30">
        <f>CONCATENATE(AH881,", ",AI881," ",AJ881)</f>
        <v>209</v>
      </c>
    </row>
    <row r="882" s="231" customFormat="1" ht="13.65" customHeight="1">
      <c r="AA882" s="245">
        <v>58396</v>
      </c>
      <c r="AB882" t="s" s="30">
        <v>3107</v>
      </c>
      <c r="AD882" t="s" s="30">
        <v>3108</v>
      </c>
      <c r="AG882" t="s" s="30">
        <f>CONCATENATE(AH882,", ",AI882," ",AJ882)</f>
        <v>2299</v>
      </c>
      <c r="AH882" t="s" s="244">
        <v>2300</v>
      </c>
      <c r="AI882" t="s" s="30">
        <v>178</v>
      </c>
      <c r="AJ882" s="245">
        <v>30752</v>
      </c>
    </row>
    <row r="883" s="231" customFormat="1" ht="13.65" customHeight="1">
      <c r="AA883" s="245">
        <v>60525</v>
      </c>
      <c r="AB883" t="s" s="30">
        <v>3109</v>
      </c>
      <c r="AD883" t="s" s="30">
        <v>3110</v>
      </c>
      <c r="AG883" t="s" s="30">
        <f>CONCATENATE(AH883,", ",AI883," ",AJ883)</f>
        <v>3111</v>
      </c>
      <c r="AH883" t="s" s="244">
        <v>138</v>
      </c>
      <c r="AI883" t="s" s="30">
        <v>139</v>
      </c>
      <c r="AJ883" t="s" s="30">
        <v>3112</v>
      </c>
    </row>
    <row r="884" s="231" customFormat="1" ht="13.65" customHeight="1">
      <c r="AA884" s="245">
        <v>60624</v>
      </c>
      <c r="AB884" t="s" s="30">
        <v>3113</v>
      </c>
      <c r="AD884" t="s" s="30">
        <v>3114</v>
      </c>
      <c r="AG884" t="s" s="30">
        <f>CONCATENATE(AH884,", ",AI884," ",AJ884)</f>
        <v>3115</v>
      </c>
      <c r="AH884" t="s" s="244">
        <v>3116</v>
      </c>
      <c r="AI884" t="s" s="30">
        <v>207</v>
      </c>
      <c r="AJ884" t="s" s="30">
        <v>3117</v>
      </c>
    </row>
    <row r="885" s="231" customFormat="1" ht="13.65" customHeight="1">
      <c r="AA885" s="245">
        <v>60889</v>
      </c>
      <c r="AB885" t="s" s="30">
        <v>3118</v>
      </c>
      <c r="AD885" t="s" s="30">
        <v>3119</v>
      </c>
      <c r="AE885" t="s" s="30">
        <v>3120</v>
      </c>
      <c r="AG885" t="s" s="30">
        <f>CONCATENATE(AH885,", ",AI885," ",AJ885)</f>
        <v>1224</v>
      </c>
      <c r="AH885" t="s" s="244">
        <v>1225</v>
      </c>
      <c r="AI885" t="s" s="30">
        <v>178</v>
      </c>
      <c r="AJ885" s="245">
        <v>30739</v>
      </c>
    </row>
    <row r="886" s="231" customFormat="1" ht="13.65" customHeight="1">
      <c r="AA886" s="245">
        <v>61697</v>
      </c>
      <c r="AB886" t="s" s="30">
        <v>3121</v>
      </c>
      <c r="AD886" t="s" s="30">
        <v>3122</v>
      </c>
      <c r="AG886" t="s" s="30">
        <f>CONCATENATE(AH886,", ",AI886," ",AJ886)</f>
        <v>3123</v>
      </c>
      <c r="AH886" t="s" s="244">
        <v>138</v>
      </c>
      <c r="AI886" t="s" s="30">
        <v>139</v>
      </c>
      <c r="AJ886" t="s" s="30">
        <v>3124</v>
      </c>
    </row>
    <row r="887" s="231" customFormat="1" ht="13.65" customHeight="1">
      <c r="AA887" s="245">
        <v>61796</v>
      </c>
      <c r="AB887" t="s" s="30">
        <v>3125</v>
      </c>
      <c r="AG887" t="s" s="30">
        <f>CONCATENATE(AH887,", ",AI887," ",AJ887)</f>
        <v>209</v>
      </c>
    </row>
    <row r="888" s="231" customFormat="1" ht="13.65" customHeight="1">
      <c r="AA888" s="245">
        <v>61804</v>
      </c>
      <c r="AB888" t="s" s="30">
        <v>3126</v>
      </c>
      <c r="AC888" t="s" s="30">
        <v>3127</v>
      </c>
      <c r="AG888" t="s" s="30">
        <f>CONCATENATE(AH888,", ",AI888," ",AJ888)</f>
        <v>209</v>
      </c>
    </row>
    <row r="889" s="231" customFormat="1" ht="13.65" customHeight="1">
      <c r="AA889" s="245">
        <v>61879</v>
      </c>
      <c r="AB889" t="s" s="30">
        <v>3128</v>
      </c>
      <c r="AD889" t="s" s="30">
        <v>3129</v>
      </c>
      <c r="AG889" t="s" s="30">
        <f>CONCATENATE(AH889,", ",AI889," ",AJ889)</f>
        <v>197</v>
      </c>
      <c r="AH889" t="s" s="244">
        <v>138</v>
      </c>
      <c r="AI889" t="s" s="30">
        <v>139</v>
      </c>
      <c r="AJ889" s="245">
        <v>37402</v>
      </c>
    </row>
    <row r="890" s="231" customFormat="1" ht="13.65" customHeight="1">
      <c r="AA890" s="245">
        <v>61929</v>
      </c>
      <c r="AB890" t="s" s="30">
        <v>3130</v>
      </c>
      <c r="AD890" t="s" s="30">
        <v>3131</v>
      </c>
      <c r="AG890" t="s" s="30">
        <f>CONCATENATE(AH890,", ",AI890," ",AJ890)</f>
        <v>3132</v>
      </c>
      <c r="AH890" t="s" s="244">
        <v>138</v>
      </c>
      <c r="AI890" t="s" s="30">
        <v>139</v>
      </c>
      <c r="AJ890" t="s" s="30">
        <v>3133</v>
      </c>
    </row>
    <row r="891" s="231" customFormat="1" ht="13.65" customHeight="1">
      <c r="AA891" s="245">
        <v>61945</v>
      </c>
      <c r="AB891" t="s" s="30">
        <v>3134</v>
      </c>
      <c r="AD891" t="s" s="30">
        <v>3135</v>
      </c>
      <c r="AE891" t="s" s="30">
        <v>3136</v>
      </c>
      <c r="AG891" t="s" s="30">
        <f>CONCATENATE(AH891,", ",AI891," ",AJ891)</f>
        <v>3137</v>
      </c>
      <c r="AH891" t="s" s="244">
        <v>716</v>
      </c>
      <c r="AI891" t="s" s="30">
        <v>178</v>
      </c>
      <c r="AJ891" t="s" s="30">
        <v>3138</v>
      </c>
    </row>
    <row r="892" s="231" customFormat="1" ht="13.65" customHeight="1">
      <c r="AA892" s="245">
        <v>62844</v>
      </c>
      <c r="AB892" t="s" s="30">
        <v>3139</v>
      </c>
      <c r="AD892" t="s" s="30">
        <v>3140</v>
      </c>
      <c r="AE892" t="s" s="30">
        <v>3141</v>
      </c>
      <c r="AG892" t="s" s="30">
        <f>CONCATENATE(AH892,", ",AI892," ",AJ892)</f>
        <v>154</v>
      </c>
      <c r="AH892" t="s" s="244">
        <v>138</v>
      </c>
      <c r="AI892" t="s" s="30">
        <v>139</v>
      </c>
      <c r="AJ892" s="245">
        <v>37404</v>
      </c>
    </row>
    <row r="893" s="231" customFormat="1" ht="13.65" customHeight="1">
      <c r="AA893" s="245">
        <v>62869</v>
      </c>
      <c r="AB893" t="s" s="30">
        <v>3142</v>
      </c>
      <c r="AD893" t="s" s="30">
        <v>2763</v>
      </c>
      <c r="AG893" t="s" s="30">
        <f>CONCATENATE(AH893,", ",AI893," ",AJ893)</f>
        <v>1221</v>
      </c>
      <c r="AH893" t="s" s="244">
        <v>716</v>
      </c>
      <c r="AI893" t="s" s="30">
        <v>178</v>
      </c>
      <c r="AJ893" s="245">
        <v>30741</v>
      </c>
    </row>
    <row r="894" s="231" customFormat="1" ht="13.65" customHeight="1">
      <c r="AA894" s="245">
        <v>62877</v>
      </c>
      <c r="AB894" t="s" s="30">
        <v>3143</v>
      </c>
      <c r="AD894" t="s" s="30">
        <v>3144</v>
      </c>
      <c r="AG894" t="s" s="30">
        <f>CONCATENATE(AH894,", ",AI894," ",AJ894)</f>
        <v>3145</v>
      </c>
      <c r="AH894" t="s" s="244">
        <v>716</v>
      </c>
      <c r="AI894" t="s" s="30">
        <v>178</v>
      </c>
      <c r="AJ894" t="s" s="30">
        <v>3146</v>
      </c>
    </row>
    <row r="895" s="231" customFormat="1" ht="13.65" customHeight="1">
      <c r="AA895" s="245">
        <v>62935</v>
      </c>
      <c r="AB895" t="s" s="30">
        <v>3147</v>
      </c>
      <c r="AD895" t="s" s="30">
        <v>3148</v>
      </c>
      <c r="AG895" t="s" s="30">
        <f>CONCATENATE(AH895,", ",AI895," ",AJ895)</f>
        <v>3149</v>
      </c>
      <c r="AH895" t="s" s="244">
        <v>138</v>
      </c>
      <c r="AI895" t="s" s="30">
        <v>139</v>
      </c>
      <c r="AJ895" t="s" s="30">
        <v>3150</v>
      </c>
    </row>
    <row r="896" s="231" customFormat="1" ht="13.65" customHeight="1">
      <c r="AA896" s="245">
        <v>63115</v>
      </c>
      <c r="AB896" t="s" s="30">
        <v>3151</v>
      </c>
      <c r="AC896" t="s" s="30">
        <v>3152</v>
      </c>
      <c r="AD896" t="s" s="30">
        <v>3153</v>
      </c>
      <c r="AG896" t="s" s="30">
        <f>CONCATENATE(AH896,", ",AI896," ",AJ896)</f>
        <v>845</v>
      </c>
      <c r="AH896" t="s" s="244">
        <v>162</v>
      </c>
      <c r="AI896" t="s" s="30">
        <v>139</v>
      </c>
      <c r="AJ896" s="245">
        <v>37343</v>
      </c>
    </row>
    <row r="897" s="231" customFormat="1" ht="13.65" customHeight="1">
      <c r="AA897" s="245">
        <v>63917</v>
      </c>
      <c r="AB897" t="s" s="30">
        <v>3154</v>
      </c>
      <c r="AD897" t="s" s="30">
        <v>3155</v>
      </c>
      <c r="AG897" t="s" s="30">
        <f>CONCATENATE(AH897,", ",AI897," ",AJ897)</f>
        <v>154</v>
      </c>
      <c r="AH897" t="s" s="244">
        <v>138</v>
      </c>
      <c r="AI897" t="s" s="30">
        <v>139</v>
      </c>
      <c r="AJ897" s="245">
        <v>37404</v>
      </c>
    </row>
    <row r="898" s="231" customFormat="1" ht="13.65" customHeight="1">
      <c r="AA898" s="245">
        <v>63966</v>
      </c>
      <c r="AB898" t="s" s="30">
        <v>3156</v>
      </c>
      <c r="AD898" t="s" s="30">
        <v>3157</v>
      </c>
      <c r="AG898" t="s" s="30">
        <f>CONCATENATE(AH898,", ",AI898," ",AJ898)</f>
        <v>267</v>
      </c>
      <c r="AH898" t="s" s="244">
        <v>138</v>
      </c>
      <c r="AI898" t="s" s="30">
        <v>139</v>
      </c>
      <c r="AJ898" s="245">
        <v>37419</v>
      </c>
    </row>
    <row r="899" s="231" customFormat="1" ht="13.65" customHeight="1">
      <c r="AA899" s="245">
        <v>64089</v>
      </c>
      <c r="AB899" t="s" s="30">
        <v>3158</v>
      </c>
      <c r="AD899" t="s" s="30">
        <v>3159</v>
      </c>
      <c r="AG899" t="s" s="30">
        <f>CONCATENATE(AH899,", ",AI899," ",AJ899)</f>
        <v>1544</v>
      </c>
      <c r="AH899" t="s" s="244">
        <v>138</v>
      </c>
      <c r="AI899" t="s" s="30">
        <v>139</v>
      </c>
      <c r="AJ899" s="245">
        <v>37412</v>
      </c>
    </row>
    <row r="900" s="231" customFormat="1" ht="13.65" customHeight="1">
      <c r="AA900" s="245">
        <v>64105</v>
      </c>
      <c r="AB900" t="s" s="30">
        <v>3160</v>
      </c>
      <c r="AD900" t="s" s="30">
        <v>3161</v>
      </c>
      <c r="AG900" t="s" s="30">
        <f>CONCATENATE(AH900,", ",AI900," ",AJ900)</f>
        <v>3162</v>
      </c>
      <c r="AH900" t="s" s="244">
        <v>138</v>
      </c>
      <c r="AI900" t="s" s="30">
        <v>139</v>
      </c>
      <c r="AJ900" t="s" s="30">
        <v>3163</v>
      </c>
    </row>
    <row r="901" s="231" customFormat="1" ht="13.65" customHeight="1">
      <c r="AA901" s="245">
        <v>64121</v>
      </c>
      <c r="AB901" t="s" s="30">
        <v>3164</v>
      </c>
      <c r="AD901" t="s" s="30">
        <v>3165</v>
      </c>
      <c r="AG901" t="s" s="30">
        <f>CONCATENATE(AH901,", ",AI901," ",AJ901)</f>
        <v>197</v>
      </c>
      <c r="AH901" t="s" s="244">
        <v>138</v>
      </c>
      <c r="AI901" t="s" s="30">
        <v>139</v>
      </c>
      <c r="AJ901" s="245">
        <v>37402</v>
      </c>
    </row>
    <row r="902" s="231" customFormat="1" ht="13.65" customHeight="1">
      <c r="AA902" s="245">
        <v>64139</v>
      </c>
      <c r="AB902" t="s" s="30">
        <v>3166</v>
      </c>
      <c r="AD902" t="s" s="30">
        <v>3167</v>
      </c>
      <c r="AG902" t="s" s="30">
        <f>CONCATENATE(AH902,", ",AI902," ",AJ902)</f>
        <v>1544</v>
      </c>
      <c r="AH902" t="s" s="244">
        <v>138</v>
      </c>
      <c r="AI902" t="s" s="30">
        <v>139</v>
      </c>
      <c r="AJ902" s="245">
        <v>37412</v>
      </c>
    </row>
    <row r="903" s="231" customFormat="1" ht="13.65" customHeight="1">
      <c r="AA903" s="245">
        <v>64170</v>
      </c>
      <c r="AB903" t="s" s="30">
        <v>3168</v>
      </c>
      <c r="AD903" t="s" s="30">
        <v>3169</v>
      </c>
      <c r="AG903" t="s" s="30">
        <f>CONCATENATE(AH903,", ",AI903," ",AJ903)</f>
        <v>508</v>
      </c>
      <c r="AH903" t="s" s="244">
        <v>138</v>
      </c>
      <c r="AI903" t="s" s="30">
        <v>139</v>
      </c>
      <c r="AJ903" s="245">
        <v>37408</v>
      </c>
    </row>
    <row r="904" s="231" customFormat="1" ht="13.65" customHeight="1">
      <c r="AA904" s="245">
        <v>64204</v>
      </c>
      <c r="AB904" t="s" s="30">
        <v>3170</v>
      </c>
      <c r="AD904" t="s" s="30">
        <v>3171</v>
      </c>
      <c r="AG904" t="s" s="30">
        <f>CONCATENATE(AH904,", ",AI904," ",AJ904)</f>
        <v>182</v>
      </c>
      <c r="AH904" t="s" s="244">
        <v>138</v>
      </c>
      <c r="AI904" t="s" s="30">
        <v>139</v>
      </c>
      <c r="AJ904" s="245">
        <v>37421</v>
      </c>
    </row>
    <row r="905" s="231" customFormat="1" ht="13.65" customHeight="1">
      <c r="AA905" s="245">
        <v>64246</v>
      </c>
      <c r="AB905" t="s" s="30">
        <v>3172</v>
      </c>
      <c r="AD905" t="s" s="30">
        <v>3173</v>
      </c>
      <c r="AE905" t="s" s="30">
        <v>3174</v>
      </c>
      <c r="AG905" t="s" s="30">
        <f>CONCATENATE(AH905,", ",AI905," ",AJ905)</f>
        <v>197</v>
      </c>
      <c r="AH905" t="s" s="244">
        <v>138</v>
      </c>
      <c r="AI905" t="s" s="30">
        <v>139</v>
      </c>
      <c r="AJ905" s="245">
        <v>37402</v>
      </c>
    </row>
    <row r="906" s="231" customFormat="1" ht="13.65" customHeight="1">
      <c r="AA906" s="245">
        <v>64253</v>
      </c>
      <c r="AB906" t="s" s="30">
        <v>3175</v>
      </c>
      <c r="AD906" t="s" s="30">
        <v>3176</v>
      </c>
      <c r="AG906" t="s" s="30">
        <f>CONCATENATE(AH906,", ",AI906," ",AJ906)</f>
        <v>280</v>
      </c>
      <c r="AH906" t="s" s="244">
        <v>138</v>
      </c>
      <c r="AI906" t="s" s="30">
        <v>139</v>
      </c>
      <c r="AJ906" s="245">
        <v>37403</v>
      </c>
    </row>
    <row r="907" s="231" customFormat="1" ht="13.65" customHeight="1">
      <c r="AA907" s="245">
        <v>64261</v>
      </c>
      <c r="AB907" t="s" s="30">
        <v>3177</v>
      </c>
      <c r="AD907" t="s" s="30">
        <v>3178</v>
      </c>
      <c r="AG907" t="s" s="30">
        <f>CONCATENATE(AH907,", ",AI907," ",AJ907)</f>
        <v>3179</v>
      </c>
      <c r="AH907" t="s" s="244">
        <v>138</v>
      </c>
      <c r="AI907" t="s" s="30">
        <v>139</v>
      </c>
      <c r="AJ907" t="s" s="30">
        <v>3180</v>
      </c>
    </row>
    <row r="908" s="231" customFormat="1" ht="13.65" customHeight="1">
      <c r="AA908" s="245">
        <v>64279</v>
      </c>
      <c r="AB908" t="s" s="30">
        <v>3181</v>
      </c>
      <c r="AD908" t="s" s="30">
        <v>3182</v>
      </c>
      <c r="AG908" t="s" s="30">
        <f>CONCATENATE(AH908,", ",AI908," ",AJ908)</f>
        <v>197</v>
      </c>
      <c r="AH908" t="s" s="244">
        <v>138</v>
      </c>
      <c r="AI908" t="s" s="30">
        <v>139</v>
      </c>
      <c r="AJ908" s="245">
        <v>37402</v>
      </c>
    </row>
    <row r="909" s="231" customFormat="1" ht="13.65" customHeight="1">
      <c r="AA909" s="245">
        <v>64303</v>
      </c>
      <c r="AB909" t="s" s="30">
        <v>3183</v>
      </c>
      <c r="AD909" t="s" s="30">
        <v>3184</v>
      </c>
      <c r="AE909" t="s" s="30">
        <v>3185</v>
      </c>
      <c r="AG909" t="s" s="30">
        <f>CONCATENATE(AH909,", ",AI909," ",AJ909)</f>
        <v>182</v>
      </c>
      <c r="AH909" t="s" s="244">
        <v>138</v>
      </c>
      <c r="AI909" t="s" s="30">
        <v>139</v>
      </c>
      <c r="AJ909" s="245">
        <v>37421</v>
      </c>
    </row>
    <row r="910" s="231" customFormat="1" ht="13.65" customHeight="1">
      <c r="AA910" s="245">
        <v>64329</v>
      </c>
      <c r="AB910" t="s" s="30">
        <v>3186</v>
      </c>
      <c r="AD910" t="s" s="30">
        <v>3187</v>
      </c>
      <c r="AE910" t="s" s="30">
        <v>3188</v>
      </c>
      <c r="AG910" t="s" s="30">
        <f>CONCATENATE(AH910,", ",AI910," ",AJ910)</f>
        <v>1068</v>
      </c>
      <c r="AH910" t="s" s="244">
        <v>138</v>
      </c>
      <c r="AI910" t="s" s="30">
        <v>139</v>
      </c>
      <c r="AJ910" s="245">
        <v>37414</v>
      </c>
    </row>
    <row r="911" s="231" customFormat="1" ht="13.65" customHeight="1">
      <c r="AA911" s="245">
        <v>64337</v>
      </c>
      <c r="AB911" t="s" s="30">
        <v>3189</v>
      </c>
      <c r="AD911" t="s" s="30">
        <v>3190</v>
      </c>
      <c r="AG911" t="s" s="30">
        <f>CONCATENATE(AH911,", ",AI911," ",AJ911)</f>
        <v>147</v>
      </c>
      <c r="AH911" t="s" s="244">
        <v>138</v>
      </c>
      <c r="AI911" t="s" s="30">
        <v>139</v>
      </c>
      <c r="AJ911" s="245">
        <v>37406</v>
      </c>
    </row>
    <row r="912" s="231" customFormat="1" ht="13.65" customHeight="1">
      <c r="AA912" s="245">
        <v>64345</v>
      </c>
      <c r="AB912" t="s" s="30">
        <v>3191</v>
      </c>
      <c r="AD912" t="s" s="30">
        <v>3192</v>
      </c>
      <c r="AG912" t="s" s="30">
        <f>CONCATENATE(AH912,", ",AI912," ",AJ912)</f>
        <v>219</v>
      </c>
      <c r="AH912" t="s" s="244">
        <v>138</v>
      </c>
      <c r="AI912" t="s" s="30">
        <v>139</v>
      </c>
      <c r="AJ912" s="245">
        <v>37405</v>
      </c>
    </row>
    <row r="913" s="231" customFormat="1" ht="13.65" customHeight="1">
      <c r="AA913" s="245">
        <v>64352</v>
      </c>
      <c r="AB913" t="s" s="30">
        <v>3193</v>
      </c>
      <c r="AD913" t="s" s="30">
        <v>3194</v>
      </c>
      <c r="AG913" t="s" s="30">
        <f>CONCATENATE(AH913,", ",AI913," ",AJ913)</f>
        <v>250</v>
      </c>
      <c r="AH913" t="s" s="244">
        <v>138</v>
      </c>
      <c r="AI913" t="s" s="30">
        <v>139</v>
      </c>
      <c r="AJ913" s="245">
        <v>37422</v>
      </c>
    </row>
    <row r="914" s="231" customFormat="1" ht="13.65" customHeight="1">
      <c r="AA914" s="245">
        <v>64360</v>
      </c>
      <c r="AB914" t="s" s="30">
        <v>3195</v>
      </c>
      <c r="AD914" t="s" s="30">
        <v>3196</v>
      </c>
      <c r="AG914" t="s" s="30">
        <f>CONCATENATE(AH914,", ",AI914," ",AJ914)</f>
        <v>309</v>
      </c>
      <c r="AH914" t="s" s="244">
        <v>138</v>
      </c>
      <c r="AI914" t="s" s="30">
        <v>139</v>
      </c>
      <c r="AJ914" s="245">
        <v>37416</v>
      </c>
    </row>
    <row r="915" s="231" customFormat="1" ht="13.65" customHeight="1">
      <c r="AA915" s="245">
        <v>64378</v>
      </c>
      <c r="AB915" t="s" s="30">
        <v>3197</v>
      </c>
      <c r="AD915" t="s" s="30">
        <v>2375</v>
      </c>
      <c r="AG915" t="s" s="30">
        <f>CONCATENATE(AH915,", ",AI915," ",AJ915)</f>
        <v>182</v>
      </c>
      <c r="AH915" t="s" s="244">
        <v>138</v>
      </c>
      <c r="AI915" t="s" s="30">
        <v>139</v>
      </c>
      <c r="AJ915" s="245">
        <v>37421</v>
      </c>
    </row>
    <row r="916" s="231" customFormat="1" ht="13.65" customHeight="1">
      <c r="AA916" s="245">
        <v>65193</v>
      </c>
      <c r="AB916" t="s" s="30">
        <v>3198</v>
      </c>
      <c r="AD916" t="s" s="30">
        <v>3199</v>
      </c>
      <c r="AG916" t="s" s="30">
        <f>CONCATENATE(AH916,", ",AI916," ",AJ916)</f>
        <v>3200</v>
      </c>
      <c r="AH916" t="s" s="244">
        <v>138</v>
      </c>
      <c r="AI916" t="s" s="30">
        <v>139</v>
      </c>
      <c r="AJ916" t="s" s="30">
        <v>3201</v>
      </c>
    </row>
    <row r="917" s="231" customFormat="1" ht="13.65" customHeight="1">
      <c r="AA917" s="245">
        <v>65342</v>
      </c>
      <c r="AB917" t="s" s="30">
        <v>3202</v>
      </c>
      <c r="AD917" t="s" s="30">
        <v>3203</v>
      </c>
      <c r="AG917" t="s" s="30">
        <f>CONCATENATE(AH917,", ",AI917," ",AJ917)</f>
        <v>2299</v>
      </c>
      <c r="AH917" t="s" s="244">
        <v>2300</v>
      </c>
      <c r="AI917" t="s" s="30">
        <v>178</v>
      </c>
      <c r="AJ917" s="245">
        <v>30752</v>
      </c>
    </row>
    <row r="918" s="231" customFormat="1" ht="13.65" customHeight="1">
      <c r="AA918" s="245">
        <v>68445</v>
      </c>
      <c r="AB918" t="s" s="30">
        <v>3204</v>
      </c>
      <c r="AG918" t="s" s="30">
        <f>CONCATENATE(AH918,", ",AI918," ",AJ918)</f>
        <v>209</v>
      </c>
    </row>
    <row r="919" s="231" customFormat="1" ht="13.65" customHeight="1">
      <c r="AA919" s="245">
        <v>68924</v>
      </c>
      <c r="AB919" t="s" s="30">
        <v>3205</v>
      </c>
      <c r="AD919" t="s" s="30">
        <v>3206</v>
      </c>
      <c r="AG919" t="s" s="30">
        <f>CONCATENATE(AH919,", ",AI919," ",AJ919)</f>
        <v>3207</v>
      </c>
      <c r="AH919" t="s" s="244">
        <v>138</v>
      </c>
      <c r="AI919" t="s" s="30">
        <v>139</v>
      </c>
      <c r="AJ919" t="s" s="30">
        <v>3208</v>
      </c>
    </row>
    <row r="920" s="231" customFormat="1" ht="13.65" customHeight="1">
      <c r="AA920" s="245">
        <v>69278</v>
      </c>
      <c r="AB920" t="s" s="30">
        <v>3209</v>
      </c>
      <c r="AD920" t="s" s="30">
        <v>3210</v>
      </c>
      <c r="AE920" t="s" s="30">
        <v>3211</v>
      </c>
      <c r="AG920" t="s" s="30">
        <f>CONCATENATE(AH920,", ",AI920," ",AJ920)</f>
        <v>3212</v>
      </c>
      <c r="AH920" t="s" s="244">
        <v>138</v>
      </c>
      <c r="AI920" t="s" s="30">
        <v>139</v>
      </c>
      <c r="AJ920" t="s" s="30">
        <v>3213</v>
      </c>
    </row>
    <row r="921" s="231" customFormat="1" ht="13.65" customHeight="1">
      <c r="AA921" s="245">
        <v>69674</v>
      </c>
      <c r="AB921" t="s" s="30">
        <v>3214</v>
      </c>
      <c r="AD921" t="s" s="30">
        <v>3215</v>
      </c>
      <c r="AE921" t="s" s="30">
        <v>3216</v>
      </c>
      <c r="AG921" t="s" s="30">
        <f>CONCATENATE(AH921,", ",AI921," ",AJ921)</f>
        <v>3217</v>
      </c>
      <c r="AH921" t="s" s="244">
        <v>138</v>
      </c>
      <c r="AI921" t="s" s="30">
        <v>139</v>
      </c>
      <c r="AJ921" t="s" s="30">
        <v>3218</v>
      </c>
    </row>
    <row r="922" s="231" customFormat="1" ht="13.65" customHeight="1">
      <c r="AA922" s="245">
        <v>70300</v>
      </c>
      <c r="AB922" t="s" s="30">
        <v>3219</v>
      </c>
      <c r="AD922" t="s" s="30">
        <v>1961</v>
      </c>
      <c r="AG922" t="s" s="30">
        <f>CONCATENATE(AH922,", ",AI922," ",AJ922)</f>
        <v>280</v>
      </c>
      <c r="AH922" t="s" s="244">
        <v>138</v>
      </c>
      <c r="AI922" t="s" s="30">
        <v>139</v>
      </c>
      <c r="AJ922" s="245">
        <v>37403</v>
      </c>
    </row>
    <row r="923" s="231" customFormat="1" ht="13.65" customHeight="1">
      <c r="AA923" s="245">
        <v>70367</v>
      </c>
      <c r="AB923" t="s" s="30">
        <v>3220</v>
      </c>
      <c r="AD923" t="s" s="30">
        <v>1339</v>
      </c>
      <c r="AG923" t="s" s="30">
        <f>CONCATENATE(AH923,", ",AI923," ",AJ923)</f>
        <v>3221</v>
      </c>
      <c r="AH923" t="s" s="244">
        <v>138</v>
      </c>
      <c r="AI923" t="s" s="30">
        <v>139</v>
      </c>
      <c r="AJ923" t="s" s="30">
        <v>3222</v>
      </c>
    </row>
    <row r="924" s="231" customFormat="1" ht="13.65" customHeight="1">
      <c r="AA924" s="245">
        <v>70433</v>
      </c>
      <c r="AB924" t="s" s="30">
        <v>3223</v>
      </c>
      <c r="AD924" t="s" s="30">
        <v>3224</v>
      </c>
      <c r="AE924" t="s" s="30">
        <v>3225</v>
      </c>
      <c r="AG924" t="s" s="30">
        <f>CONCATENATE(AH924,", ",AI924," ",AJ924)</f>
        <v>169</v>
      </c>
      <c r="AH924" t="s" s="244">
        <v>138</v>
      </c>
      <c r="AI924" t="s" s="30">
        <v>139</v>
      </c>
      <c r="AJ924" s="245">
        <v>37411</v>
      </c>
    </row>
    <row r="925" s="231" customFormat="1" ht="13.65" customHeight="1">
      <c r="AA925" s="245">
        <v>70607</v>
      </c>
      <c r="AB925" t="s" s="30">
        <v>3226</v>
      </c>
      <c r="AD925" t="s" s="30">
        <v>3227</v>
      </c>
      <c r="AE925" t="s" s="30">
        <v>3228</v>
      </c>
      <c r="AG925" t="s" s="30">
        <f>CONCATENATE(AH925,", ",AI925," ",AJ925)</f>
        <v>3229</v>
      </c>
      <c r="AH925" t="s" s="244">
        <v>162</v>
      </c>
      <c r="AI925" t="s" s="30">
        <v>139</v>
      </c>
      <c r="AJ925" t="s" s="30">
        <v>3230</v>
      </c>
    </row>
    <row r="926" s="231" customFormat="1" ht="13.65" customHeight="1">
      <c r="AA926" s="245">
        <v>70755</v>
      </c>
      <c r="AB926" t="s" s="30">
        <v>3231</v>
      </c>
      <c r="AG926" t="s" s="30">
        <f>CONCATENATE(AH926,", ",AI926," ",AJ926)</f>
        <v>209</v>
      </c>
    </row>
    <row r="927" s="231" customFormat="1" ht="13.65" customHeight="1">
      <c r="AA927" s="245">
        <v>70862</v>
      </c>
      <c r="AB927" t="s" s="30">
        <v>3232</v>
      </c>
      <c r="AD927" t="s" s="30">
        <v>3233</v>
      </c>
      <c r="AG927" t="s" s="30">
        <f>CONCATENATE(AH927,", ",AI927," ",AJ927)</f>
        <v>182</v>
      </c>
      <c r="AH927" t="s" s="244">
        <v>138</v>
      </c>
      <c r="AI927" t="s" s="30">
        <v>139</v>
      </c>
      <c r="AJ927" s="245">
        <v>37421</v>
      </c>
    </row>
    <row r="928" s="231" customFormat="1" ht="13.65" customHeight="1">
      <c r="AA928" s="245">
        <v>71076</v>
      </c>
      <c r="AB928" t="s" s="30">
        <v>3234</v>
      </c>
      <c r="AD928" t="s" s="30">
        <v>3235</v>
      </c>
      <c r="AG928" t="s" s="30">
        <f>CONCATENATE(AH928,", ",AI928," ",AJ928)</f>
        <v>182</v>
      </c>
      <c r="AH928" t="s" s="244">
        <v>138</v>
      </c>
      <c r="AI928" t="s" s="30">
        <v>139</v>
      </c>
      <c r="AJ928" s="245">
        <v>37421</v>
      </c>
    </row>
    <row r="929" s="231" customFormat="1" ht="13.65" customHeight="1">
      <c r="AA929" s="245">
        <v>71951</v>
      </c>
      <c r="AB929" t="s" s="30">
        <v>3236</v>
      </c>
      <c r="AD929" t="s" s="30">
        <v>3237</v>
      </c>
      <c r="AE929" t="s" s="30">
        <v>3238</v>
      </c>
      <c r="AG929" t="s" s="30">
        <f>CONCATENATE(AH929,", ",AI929," ",AJ929)</f>
        <v>250</v>
      </c>
      <c r="AH929" t="s" s="244">
        <v>138</v>
      </c>
      <c r="AI929" t="s" s="30">
        <v>139</v>
      </c>
      <c r="AJ929" s="245">
        <v>37422</v>
      </c>
    </row>
    <row r="930" s="231" customFormat="1" ht="13.65" customHeight="1">
      <c r="AA930" s="245">
        <v>72207</v>
      </c>
      <c r="AB930" t="s" s="30">
        <v>3239</v>
      </c>
      <c r="AC930" t="s" s="30">
        <v>3240</v>
      </c>
      <c r="AD930" t="s" s="30">
        <v>3241</v>
      </c>
      <c r="AG930" t="s" s="30">
        <f>CONCATENATE(AH930,", ",AI930," ",AJ930)</f>
        <v>1175</v>
      </c>
      <c r="AH930" t="s" s="244">
        <v>288</v>
      </c>
      <c r="AI930" t="s" s="30">
        <v>178</v>
      </c>
      <c r="AJ930" s="245">
        <v>30707</v>
      </c>
    </row>
    <row r="931" s="231" customFormat="1" ht="13.65" customHeight="1">
      <c r="AA931" s="245">
        <v>72413</v>
      </c>
      <c r="AB931" t="s" s="30">
        <v>3242</v>
      </c>
      <c r="AD931" t="s" s="30">
        <v>3243</v>
      </c>
      <c r="AG931" t="s" s="30">
        <f>CONCATENATE(AH931,", ",AI931," ",AJ931)</f>
        <v>3244</v>
      </c>
      <c r="AH931" t="s" s="244">
        <v>138</v>
      </c>
      <c r="AI931" t="s" s="30">
        <v>139</v>
      </c>
      <c r="AJ931" t="s" s="30">
        <v>3245</v>
      </c>
    </row>
    <row r="932" s="231" customFormat="1" ht="13.65" customHeight="1">
      <c r="AA932" s="245">
        <v>73023</v>
      </c>
      <c r="AB932" t="s" s="30">
        <v>3246</v>
      </c>
      <c r="AD932" t="s" s="30">
        <v>3247</v>
      </c>
      <c r="AG932" t="s" s="30">
        <f>CONCATENATE(AH932,", ",AI932," ",AJ932)</f>
        <v>3248</v>
      </c>
      <c r="AH932" t="s" s="244">
        <v>138</v>
      </c>
      <c r="AI932" t="s" s="30">
        <v>139</v>
      </c>
      <c r="AJ932" t="s" s="30">
        <v>3249</v>
      </c>
    </row>
    <row r="933" s="231" customFormat="1" ht="13.65" customHeight="1">
      <c r="AA933" s="245">
        <v>73668</v>
      </c>
      <c r="AB933" t="s" s="30">
        <v>3250</v>
      </c>
      <c r="AG933" t="s" s="30">
        <f>CONCATENATE(AH933,", ",AI933," ",AJ933)</f>
        <v>209</v>
      </c>
    </row>
    <row r="934" s="231" customFormat="1" ht="13.65" customHeight="1">
      <c r="AA934" s="245">
        <v>73825</v>
      </c>
      <c r="AB934" t="s" s="30">
        <v>3251</v>
      </c>
      <c r="AD934" t="s" s="30">
        <v>3252</v>
      </c>
      <c r="AG934" t="s" s="30">
        <f>CONCATENATE(AH934,", ",AI934," ",AJ934)</f>
        <v>3253</v>
      </c>
      <c r="AH934" t="s" s="244">
        <v>138</v>
      </c>
      <c r="AI934" t="s" s="30">
        <v>139</v>
      </c>
      <c r="AJ934" t="s" s="30">
        <v>3254</v>
      </c>
    </row>
    <row r="935" s="231" customFormat="1" ht="13.65" customHeight="1">
      <c r="AA935" s="245">
        <v>78618</v>
      </c>
      <c r="AB935" t="s" s="30">
        <v>3255</v>
      </c>
      <c r="AG935" t="s" s="30">
        <f>CONCATENATE(AH935,", ",AI935," ",AJ935)</f>
        <v>209</v>
      </c>
    </row>
    <row r="936" s="231" customFormat="1" ht="13.65" customHeight="1">
      <c r="AA936" s="245">
        <v>78915</v>
      </c>
      <c r="AB936" t="s" s="30">
        <v>3256</v>
      </c>
      <c r="AD936" t="s" s="30">
        <v>3257</v>
      </c>
      <c r="AG936" t="s" s="30">
        <f>CONCATENATE(AH936,", ",AI936," ",AJ936)</f>
        <v>910</v>
      </c>
      <c r="AH936" t="s" s="244">
        <v>138</v>
      </c>
      <c r="AI936" t="s" s="30">
        <v>139</v>
      </c>
      <c r="AJ936" t="s" s="30">
        <v>911</v>
      </c>
    </row>
    <row r="937" s="231" customFormat="1" ht="13.65" customHeight="1">
      <c r="AA937" s="245">
        <v>78964</v>
      </c>
      <c r="AB937" t="s" s="30">
        <v>3258</v>
      </c>
      <c r="AD937" t="s" s="30">
        <v>3259</v>
      </c>
      <c r="AE937" t="s" s="30">
        <v>3260</v>
      </c>
      <c r="AG937" t="s" s="30">
        <f>CONCATENATE(AH937,", ",AI937," ",AJ937)</f>
        <v>1199</v>
      </c>
      <c r="AH937" t="s" s="244">
        <v>1171</v>
      </c>
      <c r="AI937" t="s" s="30">
        <v>178</v>
      </c>
      <c r="AJ937" s="245">
        <v>30728</v>
      </c>
    </row>
    <row r="938" s="231" customFormat="1" ht="13.65" customHeight="1">
      <c r="AA938" s="245">
        <v>79665</v>
      </c>
      <c r="AB938" t="s" s="30">
        <v>3261</v>
      </c>
      <c r="AD938" t="s" s="30">
        <v>3262</v>
      </c>
      <c r="AG938" t="s" s="30">
        <f>CONCATENATE(AH938,", ",AI938," ",AJ938)</f>
        <v>169</v>
      </c>
      <c r="AH938" t="s" s="244">
        <v>138</v>
      </c>
      <c r="AI938" t="s" s="30">
        <v>139</v>
      </c>
      <c r="AJ938" s="245">
        <v>37411</v>
      </c>
    </row>
    <row r="939" s="231" customFormat="1" ht="13.65" customHeight="1">
      <c r="AA939" s="245">
        <v>83014</v>
      </c>
      <c r="AB939" t="s" s="30">
        <v>3263</v>
      </c>
      <c r="AD939" t="s" s="30">
        <v>2375</v>
      </c>
      <c r="AE939" t="s" s="30">
        <v>3264</v>
      </c>
      <c r="AG939" t="s" s="30">
        <f>CONCATENATE(AH939,", ",AI939," ",AJ939)</f>
        <v>3265</v>
      </c>
      <c r="AH939" t="s" s="244">
        <v>854</v>
      </c>
      <c r="AI939" t="s" s="30">
        <v>139</v>
      </c>
      <c r="AJ939" s="245">
        <v>37311</v>
      </c>
    </row>
    <row r="940" s="231" customFormat="1" ht="13.65" customHeight="1">
      <c r="AA940" s="245">
        <v>83113</v>
      </c>
      <c r="AB940" t="s" s="30">
        <v>3266</v>
      </c>
      <c r="AD940" t="s" s="30">
        <v>3267</v>
      </c>
      <c r="AG940" t="s" s="30">
        <f>CONCATENATE(AH940,", ",AI940," ",AJ940)</f>
        <v>2779</v>
      </c>
      <c r="AH940" t="s" s="244">
        <v>665</v>
      </c>
      <c r="AI940" t="s" s="30">
        <v>139</v>
      </c>
      <c r="AJ940" s="245">
        <v>37377</v>
      </c>
    </row>
    <row r="941" s="231" customFormat="1" ht="13.65" customHeight="1">
      <c r="AA941" s="245">
        <v>84160</v>
      </c>
      <c r="AB941" t="s" s="30">
        <v>3268</v>
      </c>
      <c r="AD941" t="s" s="30">
        <v>3269</v>
      </c>
      <c r="AG941" t="s" s="30">
        <f>CONCATENATE(AH941,", ",AI941," ",AJ941)</f>
        <v>3270</v>
      </c>
      <c r="AH941" t="s" s="244">
        <v>138</v>
      </c>
      <c r="AI941" t="s" s="30">
        <v>139</v>
      </c>
      <c r="AJ941" t="s" s="30">
        <v>3271</v>
      </c>
    </row>
    <row r="942" s="231" customFormat="1" ht="13.65" customHeight="1">
      <c r="AA942" s="245">
        <v>87148</v>
      </c>
      <c r="AB942" t="s" s="30">
        <v>3272</v>
      </c>
      <c r="AD942" t="s" s="30">
        <v>3273</v>
      </c>
      <c r="AG942" t="s" s="30">
        <f>CONCATENATE(AH942,", ",AI942," ",AJ942)</f>
        <v>182</v>
      </c>
      <c r="AH942" t="s" s="244">
        <v>138</v>
      </c>
      <c r="AI942" t="s" s="30">
        <v>139</v>
      </c>
      <c r="AJ942" s="245">
        <v>37421</v>
      </c>
    </row>
    <row r="943" s="231" customFormat="1" ht="13.65" customHeight="1">
      <c r="AA943" s="245">
        <v>87155</v>
      </c>
      <c r="AB943" t="s" s="30">
        <v>3274</v>
      </c>
      <c r="AC943" t="s" s="30">
        <v>3275</v>
      </c>
      <c r="AD943" t="s" s="30">
        <v>3276</v>
      </c>
      <c r="AG943" t="s" s="30">
        <f>CONCATENATE(AH943,", ",AI943," ",AJ943)</f>
        <v>182</v>
      </c>
      <c r="AH943" t="s" s="244">
        <v>138</v>
      </c>
      <c r="AI943" t="s" s="30">
        <v>139</v>
      </c>
      <c r="AJ943" s="245">
        <v>37421</v>
      </c>
    </row>
    <row r="944" s="231" customFormat="1" ht="13.65" customHeight="1">
      <c r="AA944" s="245">
        <v>87163</v>
      </c>
      <c r="AB944" t="s" s="30">
        <v>3277</v>
      </c>
      <c r="AC944" t="s" s="30">
        <v>3278</v>
      </c>
      <c r="AD944" t="s" s="30">
        <v>3279</v>
      </c>
      <c r="AG944" t="s" s="30">
        <f>CONCATENATE(AH944,", ",AI944," ",AJ944)</f>
        <v>1355</v>
      </c>
      <c r="AH944" t="s" s="244">
        <v>485</v>
      </c>
      <c r="AI944" t="s" s="30">
        <v>139</v>
      </c>
      <c r="AJ944" s="245">
        <v>37363</v>
      </c>
    </row>
    <row r="945" s="231" customFormat="1" ht="13.65" customHeight="1">
      <c r="AA945" s="245">
        <v>87171</v>
      </c>
      <c r="AB945" t="s" s="30">
        <v>3280</v>
      </c>
      <c r="AC945" t="s" s="30">
        <v>3281</v>
      </c>
      <c r="AD945" t="s" s="30">
        <v>3282</v>
      </c>
      <c r="AG945" t="s" s="30">
        <f>CONCATENATE(AH945,", ",AI945," ",AJ945)</f>
        <v>219</v>
      </c>
      <c r="AH945" t="s" s="244">
        <v>138</v>
      </c>
      <c r="AI945" t="s" s="30">
        <v>139</v>
      </c>
      <c r="AJ945" s="245">
        <v>37405</v>
      </c>
    </row>
    <row r="946" s="231" customFormat="1" ht="13.65" customHeight="1">
      <c r="AA946" s="245">
        <v>87189</v>
      </c>
      <c r="AB946" t="s" s="30">
        <v>3283</v>
      </c>
      <c r="AC946" t="s" s="30">
        <v>3284</v>
      </c>
      <c r="AD946" t="s" s="30">
        <v>3285</v>
      </c>
      <c r="AG946" t="s" s="30">
        <f>CONCATENATE(AH946,", ",AI946," ",AJ946)</f>
        <v>1544</v>
      </c>
      <c r="AH946" t="s" s="244">
        <v>138</v>
      </c>
      <c r="AI946" t="s" s="30">
        <v>139</v>
      </c>
      <c r="AJ946" s="245">
        <v>37412</v>
      </c>
    </row>
    <row r="947" s="231" customFormat="1" ht="13.65" customHeight="1">
      <c r="AA947" s="245">
        <v>87197</v>
      </c>
      <c r="AB947" t="s" s="30">
        <v>3286</v>
      </c>
      <c r="AD947" t="s" s="30">
        <v>3287</v>
      </c>
      <c r="AG947" t="s" s="30">
        <f>CONCATENATE(AH947,", ",AI947," ",AJ947)</f>
        <v>845</v>
      </c>
      <c r="AH947" t="s" s="244">
        <v>162</v>
      </c>
      <c r="AI947" t="s" s="30">
        <v>139</v>
      </c>
      <c r="AJ947" s="245">
        <v>37343</v>
      </c>
    </row>
    <row r="948" s="231" customFormat="1" ht="13.65" customHeight="1">
      <c r="AA948" s="245">
        <v>87205</v>
      </c>
      <c r="AB948" t="s" s="30">
        <v>3288</v>
      </c>
      <c r="AD948" t="s" s="30">
        <v>3289</v>
      </c>
      <c r="AG948" t="s" s="30">
        <f>CONCATENATE(AH948,", ",AI948," ",AJ948)</f>
        <v>3290</v>
      </c>
      <c r="AH948" t="s" s="244">
        <v>138</v>
      </c>
      <c r="AI948" t="s" s="30">
        <v>139</v>
      </c>
      <c r="AJ948" t="s" s="30">
        <v>3291</v>
      </c>
    </row>
    <row r="949" s="231" customFormat="1" ht="13.65" customHeight="1">
      <c r="AA949" s="245">
        <v>87213</v>
      </c>
      <c r="AB949" t="s" s="30">
        <v>3292</v>
      </c>
      <c r="AD949" t="s" s="30">
        <v>3293</v>
      </c>
      <c r="AG949" t="s" s="30">
        <f>CONCATENATE(AH949,", ",AI949," ",AJ949)</f>
        <v>182</v>
      </c>
      <c r="AH949" t="s" s="244">
        <v>138</v>
      </c>
      <c r="AI949" t="s" s="30">
        <v>139</v>
      </c>
      <c r="AJ949" s="245">
        <v>37421</v>
      </c>
    </row>
    <row r="950" s="231" customFormat="1" ht="13.65" customHeight="1">
      <c r="AA950" s="245">
        <v>87239</v>
      </c>
      <c r="AB950" t="s" s="30">
        <v>3294</v>
      </c>
      <c r="AD950" t="s" s="30">
        <v>3295</v>
      </c>
      <c r="AG950" t="s" s="30">
        <f>CONCATENATE(AH950,", ",AI950," ",AJ950)</f>
        <v>419</v>
      </c>
      <c r="AH950" t="s" s="244">
        <v>138</v>
      </c>
      <c r="AI950" t="s" s="30">
        <v>139</v>
      </c>
      <c r="AJ950" s="245">
        <v>37407</v>
      </c>
    </row>
    <row r="951" s="231" customFormat="1" ht="13.65" customHeight="1">
      <c r="AA951" s="245">
        <v>87254</v>
      </c>
      <c r="AB951" t="s" s="30">
        <v>3296</v>
      </c>
      <c r="AD951" t="s" s="30">
        <v>3297</v>
      </c>
      <c r="AG951" t="s" s="30">
        <f>CONCATENATE(AH951,", ",AI951," ",AJ951)</f>
        <v>2779</v>
      </c>
      <c r="AH951" t="s" s="244">
        <v>665</v>
      </c>
      <c r="AI951" t="s" s="30">
        <v>139</v>
      </c>
      <c r="AJ951" s="245">
        <v>37377</v>
      </c>
    </row>
    <row r="952" s="231" customFormat="1" ht="13.65" customHeight="1">
      <c r="AA952" s="245">
        <v>87270</v>
      </c>
      <c r="AB952" t="s" s="30">
        <v>3298</v>
      </c>
      <c r="AD952" t="s" s="30">
        <v>3299</v>
      </c>
      <c r="AG952" t="s" s="30">
        <f>CONCATENATE(AH952,", ",AI952," ",AJ952)</f>
        <v>280</v>
      </c>
      <c r="AH952" t="s" s="244">
        <v>138</v>
      </c>
      <c r="AI952" t="s" s="30">
        <v>139</v>
      </c>
      <c r="AJ952" s="245">
        <v>37403</v>
      </c>
    </row>
    <row r="953" s="231" customFormat="1" ht="13.65" customHeight="1">
      <c r="AA953" s="245">
        <v>87288</v>
      </c>
      <c r="AB953" t="s" s="30">
        <v>3300</v>
      </c>
      <c r="AD953" t="s" s="30">
        <v>3301</v>
      </c>
      <c r="AE953" t="s" s="30">
        <v>3302</v>
      </c>
      <c r="AG953" t="s" s="30">
        <f>CONCATENATE(AH953,", ",AI953," ",AJ953)</f>
        <v>219</v>
      </c>
      <c r="AH953" t="s" s="244">
        <v>138</v>
      </c>
      <c r="AI953" t="s" s="30">
        <v>139</v>
      </c>
      <c r="AJ953" s="245">
        <v>37405</v>
      </c>
    </row>
    <row r="954" s="231" customFormat="1" ht="13.65" customHeight="1">
      <c r="AA954" s="245">
        <v>87296</v>
      </c>
      <c r="AB954" t="s" s="30">
        <v>3303</v>
      </c>
      <c r="AD954" t="s" s="30">
        <v>3304</v>
      </c>
      <c r="AE954" t="s" s="30">
        <v>3305</v>
      </c>
      <c r="AG954" t="s" s="30">
        <f>CONCATENATE(AH954,", ",AI954," ",AJ954)</f>
        <v>182</v>
      </c>
      <c r="AH954" t="s" s="244">
        <v>138</v>
      </c>
      <c r="AI954" t="s" s="30">
        <v>139</v>
      </c>
      <c r="AJ954" s="245">
        <v>37421</v>
      </c>
    </row>
    <row r="955" s="231" customFormat="1" ht="13.65" customHeight="1">
      <c r="AA955" s="245">
        <v>87304</v>
      </c>
      <c r="AB955" t="s" s="30">
        <v>3306</v>
      </c>
      <c r="AD955" t="s" s="30">
        <v>3307</v>
      </c>
      <c r="AG955" t="s" s="30">
        <f>CONCATENATE(AH955,", ",AI955," ",AJ955)</f>
        <v>197</v>
      </c>
      <c r="AH955" t="s" s="244">
        <v>138</v>
      </c>
      <c r="AI955" t="s" s="30">
        <v>139</v>
      </c>
      <c r="AJ955" s="245">
        <v>37402</v>
      </c>
    </row>
    <row r="956" s="231" customFormat="1" ht="13.65" customHeight="1">
      <c r="AA956" s="245">
        <v>87312</v>
      </c>
      <c r="AB956" t="s" s="30">
        <v>3308</v>
      </c>
      <c r="AD956" t="s" s="30">
        <v>3309</v>
      </c>
      <c r="AG956" t="s" s="30">
        <f>CONCATENATE(AH956,", ",AI956," ",AJ956)</f>
        <v>3310</v>
      </c>
      <c r="AH956" t="s" s="244">
        <v>138</v>
      </c>
      <c r="AI956" t="s" s="30">
        <v>139</v>
      </c>
      <c r="AJ956" t="s" s="30">
        <v>3311</v>
      </c>
    </row>
    <row r="957" s="231" customFormat="1" ht="13.65" customHeight="1">
      <c r="AA957" s="245">
        <v>87320</v>
      </c>
      <c r="AB957" t="s" s="30">
        <v>2815</v>
      </c>
      <c r="AD957" t="s" s="30">
        <v>3312</v>
      </c>
      <c r="AG957" t="s" s="30">
        <f>CONCATENATE(AH957,", ",AI957," ",AJ957)</f>
        <v>182</v>
      </c>
      <c r="AH957" t="s" s="244">
        <v>138</v>
      </c>
      <c r="AI957" t="s" s="30">
        <v>139</v>
      </c>
      <c r="AJ957" s="245">
        <v>37421</v>
      </c>
    </row>
    <row r="958" s="231" customFormat="1" ht="13.65" customHeight="1">
      <c r="AA958" s="245">
        <v>87346</v>
      </c>
      <c r="AB958" t="s" s="30">
        <v>3313</v>
      </c>
      <c r="AD958" t="s" s="30">
        <v>3314</v>
      </c>
      <c r="AG958" t="s" s="30">
        <f>CONCATENATE(AH958,", ",AI958," ",AJ958)</f>
        <v>182</v>
      </c>
      <c r="AH958" t="s" s="244">
        <v>138</v>
      </c>
      <c r="AI958" t="s" s="30">
        <v>139</v>
      </c>
      <c r="AJ958" s="245">
        <v>37421</v>
      </c>
    </row>
    <row r="959" s="231" customFormat="1" ht="13.65" customHeight="1">
      <c r="AA959" s="245">
        <v>87353</v>
      </c>
      <c r="AB959" t="s" s="30">
        <v>3315</v>
      </c>
      <c r="AD959" t="s" s="30">
        <v>3316</v>
      </c>
      <c r="AG959" t="s" s="30">
        <f>CONCATENATE(AH959,", ",AI959," ",AJ959)</f>
        <v>3317</v>
      </c>
      <c r="AH959" t="s" s="244">
        <v>138</v>
      </c>
      <c r="AI959" t="s" s="30">
        <v>139</v>
      </c>
      <c r="AJ959" t="s" s="30">
        <v>3318</v>
      </c>
    </row>
    <row r="960" s="231" customFormat="1" ht="13.65" customHeight="1">
      <c r="AA960" s="245">
        <v>87379</v>
      </c>
      <c r="AB960" t="s" s="30">
        <v>3319</v>
      </c>
      <c r="AG960" t="s" s="30">
        <f>CONCATENATE(AH960,", ",AI960," ",AJ960)</f>
        <v>209</v>
      </c>
    </row>
    <row r="961" s="231" customFormat="1" ht="13.65" customHeight="1">
      <c r="AA961" s="245">
        <v>87387</v>
      </c>
      <c r="AB961" t="s" s="30">
        <v>3320</v>
      </c>
      <c r="AD961" t="s" s="30">
        <v>3321</v>
      </c>
      <c r="AE961" t="s" s="30">
        <v>3322</v>
      </c>
      <c r="AG961" t="s" s="30">
        <f>CONCATENATE(AH961,", ",AI961," ",AJ961)</f>
        <v>250</v>
      </c>
      <c r="AH961" t="s" s="244">
        <v>138</v>
      </c>
      <c r="AI961" t="s" s="30">
        <v>139</v>
      </c>
      <c r="AJ961" s="245">
        <v>37422</v>
      </c>
    </row>
    <row r="962" s="231" customFormat="1" ht="13.65" customHeight="1">
      <c r="AA962" s="245">
        <v>87395</v>
      </c>
      <c r="AB962" t="s" s="30">
        <v>3323</v>
      </c>
      <c r="AD962" t="s" s="30">
        <v>3324</v>
      </c>
      <c r="AG962" t="s" s="30">
        <f>CONCATENATE(AH962,", ",AI962," ",AJ962)</f>
        <v>219</v>
      </c>
      <c r="AH962" t="s" s="244">
        <v>138</v>
      </c>
      <c r="AI962" t="s" s="30">
        <v>139</v>
      </c>
      <c r="AJ962" s="245">
        <v>37405</v>
      </c>
    </row>
    <row r="963" s="231" customFormat="1" ht="13.65" customHeight="1">
      <c r="AA963" s="245">
        <v>87403</v>
      </c>
      <c r="AB963" t="s" s="30">
        <v>3325</v>
      </c>
      <c r="AD963" t="s" s="30">
        <v>3326</v>
      </c>
      <c r="AG963" t="s" s="30">
        <f>CONCATENATE(AH963,", ",AI963," ",AJ963)</f>
        <v>3327</v>
      </c>
      <c r="AH963" t="s" s="244">
        <v>138</v>
      </c>
      <c r="AI963" t="s" s="30">
        <v>139</v>
      </c>
      <c r="AJ963" t="s" s="30">
        <v>3328</v>
      </c>
    </row>
    <row r="964" s="231" customFormat="1" ht="13.65" customHeight="1">
      <c r="AA964" s="245">
        <v>87411</v>
      </c>
      <c r="AB964" t="s" s="30">
        <v>3329</v>
      </c>
      <c r="AD964" t="s" s="30">
        <v>3330</v>
      </c>
      <c r="AG964" t="s" s="30">
        <f>CONCATENATE(AH964,", ",AI964," ",AJ964)</f>
        <v>197</v>
      </c>
      <c r="AH964" t="s" s="244">
        <v>138</v>
      </c>
      <c r="AI964" t="s" s="30">
        <v>139</v>
      </c>
      <c r="AJ964" s="245">
        <v>37402</v>
      </c>
    </row>
    <row r="965" s="231" customFormat="1" ht="13.65" customHeight="1">
      <c r="AA965" s="245">
        <v>87429</v>
      </c>
      <c r="AB965" t="s" s="30">
        <v>3331</v>
      </c>
      <c r="AD965" t="s" s="30">
        <v>3332</v>
      </c>
      <c r="AG965" t="s" s="30">
        <f>CONCATENATE(AH965,", ",AI965," ",AJ965)</f>
        <v>182</v>
      </c>
      <c r="AH965" t="s" s="244">
        <v>138</v>
      </c>
      <c r="AI965" t="s" s="30">
        <v>139</v>
      </c>
      <c r="AJ965" s="245">
        <v>37421</v>
      </c>
    </row>
    <row r="966" s="231" customFormat="1" ht="13.65" customHeight="1">
      <c r="AA966" s="245">
        <v>87544</v>
      </c>
      <c r="AB966" t="s" s="30">
        <v>3333</v>
      </c>
      <c r="AD966" t="s" s="30">
        <v>3334</v>
      </c>
      <c r="AG966" t="s" s="30">
        <f>CONCATENATE(AH966,", ",AI966," ",AJ966)</f>
        <v>197</v>
      </c>
      <c r="AH966" t="s" s="244">
        <v>138</v>
      </c>
      <c r="AI966" t="s" s="30">
        <v>139</v>
      </c>
      <c r="AJ966" s="245">
        <v>37402</v>
      </c>
    </row>
    <row r="967" s="231" customFormat="1" ht="13.65" customHeight="1">
      <c r="AA967" s="245">
        <v>87635</v>
      </c>
      <c r="AB967" t="s" s="30">
        <v>3335</v>
      </c>
      <c r="AD967" t="s" s="30">
        <v>1105</v>
      </c>
      <c r="AG967" t="s" s="30">
        <f>CONCATENATE(AH967,", ",AI967," ",AJ967)</f>
        <v>3336</v>
      </c>
      <c r="AH967" t="s" s="244">
        <v>138</v>
      </c>
      <c r="AI967" t="s" s="30">
        <v>139</v>
      </c>
      <c r="AJ967" t="s" s="30">
        <v>3337</v>
      </c>
    </row>
    <row r="968" s="231" customFormat="1" ht="13.65" customHeight="1">
      <c r="AA968" s="245">
        <v>87726</v>
      </c>
      <c r="AB968" t="s" s="30">
        <v>3338</v>
      </c>
      <c r="AD968" t="s" s="30">
        <v>3339</v>
      </c>
      <c r="AG968" t="s" s="30">
        <f>CONCATENATE(AH968,", ",AI968," ",AJ968)</f>
        <v>3340</v>
      </c>
      <c r="AH968" t="s" s="244">
        <v>138</v>
      </c>
      <c r="AI968" t="s" s="30">
        <v>139</v>
      </c>
      <c r="AJ968" t="s" s="30">
        <v>3341</v>
      </c>
    </row>
    <row r="969" s="231" customFormat="1" ht="13.65" customHeight="1">
      <c r="AA969" s="245">
        <v>90969</v>
      </c>
      <c r="AB969" t="s" s="30">
        <v>3342</v>
      </c>
      <c r="AD969" t="s" s="30">
        <v>3343</v>
      </c>
      <c r="AE969" t="s" s="30">
        <v>3344</v>
      </c>
      <c r="AF969" t="s" s="30">
        <v>3345</v>
      </c>
      <c r="AG969" t="s" s="30">
        <f>CONCATENATE(AH969,", ",AI969," ",AJ969)</f>
        <v>3346</v>
      </c>
      <c r="AH969" t="s" s="244">
        <v>3347</v>
      </c>
      <c r="AI969" t="s" s="30">
        <v>3348</v>
      </c>
      <c r="AJ969" t="s" s="30">
        <v>3349</v>
      </c>
    </row>
    <row r="970" s="231" customFormat="1" ht="13.65" customHeight="1">
      <c r="AA970" s="245">
        <v>91744</v>
      </c>
      <c r="AB970" t="s" s="30">
        <v>3350</v>
      </c>
      <c r="AD970" t="s" s="30">
        <v>3351</v>
      </c>
      <c r="AG970" t="s" s="30">
        <f>CONCATENATE(AH970,", ",AI970," ",AJ970)</f>
        <v>247</v>
      </c>
      <c r="AH970" t="s" s="244">
        <v>138</v>
      </c>
      <c r="AI970" t="s" s="30">
        <v>139</v>
      </c>
      <c r="AJ970" s="245">
        <v>37409</v>
      </c>
    </row>
    <row r="971" s="231" customFormat="1" ht="13.65" customHeight="1">
      <c r="AA971" s="245">
        <v>92312</v>
      </c>
      <c r="AB971" t="s" s="30">
        <v>3352</v>
      </c>
      <c r="AC971" t="s" s="30">
        <v>3353</v>
      </c>
      <c r="AD971" t="s" s="30">
        <v>3354</v>
      </c>
      <c r="AG971" t="s" s="30">
        <f>CONCATENATE(AH971,", ",AI971," ",AJ971)</f>
        <v>3355</v>
      </c>
      <c r="AH971" t="s" s="244">
        <v>1171</v>
      </c>
      <c r="AI971" t="s" s="30">
        <v>178</v>
      </c>
      <c r="AJ971" t="s" s="30">
        <v>3356</v>
      </c>
    </row>
    <row r="972" s="231" customFormat="1" ht="13.65" customHeight="1">
      <c r="AA972" s="245">
        <v>93104</v>
      </c>
      <c r="AB972" t="s" s="30">
        <v>3357</v>
      </c>
      <c r="AD972" t="s" s="30">
        <v>3358</v>
      </c>
      <c r="AG972" t="s" s="30">
        <f>CONCATENATE(AH972,", ",AI972," ",AJ972)</f>
        <v>508</v>
      </c>
      <c r="AH972" t="s" s="244">
        <v>138</v>
      </c>
      <c r="AI972" t="s" s="30">
        <v>139</v>
      </c>
      <c r="AJ972" s="245">
        <v>37408</v>
      </c>
    </row>
    <row r="973" s="231" customFormat="1" ht="13.65" customHeight="1">
      <c r="AA973" s="245">
        <v>103119</v>
      </c>
      <c r="AB973" t="s" s="30">
        <v>3359</v>
      </c>
      <c r="AD973" t="s" s="30">
        <v>770</v>
      </c>
      <c r="AE973" t="s" s="30">
        <v>3360</v>
      </c>
      <c r="AG973" t="s" s="30">
        <f>CONCATENATE(AH973,", ",AI973," ",AJ973)</f>
        <v>197</v>
      </c>
      <c r="AH973" t="s" s="244">
        <v>138</v>
      </c>
      <c r="AI973" t="s" s="30">
        <v>139</v>
      </c>
      <c r="AJ973" s="245">
        <v>37402</v>
      </c>
    </row>
    <row r="974" s="231" customFormat="1" ht="13.65" customHeight="1">
      <c r="AA974" s="245">
        <v>103796</v>
      </c>
      <c r="AB974" t="s" s="30">
        <v>3361</v>
      </c>
      <c r="AG974" t="s" s="30">
        <f>CONCATENATE(AH974,", ",AI974," ",AJ974)</f>
        <v>209</v>
      </c>
    </row>
    <row r="975" s="231" customFormat="1" ht="13.65" customHeight="1">
      <c r="AA975" s="245">
        <v>105312</v>
      </c>
      <c r="AB975" t="s" s="30">
        <v>3362</v>
      </c>
      <c r="AD975" t="s" s="30">
        <v>3363</v>
      </c>
      <c r="AG975" t="s" s="30">
        <f>CONCATENATE(AH975,", ",AI975," ",AJ975)</f>
        <v>197</v>
      </c>
      <c r="AH975" t="s" s="244">
        <v>138</v>
      </c>
      <c r="AI975" t="s" s="30">
        <v>139</v>
      </c>
      <c r="AJ975" s="245">
        <v>37402</v>
      </c>
    </row>
    <row r="976" s="231" customFormat="1" ht="13.65" customHeight="1">
      <c r="AA976" s="245">
        <v>105338</v>
      </c>
      <c r="AB976" t="s" s="30">
        <v>3364</v>
      </c>
      <c r="AD976" t="s" s="30">
        <v>3365</v>
      </c>
      <c r="AG976" t="s" s="30">
        <f>CONCATENATE(AH976,", ",AI976," ",AJ976)</f>
        <v>3366</v>
      </c>
      <c r="AH976" t="s" s="244">
        <v>215</v>
      </c>
      <c r="AI976" t="s" s="30">
        <v>178</v>
      </c>
      <c r="AJ976" t="s" s="30">
        <v>3367</v>
      </c>
    </row>
    <row r="977" s="231" customFormat="1" ht="13.65" customHeight="1">
      <c r="AA977" s="245">
        <v>105445</v>
      </c>
      <c r="AB977" t="s" s="30">
        <v>3368</v>
      </c>
      <c r="AD977" t="s" s="30">
        <v>3369</v>
      </c>
      <c r="AG977" t="s" s="30">
        <f>CONCATENATE(AH977,", ",AI977," ",AJ977)</f>
        <v>154</v>
      </c>
      <c r="AH977" t="s" s="244">
        <v>138</v>
      </c>
      <c r="AI977" t="s" s="30">
        <v>139</v>
      </c>
      <c r="AJ977" s="245">
        <v>37404</v>
      </c>
    </row>
    <row r="978" s="231" customFormat="1" ht="13.65" customHeight="1">
      <c r="AA978" s="245">
        <v>109215</v>
      </c>
      <c r="AB978" t="s" s="30">
        <v>3370</v>
      </c>
      <c r="AD978" t="s" s="30">
        <v>3371</v>
      </c>
      <c r="AG978" t="s" s="30">
        <f>CONCATENATE(AH978,", ",AI978," ",AJ978)</f>
        <v>182</v>
      </c>
      <c r="AH978" t="s" s="244">
        <v>138</v>
      </c>
      <c r="AI978" t="s" s="30">
        <v>139</v>
      </c>
      <c r="AJ978" s="245">
        <v>37421</v>
      </c>
    </row>
    <row r="979" s="231" customFormat="1" ht="13.65" customHeight="1">
      <c r="AA979" s="245">
        <v>109389</v>
      </c>
      <c r="AB979" t="s" s="30">
        <v>3372</v>
      </c>
      <c r="AD979" t="s" s="30">
        <v>3373</v>
      </c>
      <c r="AG979" t="s" s="30">
        <f>CONCATENATE(AH979,", ",AI979," ",AJ979)</f>
        <v>182</v>
      </c>
      <c r="AH979" t="s" s="244">
        <v>138</v>
      </c>
      <c r="AI979" t="s" s="30">
        <v>139</v>
      </c>
      <c r="AJ979" s="245">
        <v>37421</v>
      </c>
    </row>
    <row r="980" s="231" customFormat="1" ht="13.65" customHeight="1">
      <c r="AA980" s="245">
        <v>109470</v>
      </c>
      <c r="AB980" t="s" s="30">
        <v>3374</v>
      </c>
      <c r="AD980" t="s" s="30">
        <v>3375</v>
      </c>
      <c r="AG980" t="s" s="30">
        <f>CONCATENATE(AH980,", ",AI980," ",AJ980)</f>
        <v>2191</v>
      </c>
      <c r="AH980" t="s" s="244">
        <v>215</v>
      </c>
      <c r="AI980" t="s" s="30">
        <v>178</v>
      </c>
      <c r="AJ980" t="s" s="30">
        <v>2192</v>
      </c>
    </row>
    <row r="981" s="231" customFormat="1" ht="13.65" customHeight="1">
      <c r="AA981" s="245">
        <v>110429</v>
      </c>
      <c r="AB981" t="s" s="30">
        <v>3376</v>
      </c>
      <c r="AD981" t="s" s="30">
        <v>3377</v>
      </c>
      <c r="AG981" t="s" s="30">
        <f>CONCATENATE(AH981,", ",AI981," ",AJ981)</f>
        <v>147</v>
      </c>
      <c r="AH981" t="s" s="244">
        <v>138</v>
      </c>
      <c r="AI981" t="s" s="30">
        <v>139</v>
      </c>
      <c r="AJ981" s="245">
        <v>37406</v>
      </c>
    </row>
    <row r="982" s="231" customFormat="1" ht="13.65" customHeight="1">
      <c r="AA982" s="245">
        <v>110619</v>
      </c>
      <c r="AB982" t="s" s="30">
        <v>3378</v>
      </c>
      <c r="AD982" t="s" s="30">
        <v>3379</v>
      </c>
      <c r="AE982" t="s" s="30">
        <v>3380</v>
      </c>
      <c r="AG982" t="s" s="30">
        <f>CONCATENATE(AH982,", ",AI982," ",AJ982)</f>
        <v>1199</v>
      </c>
      <c r="AH982" t="s" s="244">
        <v>1171</v>
      </c>
      <c r="AI982" t="s" s="30">
        <v>178</v>
      </c>
      <c r="AJ982" s="245">
        <v>30728</v>
      </c>
    </row>
    <row r="983" s="231" customFormat="1" ht="13.65" customHeight="1">
      <c r="AA983" s="245">
        <v>110734</v>
      </c>
      <c r="AB983" t="s" s="30">
        <v>3381</v>
      </c>
      <c r="AD983" t="s" s="30">
        <v>3382</v>
      </c>
      <c r="AG983" t="s" s="30">
        <f>CONCATENATE(AH983,", ",AI983," ",AJ983)</f>
        <v>3383</v>
      </c>
      <c r="AH983" t="s" s="244">
        <v>1171</v>
      </c>
      <c r="AI983" t="s" s="30">
        <v>178</v>
      </c>
      <c r="AJ983" t="s" s="30">
        <v>3384</v>
      </c>
    </row>
    <row r="984" s="231" customFormat="1" ht="13.65" customHeight="1">
      <c r="AA984" s="245">
        <v>110783</v>
      </c>
      <c r="AB984" t="s" s="30">
        <v>3385</v>
      </c>
      <c r="AD984" t="s" s="30">
        <v>3386</v>
      </c>
      <c r="AG984" t="s" s="30">
        <f>CONCATENATE(AH984,", ",AI984," ",AJ984)</f>
        <v>280</v>
      </c>
      <c r="AH984" t="s" s="244">
        <v>138</v>
      </c>
      <c r="AI984" t="s" s="30">
        <v>139</v>
      </c>
      <c r="AJ984" s="245">
        <v>37403</v>
      </c>
    </row>
    <row r="985" s="231" customFormat="1" ht="13.65" customHeight="1">
      <c r="AA985" s="245">
        <v>111054</v>
      </c>
      <c r="AB985" t="s" s="30">
        <v>3387</v>
      </c>
      <c r="AD985" t="s" s="30">
        <v>3388</v>
      </c>
      <c r="AE985" t="s" s="30">
        <v>3389</v>
      </c>
      <c r="AG985" t="s" s="30">
        <f>CONCATENATE(AH985,", ",AI985," ",AJ985)</f>
        <v>1199</v>
      </c>
      <c r="AH985" t="s" s="244">
        <v>1171</v>
      </c>
      <c r="AI985" t="s" s="30">
        <v>178</v>
      </c>
      <c r="AJ985" s="245">
        <v>30728</v>
      </c>
    </row>
    <row r="986" s="231" customFormat="1" ht="13.65" customHeight="1">
      <c r="AA986" s="245">
        <v>111344</v>
      </c>
      <c r="AB986" t="s" s="30">
        <v>3390</v>
      </c>
      <c r="AD986" t="s" s="30">
        <v>3391</v>
      </c>
      <c r="AG986" t="s" s="30">
        <f>CONCATENATE(AH986,", ",AI986," ",AJ986)</f>
        <v>2644</v>
      </c>
      <c r="AH986" t="s" s="244">
        <v>2645</v>
      </c>
      <c r="AI986" t="s" s="30">
        <v>139</v>
      </c>
      <c r="AJ986" s="245">
        <v>37347</v>
      </c>
    </row>
    <row r="987" s="231" customFormat="1" ht="13.65" customHeight="1">
      <c r="AA987" s="245">
        <v>111989</v>
      </c>
      <c r="AB987" t="s" s="30">
        <v>3392</v>
      </c>
      <c r="AD987" t="s" s="30">
        <v>3393</v>
      </c>
      <c r="AG987" t="s" s="30">
        <f>CONCATENATE(AH987,", ",AI987," ",AJ987)</f>
        <v>3394</v>
      </c>
      <c r="AH987" t="s" s="244">
        <v>372</v>
      </c>
      <c r="AI987" t="s" s="30">
        <v>139</v>
      </c>
      <c r="AJ987" t="s" s="30">
        <v>3395</v>
      </c>
    </row>
    <row r="988" s="231" customFormat="1" ht="13.65" customHeight="1">
      <c r="AA988" s="245">
        <v>112300</v>
      </c>
      <c r="AB988" t="s" s="30">
        <v>3396</v>
      </c>
      <c r="AD988" t="s" s="30">
        <v>3397</v>
      </c>
      <c r="AG988" t="s" s="30">
        <f>CONCATENATE(AH988,", ",AI988," ",AJ988)</f>
        <v>182</v>
      </c>
      <c r="AH988" t="s" s="244">
        <v>138</v>
      </c>
      <c r="AI988" t="s" s="30">
        <v>139</v>
      </c>
      <c r="AJ988" s="245">
        <v>37421</v>
      </c>
    </row>
    <row r="989" s="231" customFormat="1" ht="13.65" customHeight="1">
      <c r="AA989" s="245">
        <v>113860</v>
      </c>
      <c r="AB989" t="s" s="30">
        <v>3398</v>
      </c>
      <c r="AD989" t="s" s="30">
        <v>3399</v>
      </c>
      <c r="AG989" t="s" s="30">
        <f>CONCATENATE(AH989,", ",AI989," ",AJ989)</f>
        <v>3400</v>
      </c>
      <c r="AH989" t="s" s="244">
        <v>138</v>
      </c>
      <c r="AI989" t="s" s="30">
        <v>139</v>
      </c>
      <c r="AJ989" t="s" s="30">
        <v>3401</v>
      </c>
    </row>
    <row r="990" s="231" customFormat="1" ht="13.65" customHeight="1">
      <c r="AA990" s="245">
        <v>116392</v>
      </c>
      <c r="AB990" t="s" s="30">
        <v>3402</v>
      </c>
      <c r="AD990" t="s" s="30">
        <v>3403</v>
      </c>
      <c r="AG990" t="s" s="30">
        <f>CONCATENATE(AH990,", ",AI990," ",AJ990)</f>
        <v>1355</v>
      </c>
      <c r="AH990" t="s" s="244">
        <v>485</v>
      </c>
      <c r="AI990" t="s" s="30">
        <v>139</v>
      </c>
      <c r="AJ990" s="245">
        <v>37363</v>
      </c>
    </row>
    <row r="991" s="231" customFormat="1" ht="13.65" customHeight="1">
      <c r="AA991" s="245">
        <v>116442</v>
      </c>
      <c r="AB991" t="s" s="30">
        <v>3404</v>
      </c>
      <c r="AD991" t="s" s="30">
        <v>3405</v>
      </c>
      <c r="AE991" t="s" s="30">
        <v>3406</v>
      </c>
      <c r="AG991" t="s" s="30">
        <f>CONCATENATE(AH991,", ",AI991," ",AJ991)</f>
        <v>1199</v>
      </c>
      <c r="AH991" t="s" s="244">
        <v>1171</v>
      </c>
      <c r="AI991" t="s" s="30">
        <v>178</v>
      </c>
      <c r="AJ991" s="245">
        <v>30728</v>
      </c>
    </row>
    <row r="992" s="231" customFormat="1" ht="13.65" customHeight="1">
      <c r="AA992" s="245">
        <v>117192</v>
      </c>
      <c r="AB992" t="s" s="30">
        <v>3407</v>
      </c>
      <c r="AD992" t="s" s="30">
        <v>3408</v>
      </c>
      <c r="AE992" t="s" s="30">
        <v>3409</v>
      </c>
      <c r="AG992" t="s" s="30">
        <f>CONCATENATE(AH992,", ",AI992," ",AJ992)</f>
        <v>3410</v>
      </c>
      <c r="AH992" t="s" s="244">
        <v>3411</v>
      </c>
      <c r="AI992" t="s" s="30">
        <v>3412</v>
      </c>
      <c r="AJ992" s="245">
        <v>77252</v>
      </c>
    </row>
    <row r="993" s="231" customFormat="1" ht="13.65" customHeight="1">
      <c r="AA993" s="245">
        <v>117218</v>
      </c>
      <c r="AB993" t="s" s="30">
        <v>3413</v>
      </c>
      <c r="AC993" t="s" s="30">
        <v>3414</v>
      </c>
      <c r="AD993" t="s" s="30">
        <v>3415</v>
      </c>
      <c r="AG993" t="s" s="30">
        <f>CONCATENATE(AH993,", ",AI993," ",AJ993)</f>
        <v>182</v>
      </c>
      <c r="AH993" t="s" s="244">
        <v>138</v>
      </c>
      <c r="AI993" t="s" s="30">
        <v>139</v>
      </c>
      <c r="AJ993" s="245">
        <v>37421</v>
      </c>
    </row>
    <row r="994" s="231" customFormat="1" ht="13.65" customHeight="1">
      <c r="AA994" s="245">
        <v>117374</v>
      </c>
      <c r="AB994" t="s" s="30">
        <v>3416</v>
      </c>
      <c r="AC994" t="s" s="30">
        <v>3417</v>
      </c>
      <c r="AD994" t="s" s="30">
        <v>3418</v>
      </c>
      <c r="AG994" t="s" s="30">
        <f>CONCATENATE(AH994,", ",AI994," ",AJ994)</f>
        <v>147</v>
      </c>
      <c r="AH994" t="s" s="244">
        <v>138</v>
      </c>
      <c r="AI994" t="s" s="30">
        <v>139</v>
      </c>
      <c r="AJ994" s="245">
        <v>37406</v>
      </c>
    </row>
    <row r="995" s="231" customFormat="1" ht="13.65" customHeight="1">
      <c r="AA995" s="245">
        <v>117382</v>
      </c>
      <c r="AB995" t="s" s="30">
        <v>3419</v>
      </c>
      <c r="AC995" t="s" s="30">
        <v>3420</v>
      </c>
      <c r="AD995" t="s" s="30">
        <v>3421</v>
      </c>
      <c r="AG995" t="s" s="30">
        <f>CONCATENATE(AH995,", ",AI995," ",AJ995)</f>
        <v>3422</v>
      </c>
      <c r="AH995" t="s" s="244">
        <v>1878</v>
      </c>
      <c r="AI995" t="s" s="30">
        <v>178</v>
      </c>
      <c r="AJ995" s="245">
        <v>30334</v>
      </c>
    </row>
    <row r="996" s="231" customFormat="1" ht="13.65" customHeight="1">
      <c r="AA996" s="245">
        <v>117457</v>
      </c>
      <c r="AB996" t="s" s="30">
        <v>3423</v>
      </c>
      <c r="AD996" t="s" s="30">
        <v>3424</v>
      </c>
      <c r="AG996" t="s" s="30">
        <f>CONCATENATE(AH996,", ",AI996," ",AJ996)</f>
        <v>137</v>
      </c>
      <c r="AH996" t="s" s="244">
        <v>138</v>
      </c>
      <c r="AI996" t="s" s="30">
        <v>139</v>
      </c>
      <c r="AJ996" s="245">
        <v>37401</v>
      </c>
    </row>
    <row r="997" s="231" customFormat="1" ht="13.65" customHeight="1">
      <c r="AA997" s="245">
        <v>117473</v>
      </c>
      <c r="AB997" t="s" s="30">
        <v>3425</v>
      </c>
      <c r="AD997" t="s" s="30">
        <v>3426</v>
      </c>
      <c r="AG997" t="s" s="30">
        <f>CONCATENATE(AH997,", ",AI997," ",AJ997)</f>
        <v>137</v>
      </c>
      <c r="AH997" t="s" s="244">
        <v>138</v>
      </c>
      <c r="AI997" t="s" s="30">
        <v>139</v>
      </c>
      <c r="AJ997" s="245">
        <v>37401</v>
      </c>
    </row>
    <row r="998" s="231" customFormat="1" ht="13.65" customHeight="1">
      <c r="AA998" s="245">
        <v>117556</v>
      </c>
      <c r="AB998" t="s" s="30">
        <v>3427</v>
      </c>
      <c r="AD998" t="s" s="30">
        <v>3428</v>
      </c>
      <c r="AG998" t="s" s="30">
        <f>CONCATENATE(AH998,", ",AI998," ",AJ998)</f>
        <v>280</v>
      </c>
      <c r="AH998" t="s" s="244">
        <v>138</v>
      </c>
      <c r="AI998" t="s" s="30">
        <v>139</v>
      </c>
      <c r="AJ998" s="245">
        <v>37403</v>
      </c>
    </row>
    <row r="999" s="231" customFormat="1" ht="13.65" customHeight="1">
      <c r="AA999" s="245">
        <v>117614</v>
      </c>
      <c r="AB999" t="s" s="30">
        <v>3429</v>
      </c>
      <c r="AD999" t="s" s="30">
        <v>3430</v>
      </c>
      <c r="AE999" t="s" s="30">
        <v>3431</v>
      </c>
      <c r="AG999" t="s" s="30">
        <f>CONCATENATE(AH999,", ",AI999," ",AJ999)</f>
        <v>1199</v>
      </c>
      <c r="AH999" t="s" s="244">
        <v>1171</v>
      </c>
      <c r="AI999" t="s" s="30">
        <v>178</v>
      </c>
      <c r="AJ999" s="245">
        <v>30728</v>
      </c>
    </row>
    <row r="1000" s="231" customFormat="1" ht="13.65" customHeight="1">
      <c r="AA1000" s="245">
        <v>119347</v>
      </c>
      <c r="AB1000" t="s" s="30">
        <v>3432</v>
      </c>
      <c r="AD1000" t="s" s="30">
        <v>3433</v>
      </c>
      <c r="AG1000" t="s" s="30">
        <f>CONCATENATE(AH1000,", ",AI1000," ",AJ1000)</f>
        <v>219</v>
      </c>
      <c r="AH1000" t="s" s="244">
        <v>138</v>
      </c>
      <c r="AI1000" t="s" s="30">
        <v>139</v>
      </c>
      <c r="AJ1000" s="245">
        <v>37405</v>
      </c>
    </row>
    <row r="1001" s="231" customFormat="1" ht="13.65" customHeight="1">
      <c r="AA1001" s="245">
        <v>119818</v>
      </c>
      <c r="AB1001" t="s" s="30">
        <v>3434</v>
      </c>
      <c r="AD1001" t="s" s="30">
        <v>3435</v>
      </c>
      <c r="AG1001" t="s" s="30">
        <f>CONCATENATE(AH1001,", ",AI1001," ",AJ1001)</f>
        <v>3436</v>
      </c>
      <c r="AH1001" t="s" s="244">
        <v>138</v>
      </c>
      <c r="AI1001" t="s" s="30">
        <v>139</v>
      </c>
      <c r="AJ1001" t="s" s="30">
        <v>3437</v>
      </c>
    </row>
    <row r="1002" s="231" customFormat="1" ht="13.65" customHeight="1">
      <c r="AA1002" s="245">
        <v>120352</v>
      </c>
      <c r="AB1002" t="s" s="30">
        <v>3438</v>
      </c>
      <c r="AD1002" t="s" s="30">
        <v>3439</v>
      </c>
      <c r="AG1002" t="s" s="30">
        <f>CONCATENATE(AH1002,", ",AI1002," ",AJ1002)</f>
        <v>182</v>
      </c>
      <c r="AH1002" t="s" s="244">
        <v>138</v>
      </c>
      <c r="AI1002" t="s" s="30">
        <v>139</v>
      </c>
      <c r="AJ1002" s="245">
        <v>37421</v>
      </c>
    </row>
    <row r="1003" s="231" customFormat="1" ht="13.65" customHeight="1">
      <c r="AA1003" s="245">
        <v>120378</v>
      </c>
      <c r="AB1003" t="s" s="30">
        <v>3440</v>
      </c>
      <c r="AD1003" t="s" s="30">
        <v>3441</v>
      </c>
      <c r="AE1003" t="s" s="30">
        <v>3442</v>
      </c>
      <c r="AG1003" t="s" s="30">
        <f>CONCATENATE(AH1003,", ",AI1003," ",AJ1003)</f>
        <v>169</v>
      </c>
      <c r="AH1003" t="s" s="244">
        <v>138</v>
      </c>
      <c r="AI1003" t="s" s="30">
        <v>139</v>
      </c>
      <c r="AJ1003" s="245">
        <v>37411</v>
      </c>
    </row>
    <row r="1004" s="231" customFormat="1" ht="13.65" customHeight="1">
      <c r="AA1004" s="245">
        <v>120451</v>
      </c>
      <c r="AB1004" t="s" s="30">
        <v>3443</v>
      </c>
      <c r="AD1004" t="s" s="30">
        <v>3444</v>
      </c>
      <c r="AE1004" t="s" s="30">
        <v>3445</v>
      </c>
      <c r="AG1004" t="s" s="30">
        <f>CONCATENATE(AH1004,", ",AI1004," ",AJ1004)</f>
        <v>147</v>
      </c>
      <c r="AH1004" t="s" s="244">
        <v>138</v>
      </c>
      <c r="AI1004" t="s" s="30">
        <v>139</v>
      </c>
      <c r="AJ1004" s="245">
        <v>37406</v>
      </c>
    </row>
    <row r="1005" s="231" customFormat="1" ht="13.65" customHeight="1">
      <c r="AA1005" s="245">
        <v>121038</v>
      </c>
      <c r="AB1005" t="s" s="30">
        <v>3446</v>
      </c>
      <c r="AD1005" t="s" s="30">
        <v>3447</v>
      </c>
      <c r="AG1005" t="s" s="30">
        <f>CONCATENATE(AH1005,", ",AI1005," ",AJ1005)</f>
        <v>3448</v>
      </c>
      <c r="AH1005" t="s" s="244">
        <v>138</v>
      </c>
      <c r="AI1005" t="s" s="30">
        <v>139</v>
      </c>
      <c r="AJ1005" t="s" s="30">
        <v>3449</v>
      </c>
    </row>
    <row r="1006" s="231" customFormat="1" ht="13.65" customHeight="1">
      <c r="AA1006" s="245">
        <v>122150</v>
      </c>
      <c r="AB1006" t="s" s="30">
        <v>3450</v>
      </c>
      <c r="AD1006" t="s" s="30">
        <v>3451</v>
      </c>
      <c r="AG1006" t="s" s="30">
        <f>CONCATENATE(AH1006,", ",AI1006," ",AJ1006)</f>
        <v>219</v>
      </c>
      <c r="AH1006" t="s" s="244">
        <v>138</v>
      </c>
      <c r="AI1006" t="s" s="30">
        <v>139</v>
      </c>
      <c r="AJ1006" s="245">
        <v>37405</v>
      </c>
    </row>
    <row r="1007" s="231" customFormat="1" ht="13.65" customHeight="1">
      <c r="AA1007" s="245">
        <v>122671</v>
      </c>
      <c r="AB1007" t="s" s="30">
        <v>3452</v>
      </c>
      <c r="AD1007" t="s" s="30">
        <v>3453</v>
      </c>
      <c r="AG1007" t="s" s="30">
        <f>CONCATENATE(AH1007,", ",AI1007," ",AJ1007)</f>
        <v>3454</v>
      </c>
      <c r="AH1007" t="s" s="244">
        <v>138</v>
      </c>
      <c r="AI1007" t="s" s="30">
        <v>139</v>
      </c>
      <c r="AJ1007" t="s" s="30">
        <v>3455</v>
      </c>
    </row>
    <row r="1008" s="231" customFormat="1" ht="13.65" customHeight="1">
      <c r="AA1008" s="245">
        <v>123513</v>
      </c>
      <c r="AB1008" t="s" s="30">
        <v>3456</v>
      </c>
      <c r="AD1008" t="s" s="30">
        <v>3457</v>
      </c>
      <c r="AE1008" t="s" s="30">
        <v>1317</v>
      </c>
      <c r="AG1008" t="s" s="30">
        <f>CONCATENATE(AH1008,", ",AI1008," ",AJ1008)</f>
        <v>197</v>
      </c>
      <c r="AH1008" t="s" s="244">
        <v>138</v>
      </c>
      <c r="AI1008" t="s" s="30">
        <v>139</v>
      </c>
      <c r="AJ1008" s="245">
        <v>37402</v>
      </c>
    </row>
    <row r="1009" s="231" customFormat="1" ht="13.65" customHeight="1">
      <c r="AA1009" s="245">
        <v>124099</v>
      </c>
      <c r="AB1009" t="s" s="30">
        <v>3458</v>
      </c>
      <c r="AD1009" t="s" s="30">
        <v>3459</v>
      </c>
      <c r="AG1009" t="s" s="30">
        <f>CONCATENATE(AH1009,", ",AI1009," ",AJ1009)</f>
        <v>182</v>
      </c>
      <c r="AH1009" t="s" s="244">
        <v>138</v>
      </c>
      <c r="AI1009" t="s" s="30">
        <v>139</v>
      </c>
      <c r="AJ1009" s="245">
        <v>37421</v>
      </c>
    </row>
    <row r="1010" s="231" customFormat="1" ht="13.65" customHeight="1">
      <c r="AA1010" s="245">
        <v>124438</v>
      </c>
      <c r="AB1010" t="s" s="30">
        <v>3460</v>
      </c>
      <c r="AD1010" t="s" s="30">
        <v>3461</v>
      </c>
      <c r="AG1010" t="s" s="30">
        <f>CONCATENATE(AH1010,", ",AI1010," ",AJ1010)</f>
        <v>182</v>
      </c>
      <c r="AH1010" t="s" s="244">
        <v>138</v>
      </c>
      <c r="AI1010" t="s" s="30">
        <v>139</v>
      </c>
      <c r="AJ1010" s="245">
        <v>37421</v>
      </c>
    </row>
    <row r="1011" s="231" customFormat="1" ht="13.65" customHeight="1">
      <c r="AA1011" s="245">
        <v>126466</v>
      </c>
      <c r="AB1011" t="s" s="30">
        <v>3462</v>
      </c>
      <c r="AD1011" t="s" s="30">
        <v>3463</v>
      </c>
      <c r="AG1011" t="s" s="30">
        <f>CONCATENATE(AH1011,", ",AI1011," ",AJ1011)</f>
        <v>3464</v>
      </c>
      <c r="AH1011" t="s" s="244">
        <v>138</v>
      </c>
      <c r="AI1011" t="s" s="30">
        <v>139</v>
      </c>
      <c r="AJ1011" t="s" s="30">
        <v>3465</v>
      </c>
    </row>
    <row r="1012" s="231" customFormat="1" ht="13.65" customHeight="1">
      <c r="AA1012" s="245">
        <v>126805</v>
      </c>
      <c r="AB1012" t="s" s="30">
        <v>3466</v>
      </c>
      <c r="AC1012" t="s" s="30">
        <v>3467</v>
      </c>
      <c r="AD1012" t="s" s="30">
        <v>3468</v>
      </c>
      <c r="AE1012" t="s" s="30">
        <v>3469</v>
      </c>
      <c r="AG1012" t="s" s="30">
        <f>CONCATENATE(AH1012,", ",AI1012," ",AJ1012)</f>
        <v>182</v>
      </c>
      <c r="AH1012" t="s" s="244">
        <v>138</v>
      </c>
      <c r="AI1012" t="s" s="30">
        <v>139</v>
      </c>
      <c r="AJ1012" s="245">
        <v>37421</v>
      </c>
    </row>
    <row r="1013" s="231" customFormat="1" ht="13.65" customHeight="1">
      <c r="AA1013" s="245">
        <v>126813</v>
      </c>
      <c r="AB1013" t="s" s="30">
        <v>3470</v>
      </c>
      <c r="AD1013" t="s" s="30">
        <v>3471</v>
      </c>
      <c r="AG1013" t="s" s="30">
        <f>CONCATENATE(AH1013,", ",AI1013," ",AJ1013)</f>
        <v>3472</v>
      </c>
      <c r="AH1013" t="s" s="244">
        <v>138</v>
      </c>
      <c r="AI1013" t="s" s="30">
        <v>139</v>
      </c>
      <c r="AJ1013" t="s" s="30">
        <v>3473</v>
      </c>
    </row>
    <row r="1014" s="231" customFormat="1" ht="13.65" customHeight="1">
      <c r="AA1014" s="245">
        <v>130203</v>
      </c>
      <c r="AB1014" t="s" s="30">
        <v>3474</v>
      </c>
      <c r="AD1014" t="s" s="30">
        <v>3475</v>
      </c>
      <c r="AG1014" t="s" s="30">
        <f>CONCATENATE(AH1014,", ",AI1014," ",AJ1014)</f>
        <v>3476</v>
      </c>
      <c r="AH1014" t="s" s="244">
        <v>3477</v>
      </c>
      <c r="AI1014" t="s" s="30">
        <v>139</v>
      </c>
      <c r="AJ1014" s="245">
        <v>36526</v>
      </c>
    </row>
    <row r="1015" s="231" customFormat="1" ht="13.65" customHeight="1">
      <c r="AA1015" s="245">
        <v>130245</v>
      </c>
      <c r="AB1015" t="s" s="30">
        <v>3478</v>
      </c>
      <c r="AD1015" t="s" s="30">
        <v>3479</v>
      </c>
      <c r="AE1015" t="s" s="30">
        <v>3480</v>
      </c>
      <c r="AG1015" t="s" s="30">
        <f>CONCATENATE(AH1015,", ",AI1015," ",AJ1015)</f>
        <v>182</v>
      </c>
      <c r="AH1015" t="s" s="244">
        <v>138</v>
      </c>
      <c r="AI1015" t="s" s="30">
        <v>139</v>
      </c>
      <c r="AJ1015" s="245">
        <v>37421</v>
      </c>
    </row>
    <row r="1016" s="231" customFormat="1" ht="13.65" customHeight="1">
      <c r="AA1016" s="245">
        <v>130278</v>
      </c>
      <c r="AB1016" t="s" s="30">
        <v>3481</v>
      </c>
      <c r="AD1016" t="s" s="30">
        <v>3482</v>
      </c>
      <c r="AG1016" t="s" s="30">
        <f>CONCATENATE(AH1016,", ",AI1016," ",AJ1016)</f>
        <v>219</v>
      </c>
      <c r="AH1016" t="s" s="244">
        <v>138</v>
      </c>
      <c r="AI1016" t="s" s="30">
        <v>139</v>
      </c>
      <c r="AJ1016" s="245">
        <v>37405</v>
      </c>
    </row>
    <row r="1017" s="231" customFormat="1" ht="13.65" customHeight="1">
      <c r="AA1017" s="245">
        <v>131953</v>
      </c>
      <c r="AB1017" t="s" s="30">
        <v>3483</v>
      </c>
      <c r="AD1017" t="s" s="30">
        <v>3484</v>
      </c>
      <c r="AE1017" t="s" s="30">
        <v>3485</v>
      </c>
      <c r="AG1017" t="s" s="30">
        <f>CONCATENATE(AH1017,", ",AI1017," ",AJ1017)</f>
        <v>197</v>
      </c>
      <c r="AH1017" t="s" s="244">
        <v>138</v>
      </c>
      <c r="AI1017" t="s" s="30">
        <v>139</v>
      </c>
      <c r="AJ1017" s="245">
        <v>37402</v>
      </c>
    </row>
    <row r="1018" s="231" customFormat="1" ht="13.65" customHeight="1">
      <c r="AA1018" s="245">
        <v>131961</v>
      </c>
      <c r="AB1018" t="s" s="30">
        <v>3486</v>
      </c>
      <c r="AD1018" t="s" s="30">
        <v>3487</v>
      </c>
      <c r="AG1018" t="s" s="30">
        <f>CONCATENATE(AH1018,", ",AI1018," ",AJ1018)</f>
        <v>309</v>
      </c>
      <c r="AH1018" t="s" s="244">
        <v>138</v>
      </c>
      <c r="AI1018" t="s" s="30">
        <v>139</v>
      </c>
      <c r="AJ1018" s="245">
        <v>37416</v>
      </c>
    </row>
    <row r="1019" s="231" customFormat="1" ht="13.65" customHeight="1">
      <c r="AA1019" s="245">
        <v>131979</v>
      </c>
      <c r="AB1019" t="s" s="30">
        <v>3488</v>
      </c>
      <c r="AD1019" t="s" s="30">
        <v>3489</v>
      </c>
      <c r="AE1019" t="s" s="30">
        <v>3490</v>
      </c>
      <c r="AG1019" t="s" s="30">
        <f>CONCATENATE(AH1019,", ",AI1019," ",AJ1019)</f>
        <v>3491</v>
      </c>
      <c r="AH1019" t="s" s="244">
        <v>138</v>
      </c>
      <c r="AI1019" t="s" s="30">
        <v>139</v>
      </c>
      <c r="AJ1019" t="s" s="30">
        <v>3492</v>
      </c>
    </row>
    <row r="1020" s="231" customFormat="1" ht="13.65" customHeight="1">
      <c r="AA1020" s="245">
        <v>131987</v>
      </c>
      <c r="AB1020" t="s" s="30">
        <v>3493</v>
      </c>
      <c r="AD1020" t="s" s="30">
        <v>3494</v>
      </c>
      <c r="AE1020" t="s" s="30">
        <v>3495</v>
      </c>
      <c r="AG1020" t="s" s="30">
        <f>CONCATENATE(AH1020,", ",AI1020," ",AJ1020)</f>
        <v>3496</v>
      </c>
      <c r="AH1020" t="s" s="244">
        <v>138</v>
      </c>
      <c r="AI1020" t="s" s="30">
        <v>139</v>
      </c>
      <c r="AJ1020" t="s" s="30">
        <v>3497</v>
      </c>
    </row>
    <row r="1021" s="231" customFormat="1" ht="13.65" customHeight="1">
      <c r="AA1021" s="245">
        <v>131995</v>
      </c>
      <c r="AB1021" t="s" s="30">
        <v>3498</v>
      </c>
      <c r="AD1021" t="s" s="30">
        <v>3499</v>
      </c>
      <c r="AE1021" t="s" s="30">
        <v>3500</v>
      </c>
      <c r="AG1021" t="s" s="30">
        <f>CONCATENATE(AH1021,", ",AI1021," ",AJ1021)</f>
        <v>3501</v>
      </c>
      <c r="AH1021" t="s" s="244">
        <v>138</v>
      </c>
      <c r="AI1021" t="s" s="30">
        <v>139</v>
      </c>
      <c r="AJ1021" t="s" s="30">
        <v>3502</v>
      </c>
    </row>
    <row r="1022" s="231" customFormat="1" ht="13.65" customHeight="1">
      <c r="AA1022" s="245">
        <v>132001</v>
      </c>
      <c r="AB1022" t="s" s="30">
        <v>3503</v>
      </c>
      <c r="AD1022" t="s" s="30">
        <v>3504</v>
      </c>
      <c r="AE1022" t="s" s="30">
        <v>3495</v>
      </c>
      <c r="AG1022" t="s" s="30">
        <f>CONCATENATE(AH1022,", ",AI1022," ",AJ1022)</f>
        <v>3505</v>
      </c>
      <c r="AH1022" t="s" s="244">
        <v>138</v>
      </c>
      <c r="AI1022" t="s" s="30">
        <v>139</v>
      </c>
      <c r="AJ1022" t="s" s="30">
        <v>3506</v>
      </c>
    </row>
    <row r="1023" s="231" customFormat="1" ht="13.65" customHeight="1">
      <c r="AA1023" s="245">
        <v>132019</v>
      </c>
      <c r="AB1023" t="s" s="30">
        <v>3507</v>
      </c>
      <c r="AD1023" t="s" s="30">
        <v>3508</v>
      </c>
      <c r="AG1023" t="s" s="30">
        <f>CONCATENATE(AH1023,", ",AI1023," ",AJ1023)</f>
        <v>154</v>
      </c>
      <c r="AH1023" t="s" s="244">
        <v>138</v>
      </c>
      <c r="AI1023" t="s" s="30">
        <v>139</v>
      </c>
      <c r="AJ1023" s="245">
        <v>37404</v>
      </c>
    </row>
    <row r="1024" s="231" customFormat="1" ht="13.65" customHeight="1">
      <c r="AA1024" s="245">
        <v>132027</v>
      </c>
      <c r="AB1024" t="s" s="30">
        <v>3509</v>
      </c>
      <c r="AD1024" t="s" s="30">
        <v>3510</v>
      </c>
      <c r="AG1024" t="s" s="30">
        <f>CONCATENATE(AH1024,", ",AI1024," ",AJ1024)</f>
        <v>3511</v>
      </c>
      <c r="AH1024" t="s" s="244">
        <v>138</v>
      </c>
      <c r="AI1024" t="s" s="30">
        <v>139</v>
      </c>
      <c r="AJ1024" t="s" s="30">
        <v>3512</v>
      </c>
    </row>
    <row r="1025" s="231" customFormat="1" ht="13.65" customHeight="1">
      <c r="AA1025" s="245">
        <v>132035</v>
      </c>
      <c r="AB1025" t="s" s="30">
        <v>3513</v>
      </c>
      <c r="AD1025" t="s" s="30">
        <v>3514</v>
      </c>
      <c r="AG1025" t="s" s="30">
        <f>CONCATENATE(AH1025,", ",AI1025," ",AJ1025)</f>
        <v>3515</v>
      </c>
      <c r="AH1025" t="s" s="244">
        <v>138</v>
      </c>
      <c r="AI1025" t="s" s="30">
        <v>139</v>
      </c>
      <c r="AJ1025" t="s" s="30">
        <v>3516</v>
      </c>
    </row>
    <row r="1026" s="231" customFormat="1" ht="13.65" customHeight="1">
      <c r="AA1026" s="245">
        <v>132043</v>
      </c>
      <c r="AB1026" t="s" s="30">
        <v>3517</v>
      </c>
      <c r="AD1026" t="s" s="30">
        <v>3518</v>
      </c>
      <c r="AE1026" t="s" s="30">
        <v>3495</v>
      </c>
      <c r="AG1026" t="s" s="30">
        <f>CONCATENATE(AH1026,", ",AI1026," ",AJ1026)</f>
        <v>197</v>
      </c>
      <c r="AH1026" t="s" s="244">
        <v>138</v>
      </c>
      <c r="AI1026" t="s" s="30">
        <v>139</v>
      </c>
      <c r="AJ1026" s="245">
        <v>37402</v>
      </c>
    </row>
    <row r="1027" s="231" customFormat="1" ht="13.65" customHeight="1">
      <c r="AA1027" s="245">
        <v>132050</v>
      </c>
      <c r="AB1027" t="s" s="30">
        <v>3519</v>
      </c>
      <c r="AD1027" t="s" s="30">
        <v>3520</v>
      </c>
      <c r="AG1027" t="s" s="30">
        <f>CONCATENATE(AH1027,", ",AI1027," ",AJ1027)</f>
        <v>3521</v>
      </c>
      <c r="AH1027" t="s" s="244">
        <v>138</v>
      </c>
      <c r="AI1027" t="s" s="30">
        <v>139</v>
      </c>
      <c r="AJ1027" t="s" s="30">
        <v>3522</v>
      </c>
    </row>
    <row r="1028" s="231" customFormat="1" ht="13.65" customHeight="1">
      <c r="AA1028" s="245">
        <v>132068</v>
      </c>
      <c r="AB1028" t="s" s="30">
        <v>3523</v>
      </c>
      <c r="AD1028" t="s" s="30">
        <v>3524</v>
      </c>
      <c r="AG1028" t="s" s="30">
        <f>CONCATENATE(AH1028,", ",AI1028," ",AJ1028)</f>
        <v>197</v>
      </c>
      <c r="AH1028" t="s" s="244">
        <v>138</v>
      </c>
      <c r="AI1028" t="s" s="30">
        <v>139</v>
      </c>
      <c r="AJ1028" s="245">
        <v>37402</v>
      </c>
    </row>
    <row r="1029" s="231" customFormat="1" ht="13.65" customHeight="1">
      <c r="AA1029" s="245">
        <v>132076</v>
      </c>
      <c r="AB1029" t="s" s="30">
        <v>3525</v>
      </c>
      <c r="AD1029" t="s" s="30">
        <v>3526</v>
      </c>
      <c r="AE1029" t="s" s="30">
        <v>3495</v>
      </c>
      <c r="AG1029" t="s" s="30">
        <f>CONCATENATE(AH1029,", ",AI1029," ",AJ1029)</f>
        <v>197</v>
      </c>
      <c r="AH1029" t="s" s="244">
        <v>138</v>
      </c>
      <c r="AI1029" t="s" s="30">
        <v>139</v>
      </c>
      <c r="AJ1029" s="245">
        <v>37402</v>
      </c>
    </row>
    <row r="1030" s="231" customFormat="1" ht="13.65" customHeight="1">
      <c r="AA1030" s="245">
        <v>132084</v>
      </c>
      <c r="AB1030" t="s" s="30">
        <v>3527</v>
      </c>
      <c r="AD1030" t="s" s="30">
        <v>3528</v>
      </c>
      <c r="AE1030" t="s" s="30">
        <v>3174</v>
      </c>
      <c r="AG1030" t="s" s="30">
        <f>CONCATENATE(AH1030,", ",AI1030," ",AJ1030)</f>
        <v>3529</v>
      </c>
      <c r="AH1030" t="s" s="244">
        <v>138</v>
      </c>
      <c r="AI1030" t="s" s="30">
        <v>139</v>
      </c>
      <c r="AJ1030" t="s" s="30">
        <v>3530</v>
      </c>
    </row>
    <row r="1031" s="231" customFormat="1" ht="13.65" customHeight="1">
      <c r="AA1031" s="245">
        <v>132092</v>
      </c>
      <c r="AB1031" t="s" s="30">
        <v>3531</v>
      </c>
      <c r="AD1031" t="s" s="30">
        <v>3532</v>
      </c>
      <c r="AG1031" t="s" s="30">
        <f>CONCATENATE(AH1031,", ",AI1031," ",AJ1031)</f>
        <v>197</v>
      </c>
      <c r="AH1031" t="s" s="244">
        <v>138</v>
      </c>
      <c r="AI1031" t="s" s="30">
        <v>139</v>
      </c>
      <c r="AJ1031" s="245">
        <v>37402</v>
      </c>
    </row>
    <row r="1032" s="231" customFormat="1" ht="13.65" customHeight="1">
      <c r="AA1032" s="245">
        <v>132100</v>
      </c>
      <c r="AB1032" t="s" s="30">
        <v>3533</v>
      </c>
      <c r="AD1032" t="s" s="30">
        <v>3534</v>
      </c>
      <c r="AG1032" t="s" s="30">
        <f>CONCATENATE(AH1032,", ",AI1032," ",AJ1032)</f>
        <v>197</v>
      </c>
      <c r="AH1032" t="s" s="244">
        <v>138</v>
      </c>
      <c r="AI1032" t="s" s="30">
        <v>139</v>
      </c>
      <c r="AJ1032" s="245">
        <v>37402</v>
      </c>
    </row>
    <row r="1033" s="231" customFormat="1" ht="13.65" customHeight="1">
      <c r="AA1033" s="245">
        <v>132118</v>
      </c>
      <c r="AB1033" t="s" s="30">
        <v>3535</v>
      </c>
      <c r="AD1033" t="s" s="30">
        <v>3536</v>
      </c>
      <c r="AG1033" t="s" s="30">
        <f>CONCATENATE(AH1033,", ",AI1033," ",AJ1033)</f>
        <v>280</v>
      </c>
      <c r="AH1033" t="s" s="244">
        <v>138</v>
      </c>
      <c r="AI1033" t="s" s="30">
        <v>139</v>
      </c>
      <c r="AJ1033" s="245">
        <v>37403</v>
      </c>
    </row>
    <row r="1034" s="231" customFormat="1" ht="13.65" customHeight="1">
      <c r="AA1034" s="245">
        <v>132126</v>
      </c>
      <c r="AB1034" t="s" s="30">
        <v>3537</v>
      </c>
      <c r="AD1034" t="s" s="30">
        <v>3538</v>
      </c>
      <c r="AG1034" t="s" s="30">
        <f>CONCATENATE(AH1034,", ",AI1034," ",AJ1034)</f>
        <v>197</v>
      </c>
      <c r="AH1034" t="s" s="244">
        <v>138</v>
      </c>
      <c r="AI1034" t="s" s="30">
        <v>139</v>
      </c>
      <c r="AJ1034" s="245">
        <v>37402</v>
      </c>
    </row>
    <row r="1035" s="231" customFormat="1" ht="13.65" customHeight="1">
      <c r="AA1035" s="245">
        <v>132142</v>
      </c>
      <c r="AB1035" t="s" s="30">
        <v>3539</v>
      </c>
      <c r="AD1035" t="s" s="30">
        <v>3540</v>
      </c>
      <c r="AG1035" t="s" s="30">
        <f>CONCATENATE(AH1035,", ",AI1035," ",AJ1035)</f>
        <v>197</v>
      </c>
      <c r="AH1035" t="s" s="244">
        <v>138</v>
      </c>
      <c r="AI1035" t="s" s="30">
        <v>139</v>
      </c>
      <c r="AJ1035" s="245">
        <v>37402</v>
      </c>
    </row>
    <row r="1036" s="231" customFormat="1" ht="13.65" customHeight="1">
      <c r="AA1036" s="245">
        <v>132159</v>
      </c>
      <c r="AB1036" t="s" s="30">
        <v>3541</v>
      </c>
      <c r="AD1036" t="s" s="30">
        <v>3542</v>
      </c>
      <c r="AG1036" t="s" s="30">
        <f>CONCATENATE(AH1036,", ",AI1036," ",AJ1036)</f>
        <v>147</v>
      </c>
      <c r="AH1036" t="s" s="244">
        <v>138</v>
      </c>
      <c r="AI1036" t="s" s="30">
        <v>139</v>
      </c>
      <c r="AJ1036" s="245">
        <v>37406</v>
      </c>
    </row>
    <row r="1037" s="231" customFormat="1" ht="13.65" customHeight="1">
      <c r="AA1037" s="245">
        <v>132167</v>
      </c>
      <c r="AB1037" t="s" s="30">
        <v>3543</v>
      </c>
      <c r="AD1037" t="s" s="30">
        <v>3544</v>
      </c>
      <c r="AG1037" t="s" s="30">
        <f>CONCATENATE(AH1037,", ",AI1037," ",AJ1037)</f>
        <v>197</v>
      </c>
      <c r="AH1037" t="s" s="244">
        <v>138</v>
      </c>
      <c r="AI1037" t="s" s="30">
        <v>139</v>
      </c>
      <c r="AJ1037" s="245">
        <v>37402</v>
      </c>
    </row>
    <row r="1038" s="231" customFormat="1" ht="13.65" customHeight="1">
      <c r="AA1038" s="245">
        <v>132175</v>
      </c>
      <c r="AB1038" t="s" s="30">
        <v>3545</v>
      </c>
      <c r="AD1038" t="s" s="30">
        <v>3546</v>
      </c>
      <c r="AG1038" t="s" s="30">
        <f>CONCATENATE(AH1038,", ",AI1038," ",AJ1038)</f>
        <v>197</v>
      </c>
      <c r="AH1038" t="s" s="244">
        <v>138</v>
      </c>
      <c r="AI1038" t="s" s="30">
        <v>139</v>
      </c>
      <c r="AJ1038" s="245">
        <v>37402</v>
      </c>
    </row>
    <row r="1039" s="231" customFormat="1" ht="13.65" customHeight="1">
      <c r="AA1039" s="245">
        <v>132183</v>
      </c>
      <c r="AB1039" t="s" s="30">
        <v>3547</v>
      </c>
      <c r="AD1039" t="s" s="30">
        <v>3548</v>
      </c>
      <c r="AG1039" t="s" s="30">
        <f>CONCATENATE(AH1039,", ",AI1039," ",AJ1039)</f>
        <v>3549</v>
      </c>
      <c r="AH1039" t="s" s="244">
        <v>138</v>
      </c>
      <c r="AI1039" t="s" s="30">
        <v>139</v>
      </c>
      <c r="AJ1039" t="s" s="30">
        <v>3550</v>
      </c>
    </row>
    <row r="1040" s="231" customFormat="1" ht="13.65" customHeight="1">
      <c r="AA1040" s="245">
        <v>132209</v>
      </c>
      <c r="AB1040" t="s" s="30">
        <v>3551</v>
      </c>
      <c r="AD1040" t="s" s="30">
        <v>3552</v>
      </c>
      <c r="AE1040" t="s" s="30">
        <v>3553</v>
      </c>
      <c r="AG1040" t="s" s="30">
        <f>CONCATENATE(AH1040,", ",AI1040," ",AJ1040)</f>
        <v>3554</v>
      </c>
      <c r="AH1040" t="s" s="244">
        <v>138</v>
      </c>
      <c r="AI1040" t="s" s="30">
        <v>139</v>
      </c>
      <c r="AJ1040" t="s" s="30">
        <v>3555</v>
      </c>
    </row>
    <row r="1041" s="231" customFormat="1" ht="13.65" customHeight="1">
      <c r="AA1041" s="245">
        <v>132217</v>
      </c>
      <c r="AB1041" t="s" s="30">
        <v>3556</v>
      </c>
      <c r="AG1041" t="s" s="30">
        <f>CONCATENATE(AH1041,", ",AI1041," ",AJ1041)</f>
        <v>209</v>
      </c>
    </row>
    <row r="1042" s="231" customFormat="1" ht="13.65" customHeight="1">
      <c r="AA1042" s="245">
        <v>132225</v>
      </c>
      <c r="AB1042" t="s" s="30">
        <v>3557</v>
      </c>
      <c r="AD1042" t="s" s="30">
        <v>3558</v>
      </c>
      <c r="AE1042" t="s" s="30">
        <v>3495</v>
      </c>
      <c r="AG1042" t="s" s="30">
        <f>CONCATENATE(AH1042,", ",AI1042," ",AJ1042)</f>
        <v>197</v>
      </c>
      <c r="AH1042" t="s" s="244">
        <v>138</v>
      </c>
      <c r="AI1042" t="s" s="30">
        <v>139</v>
      </c>
      <c r="AJ1042" s="245">
        <v>37402</v>
      </c>
    </row>
    <row r="1043" s="231" customFormat="1" ht="13.65" customHeight="1">
      <c r="AA1043" s="245">
        <v>132241</v>
      </c>
      <c r="AB1043" t="s" s="30">
        <v>3559</v>
      </c>
      <c r="AD1043" t="s" s="30">
        <v>3560</v>
      </c>
      <c r="AE1043" t="s" s="30">
        <v>3561</v>
      </c>
      <c r="AG1043" t="s" s="30">
        <f>CONCATENATE(AH1043,", ",AI1043," ",AJ1043)</f>
        <v>3562</v>
      </c>
      <c r="AH1043" t="s" s="244">
        <v>138</v>
      </c>
      <c r="AI1043" t="s" s="30">
        <v>139</v>
      </c>
      <c r="AJ1043" t="s" s="30">
        <v>3563</v>
      </c>
    </row>
    <row r="1044" s="231" customFormat="1" ht="13.65" customHeight="1">
      <c r="AA1044" s="245">
        <v>132258</v>
      </c>
      <c r="AB1044" t="s" s="30">
        <v>3564</v>
      </c>
      <c r="AD1044" t="s" s="30">
        <v>3561</v>
      </c>
      <c r="AE1044" t="s" s="30">
        <v>3565</v>
      </c>
      <c r="AG1044" t="s" s="30">
        <f>CONCATENATE(AH1044,", ",AI1044," ",AJ1044)</f>
        <v>3566</v>
      </c>
      <c r="AH1044" t="s" s="244">
        <v>138</v>
      </c>
      <c r="AI1044" t="s" s="30">
        <v>139</v>
      </c>
      <c r="AJ1044" t="s" s="30">
        <v>3567</v>
      </c>
    </row>
    <row r="1045" s="231" customFormat="1" ht="13.65" customHeight="1">
      <c r="AA1045" s="245">
        <v>132266</v>
      </c>
      <c r="AB1045" t="s" s="30">
        <v>3568</v>
      </c>
      <c r="AD1045" t="s" s="30">
        <v>3569</v>
      </c>
      <c r="AE1045" t="s" s="30">
        <v>3570</v>
      </c>
      <c r="AG1045" t="s" s="30">
        <f>CONCATENATE(AH1045,", ",AI1045," ",AJ1045)</f>
        <v>3571</v>
      </c>
      <c r="AH1045" t="s" s="244">
        <v>138</v>
      </c>
      <c r="AI1045" t="s" s="30">
        <v>139</v>
      </c>
      <c r="AJ1045" t="s" s="30">
        <v>3572</v>
      </c>
    </row>
    <row r="1046" s="231" customFormat="1" ht="13.65" customHeight="1">
      <c r="AA1046" s="245">
        <v>132274</v>
      </c>
      <c r="AB1046" t="s" s="30">
        <v>3573</v>
      </c>
      <c r="AC1046" t="s" s="30">
        <v>3574</v>
      </c>
      <c r="AD1046" t="s" s="30">
        <v>3575</v>
      </c>
      <c r="AE1046" t="s" s="30">
        <v>3576</v>
      </c>
      <c r="AG1046" t="s" s="30">
        <f>CONCATENATE(AH1046,", ",AI1046," ",AJ1046)</f>
        <v>3577</v>
      </c>
      <c r="AH1046" t="s" s="244">
        <v>138</v>
      </c>
      <c r="AI1046" t="s" s="30">
        <v>139</v>
      </c>
      <c r="AJ1046" t="s" s="30">
        <v>3578</v>
      </c>
    </row>
    <row r="1047" s="231" customFormat="1" ht="13.65" customHeight="1">
      <c r="AA1047" s="245">
        <v>132282</v>
      </c>
      <c r="AB1047" t="s" s="30">
        <v>3579</v>
      </c>
      <c r="AD1047" t="s" s="30">
        <v>3580</v>
      </c>
      <c r="AG1047" t="s" s="30">
        <f>CONCATENATE(AH1047,", ",AI1047," ",AJ1047)</f>
        <v>3581</v>
      </c>
      <c r="AH1047" t="s" s="244">
        <v>162</v>
      </c>
      <c r="AI1047" t="s" s="30">
        <v>139</v>
      </c>
      <c r="AJ1047" t="s" s="30">
        <v>3582</v>
      </c>
    </row>
    <row r="1048" s="231" customFormat="1" ht="13.65" customHeight="1">
      <c r="AA1048" s="245">
        <v>132290</v>
      </c>
      <c r="AB1048" t="s" s="30">
        <v>3583</v>
      </c>
      <c r="AD1048" t="s" s="30">
        <v>3584</v>
      </c>
      <c r="AE1048" t="s" s="30">
        <v>3585</v>
      </c>
      <c r="AG1048" t="s" s="30">
        <f>CONCATENATE(AH1048,", ",AI1048," ",AJ1048)</f>
        <v>3566</v>
      </c>
      <c r="AH1048" t="s" s="244">
        <v>138</v>
      </c>
      <c r="AI1048" t="s" s="30">
        <v>139</v>
      </c>
      <c r="AJ1048" t="s" s="30">
        <v>3567</v>
      </c>
    </row>
    <row r="1049" s="231" customFormat="1" ht="13.65" customHeight="1">
      <c r="AA1049" s="245">
        <v>132308</v>
      </c>
      <c r="AB1049" t="s" s="30">
        <v>3586</v>
      </c>
      <c r="AD1049" t="s" s="30">
        <v>3587</v>
      </c>
      <c r="AE1049" t="s" s="30">
        <v>3585</v>
      </c>
      <c r="AG1049" t="s" s="30">
        <f>CONCATENATE(AH1049,", ",AI1049," ",AJ1049)</f>
        <v>681</v>
      </c>
      <c r="AH1049" t="s" s="244">
        <v>138</v>
      </c>
      <c r="AI1049" t="s" s="30">
        <v>139</v>
      </c>
      <c r="AJ1049" t="s" s="30">
        <v>682</v>
      </c>
    </row>
    <row r="1050" s="231" customFormat="1" ht="13.65" customHeight="1">
      <c r="AA1050" s="245">
        <v>132316</v>
      </c>
      <c r="AB1050" t="s" s="30">
        <v>3588</v>
      </c>
      <c r="AD1050" t="s" s="30">
        <v>3589</v>
      </c>
      <c r="AE1050" t="s" s="30">
        <v>3561</v>
      </c>
      <c r="AG1050" t="s" s="30">
        <f>CONCATENATE(AH1050,", ",AI1050," ",AJ1050)</f>
        <v>3590</v>
      </c>
      <c r="AH1050" t="s" s="244">
        <v>138</v>
      </c>
      <c r="AI1050" t="s" s="30">
        <v>139</v>
      </c>
      <c r="AJ1050" t="s" s="30">
        <v>3591</v>
      </c>
    </row>
    <row r="1051" s="231" customFormat="1" ht="13.65" customHeight="1">
      <c r="AA1051" s="245">
        <v>132324</v>
      </c>
      <c r="AB1051" t="s" s="30">
        <v>3592</v>
      </c>
      <c r="AD1051" t="s" s="30">
        <v>3593</v>
      </c>
      <c r="AE1051" t="s" s="30">
        <v>3585</v>
      </c>
      <c r="AG1051" t="s" s="30">
        <f>CONCATENATE(AH1051,", ",AI1051," ",AJ1051)</f>
        <v>681</v>
      </c>
      <c r="AH1051" t="s" s="244">
        <v>138</v>
      </c>
      <c r="AI1051" t="s" s="30">
        <v>139</v>
      </c>
      <c r="AJ1051" t="s" s="30">
        <v>682</v>
      </c>
    </row>
    <row r="1052" s="231" customFormat="1" ht="13.65" customHeight="1">
      <c r="AA1052" s="245">
        <v>132332</v>
      </c>
      <c r="AB1052" t="s" s="30">
        <v>3594</v>
      </c>
      <c r="AD1052" t="s" s="30">
        <v>3595</v>
      </c>
      <c r="AG1052" t="s" s="30">
        <f>CONCATENATE(AH1052,", ",AI1052," ",AJ1052)</f>
        <v>681</v>
      </c>
      <c r="AH1052" t="s" s="244">
        <v>138</v>
      </c>
      <c r="AI1052" t="s" s="30">
        <v>139</v>
      </c>
      <c r="AJ1052" t="s" s="30">
        <v>682</v>
      </c>
    </row>
    <row r="1053" s="231" customFormat="1" ht="13.65" customHeight="1">
      <c r="AA1053" s="245">
        <v>132357</v>
      </c>
      <c r="AB1053" t="s" s="30">
        <v>3596</v>
      </c>
      <c r="AD1053" t="s" s="30">
        <v>3597</v>
      </c>
      <c r="AE1053" t="s" s="30">
        <v>3576</v>
      </c>
      <c r="AG1053" t="s" s="30">
        <f>CONCATENATE(AH1053,", ",AI1053," ",AJ1053)</f>
        <v>3577</v>
      </c>
      <c r="AH1053" t="s" s="244">
        <v>138</v>
      </c>
      <c r="AI1053" t="s" s="30">
        <v>139</v>
      </c>
      <c r="AJ1053" t="s" s="30">
        <v>3578</v>
      </c>
    </row>
    <row r="1054" s="231" customFormat="1" ht="13.65" customHeight="1">
      <c r="AA1054" s="245">
        <v>132365</v>
      </c>
      <c r="AB1054" t="s" s="30">
        <v>3598</v>
      </c>
      <c r="AD1054" t="s" s="30">
        <v>3599</v>
      </c>
      <c r="AE1054" t="s" s="30">
        <v>3600</v>
      </c>
      <c r="AG1054" t="s" s="30">
        <f>CONCATENATE(AH1054,", ",AI1054," ",AJ1054)</f>
        <v>197</v>
      </c>
      <c r="AH1054" t="s" s="244">
        <v>138</v>
      </c>
      <c r="AI1054" t="s" s="30">
        <v>139</v>
      </c>
      <c r="AJ1054" s="245">
        <v>37402</v>
      </c>
    </row>
    <row r="1055" s="231" customFormat="1" ht="13.65" customHeight="1">
      <c r="AA1055" s="245">
        <v>132373</v>
      </c>
      <c r="AB1055" t="s" s="30">
        <v>3601</v>
      </c>
      <c r="AD1055" t="s" s="30">
        <v>3599</v>
      </c>
      <c r="AE1055" t="s" s="30">
        <v>3602</v>
      </c>
      <c r="AG1055" t="s" s="30">
        <f>CONCATENATE(AH1055,", ",AI1055," ",AJ1055)</f>
        <v>197</v>
      </c>
      <c r="AH1055" t="s" s="244">
        <v>138</v>
      </c>
      <c r="AI1055" t="s" s="30">
        <v>139</v>
      </c>
      <c r="AJ1055" s="245">
        <v>37402</v>
      </c>
    </row>
    <row r="1056" s="231" customFormat="1" ht="13.65" customHeight="1">
      <c r="AA1056" s="245">
        <v>132381</v>
      </c>
      <c r="AB1056" t="s" s="30">
        <v>3603</v>
      </c>
      <c r="AD1056" t="s" s="30">
        <v>3599</v>
      </c>
      <c r="AE1056" t="s" s="30">
        <v>3604</v>
      </c>
      <c r="AG1056" t="s" s="30">
        <f>CONCATENATE(AH1056,", ",AI1056," ",AJ1056)</f>
        <v>197</v>
      </c>
      <c r="AH1056" t="s" s="244">
        <v>138</v>
      </c>
      <c r="AI1056" t="s" s="30">
        <v>139</v>
      </c>
      <c r="AJ1056" s="245">
        <v>37402</v>
      </c>
    </row>
    <row r="1057" s="231" customFormat="1" ht="13.65" customHeight="1">
      <c r="AA1057" s="245">
        <v>132399</v>
      </c>
      <c r="AB1057" t="s" s="30">
        <v>3605</v>
      </c>
      <c r="AD1057" t="s" s="30">
        <v>3606</v>
      </c>
      <c r="AG1057" t="s" s="30">
        <f>CONCATENATE(AH1057,", ",AI1057," ",AJ1057)</f>
        <v>3607</v>
      </c>
      <c r="AH1057" t="s" s="244">
        <v>138</v>
      </c>
      <c r="AI1057" t="s" s="30">
        <v>139</v>
      </c>
      <c r="AJ1057" t="s" s="30">
        <v>3608</v>
      </c>
    </row>
    <row r="1058" s="231" customFormat="1" ht="13.65" customHeight="1">
      <c r="AA1058" s="245">
        <v>132407</v>
      </c>
      <c r="AB1058" t="s" s="30">
        <v>3609</v>
      </c>
      <c r="AD1058" t="s" s="30">
        <v>3569</v>
      </c>
      <c r="AE1058" t="s" s="30">
        <v>3570</v>
      </c>
      <c r="AG1058" t="s" s="30">
        <f>CONCATENATE(AH1058,", ",AI1058," ",AJ1058)</f>
        <v>3571</v>
      </c>
      <c r="AH1058" t="s" s="244">
        <v>138</v>
      </c>
      <c r="AI1058" t="s" s="30">
        <v>139</v>
      </c>
      <c r="AJ1058" t="s" s="30">
        <v>3572</v>
      </c>
    </row>
    <row r="1059" s="231" customFormat="1" ht="13.65" customHeight="1">
      <c r="AA1059" s="245">
        <v>132415</v>
      </c>
      <c r="AB1059" t="s" s="30">
        <v>3610</v>
      </c>
      <c r="AD1059" t="s" s="30">
        <v>3569</v>
      </c>
      <c r="AE1059" t="s" s="30">
        <v>3570</v>
      </c>
      <c r="AG1059" t="s" s="30">
        <f>CONCATENATE(AH1059,", ",AI1059," ",AJ1059)</f>
        <v>3571</v>
      </c>
      <c r="AH1059" t="s" s="244">
        <v>138</v>
      </c>
      <c r="AI1059" t="s" s="30">
        <v>139</v>
      </c>
      <c r="AJ1059" t="s" s="30">
        <v>3572</v>
      </c>
    </row>
    <row r="1060" s="231" customFormat="1" ht="13.65" customHeight="1">
      <c r="AA1060" s="245">
        <v>132431</v>
      </c>
      <c r="AB1060" t="s" s="30">
        <v>3611</v>
      </c>
      <c r="AD1060" t="s" s="30">
        <v>3612</v>
      </c>
      <c r="AE1060" t="s" s="30">
        <v>3613</v>
      </c>
      <c r="AG1060" t="s" s="30">
        <f>CONCATENATE(AH1060,", ",AI1060," ",AJ1060)</f>
        <v>3577</v>
      </c>
      <c r="AH1060" t="s" s="244">
        <v>138</v>
      </c>
      <c r="AI1060" t="s" s="30">
        <v>139</v>
      </c>
      <c r="AJ1060" t="s" s="30">
        <v>3578</v>
      </c>
    </row>
    <row r="1061" s="231" customFormat="1" ht="13.65" customHeight="1">
      <c r="AA1061" s="245">
        <v>132449</v>
      </c>
      <c r="AB1061" t="s" s="30">
        <v>3614</v>
      </c>
      <c r="AD1061" t="s" s="30">
        <v>3615</v>
      </c>
      <c r="AE1061" t="s" s="30">
        <v>3616</v>
      </c>
      <c r="AG1061" t="s" s="30">
        <f>CONCATENATE(AH1061,", ",AI1061," ",AJ1061)</f>
        <v>3617</v>
      </c>
      <c r="AH1061" t="s" s="244">
        <v>138</v>
      </c>
      <c r="AI1061" t="s" s="30">
        <v>139</v>
      </c>
      <c r="AJ1061" t="s" s="30">
        <v>3618</v>
      </c>
    </row>
    <row r="1062" s="231" customFormat="1" ht="13.65" customHeight="1">
      <c r="AA1062" s="245">
        <v>132456</v>
      </c>
      <c r="AB1062" t="s" s="30">
        <v>3619</v>
      </c>
      <c r="AD1062" t="s" s="30">
        <v>3569</v>
      </c>
      <c r="AE1062" t="s" s="30">
        <v>3570</v>
      </c>
      <c r="AG1062" t="s" s="30">
        <f>CONCATENATE(AH1062,", ",AI1062," ",AJ1062)</f>
        <v>3571</v>
      </c>
      <c r="AH1062" t="s" s="244">
        <v>138</v>
      </c>
      <c r="AI1062" t="s" s="30">
        <v>139</v>
      </c>
      <c r="AJ1062" t="s" s="30">
        <v>3572</v>
      </c>
    </row>
    <row r="1063" s="231" customFormat="1" ht="13.65" customHeight="1">
      <c r="AA1063" s="245">
        <v>132464</v>
      </c>
      <c r="AB1063" t="s" s="30">
        <v>3620</v>
      </c>
      <c r="AD1063" t="s" s="30">
        <v>3621</v>
      </c>
      <c r="AE1063" t="s" s="30">
        <v>3585</v>
      </c>
      <c r="AG1063" t="s" s="30">
        <f>CONCATENATE(AH1063,", ",AI1063," ",AJ1063)</f>
        <v>681</v>
      </c>
      <c r="AH1063" t="s" s="244">
        <v>138</v>
      </c>
      <c r="AI1063" t="s" s="30">
        <v>139</v>
      </c>
      <c r="AJ1063" t="s" s="30">
        <v>682</v>
      </c>
    </row>
    <row r="1064" s="231" customFormat="1" ht="13.65" customHeight="1">
      <c r="AA1064" s="245">
        <v>132472</v>
      </c>
      <c r="AB1064" t="s" s="30">
        <v>3622</v>
      </c>
      <c r="AD1064" t="s" s="30">
        <v>3623</v>
      </c>
      <c r="AE1064" t="s" s="30">
        <v>3616</v>
      </c>
      <c r="AG1064" t="s" s="30">
        <f>CONCATENATE(AH1064,", ",AI1064," ",AJ1064)</f>
        <v>681</v>
      </c>
      <c r="AH1064" t="s" s="244">
        <v>138</v>
      </c>
      <c r="AI1064" t="s" s="30">
        <v>139</v>
      </c>
      <c r="AJ1064" t="s" s="30">
        <v>682</v>
      </c>
    </row>
    <row r="1065" s="231" customFormat="1" ht="13.65" customHeight="1">
      <c r="AA1065" s="245">
        <v>132480</v>
      </c>
      <c r="AB1065" t="s" s="30">
        <v>3624</v>
      </c>
      <c r="AD1065" t="s" s="30">
        <v>3625</v>
      </c>
      <c r="AG1065" t="s" s="30">
        <f>CONCATENATE(AH1065,", ",AI1065," ",AJ1065)</f>
        <v>147</v>
      </c>
      <c r="AH1065" t="s" s="244">
        <v>138</v>
      </c>
      <c r="AI1065" t="s" s="30">
        <v>139</v>
      </c>
      <c r="AJ1065" s="245">
        <v>37406</v>
      </c>
    </row>
    <row r="1066" s="231" customFormat="1" ht="13.65" customHeight="1">
      <c r="AA1066" s="245">
        <v>132498</v>
      </c>
      <c r="AB1066" t="s" s="30">
        <v>3626</v>
      </c>
      <c r="AD1066" t="s" s="30">
        <v>3627</v>
      </c>
      <c r="AE1066" t="s" s="30">
        <v>3561</v>
      </c>
      <c r="AG1066" t="s" s="30">
        <f>CONCATENATE(AH1066,", ",AI1066," ",AJ1066)</f>
        <v>3562</v>
      </c>
      <c r="AH1066" t="s" s="244">
        <v>138</v>
      </c>
      <c r="AI1066" t="s" s="30">
        <v>139</v>
      </c>
      <c r="AJ1066" t="s" s="30">
        <v>3563</v>
      </c>
    </row>
    <row r="1067" s="231" customFormat="1" ht="13.65" customHeight="1">
      <c r="AA1067" s="245">
        <v>132506</v>
      </c>
      <c r="AB1067" t="s" s="30">
        <v>3628</v>
      </c>
      <c r="AD1067" t="s" s="30">
        <v>3629</v>
      </c>
      <c r="AE1067" t="s" s="30">
        <v>3585</v>
      </c>
      <c r="AG1067" t="s" s="30">
        <f>CONCATENATE(AH1067,", ",AI1067," ",AJ1067)</f>
        <v>197</v>
      </c>
      <c r="AH1067" t="s" s="244">
        <v>138</v>
      </c>
      <c r="AI1067" t="s" s="30">
        <v>139</v>
      </c>
      <c r="AJ1067" s="245">
        <v>37402</v>
      </c>
    </row>
    <row r="1068" s="231" customFormat="1" ht="13.65" customHeight="1">
      <c r="AA1068" s="245">
        <v>132514</v>
      </c>
      <c r="AB1068" t="s" s="30">
        <v>3630</v>
      </c>
      <c r="AD1068" t="s" s="30">
        <v>3631</v>
      </c>
      <c r="AG1068" t="s" s="30">
        <f>CONCATENATE(AH1068,", ",AI1068," ",AJ1068)</f>
        <v>3632</v>
      </c>
      <c r="AH1068" t="s" s="244">
        <v>138</v>
      </c>
      <c r="AI1068" t="s" s="30">
        <v>139</v>
      </c>
      <c r="AJ1068" t="s" s="30">
        <v>3633</v>
      </c>
    </row>
    <row r="1069" s="231" customFormat="1" ht="13.65" customHeight="1">
      <c r="AA1069" s="245">
        <v>132522</v>
      </c>
      <c r="AB1069" t="s" s="30">
        <v>3634</v>
      </c>
      <c r="AD1069" t="s" s="30">
        <v>3569</v>
      </c>
      <c r="AE1069" t="s" s="30">
        <v>3570</v>
      </c>
      <c r="AG1069" t="s" s="30">
        <f>CONCATENATE(AH1069,", ",AI1069," ",AJ1069)</f>
        <v>3635</v>
      </c>
      <c r="AH1069" t="s" s="244">
        <v>138</v>
      </c>
      <c r="AI1069" t="s" s="30">
        <v>139</v>
      </c>
      <c r="AJ1069" t="s" s="30">
        <v>3636</v>
      </c>
    </row>
    <row r="1070" s="231" customFormat="1" ht="13.65" customHeight="1">
      <c r="AA1070" s="245">
        <v>132530</v>
      </c>
      <c r="AB1070" t="s" s="30">
        <v>3637</v>
      </c>
      <c r="AD1070" t="s" s="30">
        <v>3638</v>
      </c>
      <c r="AG1070" t="s" s="30">
        <f>CONCATENATE(AH1070,", ",AI1070," ",AJ1070)</f>
        <v>197</v>
      </c>
      <c r="AH1070" t="s" s="244">
        <v>138</v>
      </c>
      <c r="AI1070" t="s" s="30">
        <v>139</v>
      </c>
      <c r="AJ1070" s="245">
        <v>37402</v>
      </c>
    </row>
    <row r="1071" s="231" customFormat="1" ht="13.65" customHeight="1">
      <c r="AA1071" s="245">
        <v>132548</v>
      </c>
      <c r="AB1071" t="s" s="30">
        <v>3639</v>
      </c>
      <c r="AD1071" t="s" s="30">
        <v>3623</v>
      </c>
      <c r="AE1071" t="s" s="30">
        <v>3616</v>
      </c>
      <c r="AG1071" t="s" s="30">
        <f>CONCATENATE(AH1071,", ",AI1071," ",AJ1071)</f>
        <v>681</v>
      </c>
      <c r="AH1071" t="s" s="244">
        <v>138</v>
      </c>
      <c r="AI1071" t="s" s="30">
        <v>139</v>
      </c>
      <c r="AJ1071" t="s" s="30">
        <v>682</v>
      </c>
    </row>
    <row r="1072" s="231" customFormat="1" ht="13.65" customHeight="1">
      <c r="AA1072" s="245">
        <v>132555</v>
      </c>
      <c r="AB1072" t="s" s="30">
        <v>3640</v>
      </c>
      <c r="AD1072" t="s" s="30">
        <v>3641</v>
      </c>
      <c r="AG1072" t="s" s="30">
        <f>CONCATENATE(AH1072,", ",AI1072," ",AJ1072)</f>
        <v>3642</v>
      </c>
      <c r="AH1072" t="s" s="244">
        <v>138</v>
      </c>
      <c r="AI1072" t="s" s="30">
        <v>139</v>
      </c>
      <c r="AJ1072" t="s" s="30">
        <v>3643</v>
      </c>
    </row>
    <row r="1073" s="231" customFormat="1" ht="13.65" customHeight="1">
      <c r="AA1073" s="245">
        <v>132563</v>
      </c>
      <c r="AB1073" t="s" s="30">
        <v>3644</v>
      </c>
      <c r="AD1073" t="s" s="30">
        <v>3645</v>
      </c>
      <c r="AE1073" t="s" s="30">
        <v>3646</v>
      </c>
      <c r="AG1073" t="s" s="30">
        <f>CONCATENATE(AH1073,", ",AI1073," ",AJ1073)</f>
        <v>197</v>
      </c>
      <c r="AH1073" t="s" s="244">
        <v>138</v>
      </c>
      <c r="AI1073" t="s" s="30">
        <v>139</v>
      </c>
      <c r="AJ1073" s="245">
        <v>37402</v>
      </c>
    </row>
    <row r="1074" s="231" customFormat="1" ht="13.65" customHeight="1">
      <c r="AA1074" s="245">
        <v>132571</v>
      </c>
      <c r="AB1074" t="s" s="30">
        <v>3647</v>
      </c>
      <c r="AD1074" t="s" s="30">
        <v>3648</v>
      </c>
      <c r="AE1074" t="s" s="30">
        <v>3645</v>
      </c>
      <c r="AG1074" t="s" s="30">
        <f>CONCATENATE(AH1074,", ",AI1074," ",AJ1074)</f>
        <v>3649</v>
      </c>
      <c r="AH1074" t="s" s="244">
        <v>138</v>
      </c>
      <c r="AI1074" t="s" s="30">
        <v>139</v>
      </c>
      <c r="AJ1074" t="s" s="30">
        <v>3650</v>
      </c>
    </row>
    <row r="1075" s="231" customFormat="1" ht="13.65" customHeight="1">
      <c r="AA1075" s="245">
        <v>132589</v>
      </c>
      <c r="AB1075" t="s" s="30">
        <v>3651</v>
      </c>
      <c r="AD1075" t="s" s="30">
        <v>3652</v>
      </c>
      <c r="AE1075" t="s" s="30">
        <v>1269</v>
      </c>
      <c r="AG1075" t="s" s="30">
        <f>CONCATENATE(AH1075,", ",AI1075," ",AJ1075)</f>
        <v>197</v>
      </c>
      <c r="AH1075" t="s" s="244">
        <v>138</v>
      </c>
      <c r="AI1075" t="s" s="30">
        <v>139</v>
      </c>
      <c r="AJ1075" s="245">
        <v>37402</v>
      </c>
    </row>
    <row r="1076" s="231" customFormat="1" ht="13.65" customHeight="1">
      <c r="AA1076" s="245">
        <v>132597</v>
      </c>
      <c r="AB1076" t="s" s="30">
        <v>3653</v>
      </c>
      <c r="AD1076" t="s" s="30">
        <v>3654</v>
      </c>
      <c r="AE1076" t="s" s="30">
        <v>3561</v>
      </c>
      <c r="AG1076" t="s" s="30">
        <f>CONCATENATE(AH1076,", ",AI1076," ",AJ1076)</f>
        <v>3590</v>
      </c>
      <c r="AH1076" t="s" s="244">
        <v>138</v>
      </c>
      <c r="AI1076" t="s" s="30">
        <v>139</v>
      </c>
      <c r="AJ1076" t="s" s="30">
        <v>3591</v>
      </c>
    </row>
    <row r="1077" s="231" customFormat="1" ht="13.65" customHeight="1">
      <c r="AA1077" s="245">
        <v>132605</v>
      </c>
      <c r="AB1077" t="s" s="30">
        <v>3655</v>
      </c>
      <c r="AD1077" t="s" s="30">
        <v>3654</v>
      </c>
      <c r="AE1077" t="s" s="30">
        <v>3561</v>
      </c>
      <c r="AG1077" t="s" s="30">
        <f>CONCATENATE(AH1077,", ",AI1077," ",AJ1077)</f>
        <v>3656</v>
      </c>
      <c r="AH1077" t="s" s="244">
        <v>138</v>
      </c>
      <c r="AI1077" t="s" s="30">
        <v>139</v>
      </c>
      <c r="AJ1077" t="s" s="30">
        <v>3657</v>
      </c>
    </row>
    <row r="1078" s="231" customFormat="1" ht="13.65" customHeight="1">
      <c r="AA1078" s="245">
        <v>132613</v>
      </c>
      <c r="AB1078" t="s" s="30">
        <v>3658</v>
      </c>
      <c r="AD1078" t="s" s="30">
        <v>3645</v>
      </c>
      <c r="AE1078" t="s" s="30">
        <v>3659</v>
      </c>
      <c r="AG1078" t="s" s="30">
        <f>CONCATENATE(AH1078,", ",AI1078," ",AJ1078)</f>
        <v>197</v>
      </c>
      <c r="AH1078" t="s" s="244">
        <v>138</v>
      </c>
      <c r="AI1078" t="s" s="30">
        <v>139</v>
      </c>
      <c r="AJ1078" s="245">
        <v>37402</v>
      </c>
    </row>
    <row r="1079" s="231" customFormat="1" ht="13.65" customHeight="1">
      <c r="AA1079" s="245">
        <v>132621</v>
      </c>
      <c r="AB1079" t="s" s="30">
        <v>3660</v>
      </c>
      <c r="AD1079" t="s" s="30">
        <v>3661</v>
      </c>
      <c r="AG1079" t="s" s="30">
        <f>CONCATENATE(AH1079,", ",AI1079," ",AJ1079)</f>
        <v>147</v>
      </c>
      <c r="AH1079" t="s" s="244">
        <v>138</v>
      </c>
      <c r="AI1079" t="s" s="30">
        <v>139</v>
      </c>
      <c r="AJ1079" s="245">
        <v>37406</v>
      </c>
    </row>
    <row r="1080" s="231" customFormat="1" ht="13.65" customHeight="1">
      <c r="AA1080" s="245">
        <v>132639</v>
      </c>
      <c r="AB1080" t="s" s="30">
        <v>3662</v>
      </c>
      <c r="AD1080" t="s" s="30">
        <v>3663</v>
      </c>
      <c r="AG1080" t="s" s="30">
        <f>CONCATENATE(AH1080,", ",AI1080," ",AJ1080)</f>
        <v>154</v>
      </c>
      <c r="AH1080" t="s" s="244">
        <v>138</v>
      </c>
      <c r="AI1080" t="s" s="30">
        <v>139</v>
      </c>
      <c r="AJ1080" s="245">
        <v>37404</v>
      </c>
    </row>
    <row r="1081" s="231" customFormat="1" ht="13.65" customHeight="1">
      <c r="AA1081" s="245">
        <v>132647</v>
      </c>
      <c r="AB1081" t="s" s="30">
        <v>3664</v>
      </c>
      <c r="AD1081" t="s" s="30">
        <v>3663</v>
      </c>
      <c r="AG1081" t="s" s="30">
        <f>CONCATENATE(AH1081,", ",AI1081," ",AJ1081)</f>
        <v>3665</v>
      </c>
      <c r="AH1081" t="s" s="244">
        <v>138</v>
      </c>
      <c r="AI1081" t="s" s="30">
        <v>139</v>
      </c>
      <c r="AJ1081" t="s" s="30">
        <v>3666</v>
      </c>
    </row>
    <row r="1082" s="231" customFormat="1" ht="13.65" customHeight="1">
      <c r="AA1082" s="245">
        <v>132654</v>
      </c>
      <c r="AB1082" t="s" s="30">
        <v>3667</v>
      </c>
      <c r="AD1082" t="s" s="30">
        <v>3668</v>
      </c>
      <c r="AE1082" t="s" s="30">
        <v>3561</v>
      </c>
      <c r="AG1082" t="s" s="30">
        <f>CONCATENATE(AH1082,", ",AI1082," ",AJ1082)</f>
        <v>3590</v>
      </c>
      <c r="AH1082" t="s" s="244">
        <v>138</v>
      </c>
      <c r="AI1082" t="s" s="30">
        <v>139</v>
      </c>
      <c r="AJ1082" t="s" s="30">
        <v>3591</v>
      </c>
    </row>
    <row r="1083" s="231" customFormat="1" ht="13.65" customHeight="1">
      <c r="AA1083" s="245">
        <v>132662</v>
      </c>
      <c r="AB1083" t="s" s="30">
        <v>3669</v>
      </c>
      <c r="AD1083" t="s" s="30">
        <v>3645</v>
      </c>
      <c r="AG1083" t="s" s="30">
        <f>CONCATENATE(AH1083,", ",AI1083," ",AJ1083)</f>
        <v>197</v>
      </c>
      <c r="AH1083" t="s" s="244">
        <v>138</v>
      </c>
      <c r="AI1083" t="s" s="30">
        <v>139</v>
      </c>
      <c r="AJ1083" s="245">
        <v>37402</v>
      </c>
    </row>
    <row r="1084" s="231" customFormat="1" ht="13.65" customHeight="1">
      <c r="AA1084" s="245">
        <v>132670</v>
      </c>
      <c r="AB1084" t="s" s="30">
        <v>3670</v>
      </c>
      <c r="AD1084" t="s" s="30">
        <v>3671</v>
      </c>
      <c r="AE1084" t="s" s="30">
        <v>3561</v>
      </c>
      <c r="AG1084" t="s" s="30">
        <f>CONCATENATE(AH1084,", ",AI1084," ",AJ1084)</f>
        <v>3590</v>
      </c>
      <c r="AH1084" t="s" s="244">
        <v>138</v>
      </c>
      <c r="AI1084" t="s" s="30">
        <v>139</v>
      </c>
      <c r="AJ1084" t="s" s="30">
        <v>3591</v>
      </c>
    </row>
    <row r="1085" s="231" customFormat="1" ht="13.65" customHeight="1">
      <c r="AA1085" s="245">
        <v>132688</v>
      </c>
      <c r="AB1085" t="s" s="30">
        <v>3672</v>
      </c>
      <c r="AD1085" t="s" s="30">
        <v>3673</v>
      </c>
      <c r="AG1085" t="s" s="30">
        <f>CONCATENATE(AH1085,", ",AI1085," ",AJ1085)</f>
        <v>197</v>
      </c>
      <c r="AH1085" t="s" s="244">
        <v>138</v>
      </c>
      <c r="AI1085" t="s" s="30">
        <v>139</v>
      </c>
      <c r="AJ1085" s="245">
        <v>37402</v>
      </c>
    </row>
    <row r="1086" s="231" customFormat="1" ht="13.65" customHeight="1">
      <c r="AA1086" s="245">
        <v>132696</v>
      </c>
      <c r="AB1086" t="s" s="30">
        <v>3674</v>
      </c>
      <c r="AD1086" t="s" s="30">
        <v>3675</v>
      </c>
      <c r="AE1086" t="s" s="30">
        <v>3645</v>
      </c>
      <c r="AG1086" t="s" s="30">
        <f>CONCATENATE(AH1086,", ",AI1086," ",AJ1086)</f>
        <v>197</v>
      </c>
      <c r="AH1086" t="s" s="244">
        <v>138</v>
      </c>
      <c r="AI1086" t="s" s="30">
        <v>139</v>
      </c>
      <c r="AJ1086" s="245">
        <v>37402</v>
      </c>
    </row>
    <row r="1087" s="231" customFormat="1" ht="13.65" customHeight="1">
      <c r="AA1087" s="245">
        <v>132704</v>
      </c>
      <c r="AB1087" t="s" s="30">
        <v>3676</v>
      </c>
      <c r="AD1087" t="s" s="30">
        <v>3570</v>
      </c>
      <c r="AG1087" t="s" s="30">
        <f>CONCATENATE(AH1087,", ",AI1087," ",AJ1087)</f>
        <v>3571</v>
      </c>
      <c r="AH1087" t="s" s="244">
        <v>138</v>
      </c>
      <c r="AI1087" t="s" s="30">
        <v>139</v>
      </c>
      <c r="AJ1087" t="s" s="30">
        <v>3572</v>
      </c>
    </row>
    <row r="1088" s="231" customFormat="1" ht="13.65" customHeight="1">
      <c r="AA1088" s="245">
        <v>132712</v>
      </c>
      <c r="AB1088" t="s" s="30">
        <v>3677</v>
      </c>
      <c r="AD1088" t="s" s="30">
        <v>3678</v>
      </c>
      <c r="AE1088" t="s" s="30">
        <v>3616</v>
      </c>
      <c r="AG1088" t="s" s="30">
        <f>CONCATENATE(AH1088,", ",AI1088," ",AJ1088)</f>
        <v>197</v>
      </c>
      <c r="AH1088" t="s" s="244">
        <v>138</v>
      </c>
      <c r="AI1088" t="s" s="30">
        <v>139</v>
      </c>
      <c r="AJ1088" s="245">
        <v>37402</v>
      </c>
    </row>
    <row r="1089" s="231" customFormat="1" ht="13.65" customHeight="1">
      <c r="AA1089" s="245">
        <v>132720</v>
      </c>
      <c r="AB1089" t="s" s="30">
        <v>3679</v>
      </c>
      <c r="AD1089" t="s" s="30">
        <v>3599</v>
      </c>
      <c r="AE1089" t="s" s="30">
        <v>3680</v>
      </c>
      <c r="AG1089" t="s" s="30">
        <f>CONCATENATE(AH1089,", ",AI1089," ",AJ1089)</f>
        <v>197</v>
      </c>
      <c r="AH1089" t="s" s="244">
        <v>138</v>
      </c>
      <c r="AI1089" t="s" s="30">
        <v>139</v>
      </c>
      <c r="AJ1089" s="245">
        <v>37402</v>
      </c>
    </row>
    <row r="1090" s="231" customFormat="1" ht="13.65" customHeight="1">
      <c r="AA1090" s="245">
        <v>136770</v>
      </c>
      <c r="AB1090" t="s" s="30">
        <v>3681</v>
      </c>
      <c r="AD1090" t="s" s="30">
        <v>3682</v>
      </c>
      <c r="AG1090" t="s" s="30">
        <f>CONCATENATE(AH1090,", ",AI1090," ",AJ1090)</f>
        <v>247</v>
      </c>
      <c r="AH1090" t="s" s="244">
        <v>138</v>
      </c>
      <c r="AI1090" t="s" s="30">
        <v>139</v>
      </c>
      <c r="AJ1090" s="245">
        <v>37409</v>
      </c>
    </row>
    <row r="1091" s="231" customFormat="1" ht="13.65" customHeight="1">
      <c r="AA1091" s="245">
        <v>137612</v>
      </c>
      <c r="AB1091" t="s" s="30">
        <v>3683</v>
      </c>
      <c r="AD1091" t="s" s="30">
        <v>3684</v>
      </c>
      <c r="AG1091" t="s" s="30">
        <f>CONCATENATE(AH1091,", ",AI1091," ",AJ1091)</f>
        <v>3685</v>
      </c>
      <c r="AH1091" t="s" s="244">
        <v>499</v>
      </c>
      <c r="AI1091" t="s" s="30">
        <v>139</v>
      </c>
      <c r="AJ1091" t="s" s="30">
        <v>3686</v>
      </c>
    </row>
    <row r="1092" s="231" customFormat="1" ht="13.65" customHeight="1">
      <c r="AA1092" s="245">
        <v>138099</v>
      </c>
      <c r="AB1092" t="s" s="30">
        <v>3687</v>
      </c>
      <c r="AD1092" t="s" s="30">
        <v>3688</v>
      </c>
      <c r="AE1092" t="s" s="30">
        <v>3689</v>
      </c>
      <c r="AG1092" t="s" s="30">
        <f>CONCATENATE(AH1092,", ",AI1092," ",AJ1092)</f>
        <v>147</v>
      </c>
      <c r="AH1092" t="s" s="244">
        <v>138</v>
      </c>
      <c r="AI1092" t="s" s="30">
        <v>139</v>
      </c>
      <c r="AJ1092" s="245">
        <v>37406</v>
      </c>
    </row>
    <row r="1093" s="231" customFormat="1" ht="13.65" customHeight="1">
      <c r="AA1093" s="245">
        <v>147579</v>
      </c>
      <c r="AB1093" t="s" s="30">
        <v>3690</v>
      </c>
      <c r="AD1093" t="s" s="30">
        <v>3691</v>
      </c>
      <c r="AG1093" t="s" s="30">
        <f>CONCATENATE(AH1093,", ",AI1093," ",AJ1093)</f>
        <v>197</v>
      </c>
      <c r="AH1093" t="s" s="244">
        <v>138</v>
      </c>
      <c r="AI1093" t="s" s="30">
        <v>139</v>
      </c>
      <c r="AJ1093" s="245">
        <v>37402</v>
      </c>
    </row>
    <row r="1094" s="231" customFormat="1" ht="13.65" customHeight="1">
      <c r="AA1094" s="245">
        <v>147702</v>
      </c>
      <c r="AB1094" t="s" s="30">
        <v>3692</v>
      </c>
      <c r="AD1094" t="s" s="30">
        <v>3693</v>
      </c>
      <c r="AG1094" t="s" s="30">
        <f>CONCATENATE(AH1094,", ",AI1094," ",AJ1094)</f>
        <v>3694</v>
      </c>
      <c r="AH1094" t="s" s="244">
        <v>868</v>
      </c>
      <c r="AI1094" t="s" s="30">
        <v>139</v>
      </c>
      <c r="AJ1094" t="s" s="30">
        <v>3695</v>
      </c>
    </row>
    <row r="1095" s="231" customFormat="1" ht="13.65" customHeight="1">
      <c r="AA1095" s="245">
        <v>147710</v>
      </c>
      <c r="AB1095" t="s" s="30">
        <v>3696</v>
      </c>
      <c r="AD1095" t="s" s="30">
        <v>3697</v>
      </c>
      <c r="AG1095" t="s" s="30">
        <f>CONCATENATE(AH1095,", ",AI1095," ",AJ1095)</f>
        <v>182</v>
      </c>
      <c r="AH1095" t="s" s="244">
        <v>138</v>
      </c>
      <c r="AI1095" t="s" s="30">
        <v>139</v>
      </c>
      <c r="AJ1095" s="245">
        <v>37421</v>
      </c>
    </row>
    <row r="1096" s="231" customFormat="1" ht="13.65" customHeight="1">
      <c r="AA1096" s="245">
        <v>150235</v>
      </c>
      <c r="AB1096" t="s" s="30">
        <v>3698</v>
      </c>
      <c r="AG1096" t="s" s="30">
        <f>CONCATENATE(AH1096,", ",AI1096," ",AJ1096)</f>
        <v>3699</v>
      </c>
      <c r="AH1096" t="s" s="244">
        <v>854</v>
      </c>
      <c r="AI1096" t="s" s="30">
        <v>139</v>
      </c>
    </row>
    <row r="1097" s="231" customFormat="1" ht="13.65" customHeight="1">
      <c r="AA1097" s="245">
        <v>159459</v>
      </c>
      <c r="AB1097" t="s" s="30">
        <v>3700</v>
      </c>
      <c r="AD1097" t="s" s="30">
        <v>3701</v>
      </c>
      <c r="AG1097" t="s" s="30">
        <f>CONCATENATE(AH1097,", ",AI1097," ",AJ1097)</f>
        <v>3702</v>
      </c>
      <c r="AH1097" t="s" s="244">
        <v>138</v>
      </c>
      <c r="AI1097" t="s" s="30">
        <v>139</v>
      </c>
      <c r="AJ1097" t="s" s="30">
        <v>3703</v>
      </c>
    </row>
    <row r="1098" s="231" customFormat="1" ht="13.65" customHeight="1">
      <c r="AA1098" s="245">
        <v>159921</v>
      </c>
      <c r="AB1098" t="s" s="30">
        <v>3704</v>
      </c>
      <c r="AD1098" t="s" s="30">
        <v>3705</v>
      </c>
      <c r="AG1098" t="s" s="30">
        <f>CONCATENATE(AH1098,", ",AI1098," ",AJ1098)</f>
        <v>197</v>
      </c>
      <c r="AH1098" t="s" s="244">
        <v>138</v>
      </c>
      <c r="AI1098" t="s" s="30">
        <v>139</v>
      </c>
      <c r="AJ1098" s="245">
        <v>37402</v>
      </c>
    </row>
    <row r="1099" s="231" customFormat="1" ht="13.65" customHeight="1">
      <c r="AA1099" s="245">
        <v>160358</v>
      </c>
      <c r="AB1099" t="s" s="30">
        <v>3706</v>
      </c>
      <c r="AG1099" t="s" s="30">
        <f>CONCATENATE(AH1099,", ",AI1099," ",AJ1099)</f>
        <v>209</v>
      </c>
    </row>
    <row r="1100" s="231" customFormat="1" ht="13.65" customHeight="1">
      <c r="AA1100" s="245">
        <v>160655</v>
      </c>
      <c r="AB1100" t="s" s="30">
        <v>3707</v>
      </c>
      <c r="AD1100" t="s" s="30">
        <v>3708</v>
      </c>
      <c r="AG1100" t="s" s="30">
        <f>CONCATENATE(AH1100,", ",AI1100," ",AJ1100)</f>
        <v>3709</v>
      </c>
      <c r="AH1100" t="s" s="244">
        <v>138</v>
      </c>
      <c r="AI1100" t="s" s="30">
        <v>139</v>
      </c>
      <c r="AJ1100" t="s" s="30">
        <v>3710</v>
      </c>
    </row>
    <row r="1101" s="231" customFormat="1" ht="13.65" customHeight="1">
      <c r="AA1101" s="245">
        <v>160671</v>
      </c>
      <c r="AB1101" t="s" s="30">
        <v>3711</v>
      </c>
      <c r="AD1101" t="s" s="30">
        <v>3712</v>
      </c>
      <c r="AG1101" t="s" s="30">
        <f>CONCATENATE(AH1101,", ",AI1101," ",AJ1101)</f>
        <v>182</v>
      </c>
      <c r="AH1101" t="s" s="244">
        <v>138</v>
      </c>
      <c r="AI1101" t="s" s="30">
        <v>139</v>
      </c>
      <c r="AJ1101" s="245">
        <v>37421</v>
      </c>
    </row>
    <row r="1102" s="231" customFormat="1" ht="13.65" customHeight="1">
      <c r="AA1102" s="245">
        <v>160689</v>
      </c>
      <c r="AB1102" t="s" s="30">
        <v>3713</v>
      </c>
      <c r="AD1102" t="s" s="30">
        <v>3714</v>
      </c>
      <c r="AG1102" t="s" s="30">
        <f>CONCATENATE(AH1102,", ",AI1102," ",AJ1102)</f>
        <v>182</v>
      </c>
      <c r="AH1102" t="s" s="244">
        <v>138</v>
      </c>
      <c r="AI1102" t="s" s="30">
        <v>139</v>
      </c>
      <c r="AJ1102" s="245">
        <v>37421</v>
      </c>
    </row>
    <row r="1103" s="231" customFormat="1" ht="13.65" customHeight="1">
      <c r="AA1103" s="245">
        <v>160705</v>
      </c>
      <c r="AB1103" t="s" s="30">
        <v>3715</v>
      </c>
      <c r="AD1103" t="s" s="30">
        <v>3716</v>
      </c>
      <c r="AG1103" t="s" s="30">
        <f>CONCATENATE(AH1103,", ",AI1103," ",AJ1103)</f>
        <v>1355</v>
      </c>
      <c r="AH1103" t="s" s="244">
        <v>485</v>
      </c>
      <c r="AI1103" t="s" s="30">
        <v>139</v>
      </c>
      <c r="AJ1103" s="245">
        <v>37363</v>
      </c>
    </row>
    <row r="1104" s="231" customFormat="1" ht="13.65" customHeight="1">
      <c r="AA1104" s="245">
        <v>160713</v>
      </c>
      <c r="AB1104" t="s" s="30">
        <v>3717</v>
      </c>
      <c r="AD1104" t="s" s="30">
        <v>826</v>
      </c>
      <c r="AG1104" t="s" s="30">
        <f>CONCATENATE(AH1104,", ",AI1104," ",AJ1104)</f>
        <v>197</v>
      </c>
      <c r="AH1104" t="s" s="244">
        <v>138</v>
      </c>
      <c r="AI1104" t="s" s="30">
        <v>139</v>
      </c>
      <c r="AJ1104" s="245">
        <v>37402</v>
      </c>
    </row>
    <row r="1105" s="231" customFormat="1" ht="13.65" customHeight="1">
      <c r="AA1105" s="245">
        <v>160721</v>
      </c>
      <c r="AB1105" t="s" s="30">
        <v>3718</v>
      </c>
      <c r="AD1105" t="s" s="30">
        <v>3719</v>
      </c>
      <c r="AE1105" t="s" s="30">
        <v>3720</v>
      </c>
      <c r="AG1105" t="s" s="30">
        <f>CONCATENATE(AH1105,", ",AI1105," ",AJ1105)</f>
        <v>147</v>
      </c>
      <c r="AH1105" t="s" s="244">
        <v>138</v>
      </c>
      <c r="AI1105" t="s" s="30">
        <v>139</v>
      </c>
      <c r="AJ1105" s="245">
        <v>37406</v>
      </c>
    </row>
    <row r="1106" s="231" customFormat="1" ht="13.65" customHeight="1">
      <c r="AA1106" s="245">
        <v>161323</v>
      </c>
      <c r="AB1106" t="s" s="30">
        <v>3721</v>
      </c>
      <c r="AD1106" t="s" s="30">
        <v>3722</v>
      </c>
      <c r="AG1106" t="s" s="30">
        <f>CONCATENATE(AH1106,", ",AI1106," ",AJ1106)</f>
        <v>309</v>
      </c>
      <c r="AH1106" t="s" s="244">
        <v>138</v>
      </c>
      <c r="AI1106" t="s" s="30">
        <v>139</v>
      </c>
      <c r="AJ1106" s="245">
        <v>37416</v>
      </c>
    </row>
    <row r="1107" s="231" customFormat="1" ht="13.65" customHeight="1">
      <c r="AA1107" s="245">
        <v>161331</v>
      </c>
      <c r="AB1107" t="s" s="30">
        <v>3723</v>
      </c>
      <c r="AD1107" t="s" s="30">
        <v>3724</v>
      </c>
      <c r="AG1107" t="s" s="30">
        <f>CONCATENATE(AH1107,", ",AI1107," ",AJ1107)</f>
        <v>169</v>
      </c>
      <c r="AH1107" t="s" s="244">
        <v>138</v>
      </c>
      <c r="AI1107" t="s" s="30">
        <v>139</v>
      </c>
      <c r="AJ1107" s="245">
        <v>37411</v>
      </c>
    </row>
    <row r="1108" s="231" customFormat="1" ht="13.65" customHeight="1">
      <c r="AA1108" s="245">
        <v>161430</v>
      </c>
      <c r="AB1108" t="s" s="30">
        <v>3725</v>
      </c>
      <c r="AD1108" t="s" s="30">
        <v>3726</v>
      </c>
      <c r="AG1108" t="s" s="30">
        <f>CONCATENATE(AH1108,", ",AI1108," ",AJ1108)</f>
        <v>3727</v>
      </c>
      <c r="AH1108" t="s" s="244">
        <v>138</v>
      </c>
      <c r="AI1108" t="s" s="30">
        <v>139</v>
      </c>
      <c r="AJ1108" t="s" s="30">
        <v>3728</v>
      </c>
    </row>
    <row r="1109" s="231" customFormat="1" ht="13.65" customHeight="1">
      <c r="AA1109" s="245">
        <v>161471</v>
      </c>
      <c r="AB1109" t="s" s="30">
        <v>3729</v>
      </c>
      <c r="AD1109" t="s" s="30">
        <v>3730</v>
      </c>
      <c r="AG1109" t="s" s="30">
        <f>CONCATENATE(AH1109,", ",AI1109," ",AJ1109)</f>
        <v>845</v>
      </c>
      <c r="AH1109" t="s" s="244">
        <v>162</v>
      </c>
      <c r="AI1109" t="s" s="30">
        <v>139</v>
      </c>
      <c r="AJ1109" s="245">
        <v>37343</v>
      </c>
    </row>
    <row r="1110" s="231" customFormat="1" ht="13.65" customHeight="1">
      <c r="AA1110" s="245">
        <v>161497</v>
      </c>
      <c r="AB1110" t="s" s="30">
        <v>3731</v>
      </c>
      <c r="AD1110" t="s" s="30">
        <v>3528</v>
      </c>
      <c r="AE1110" t="s" s="30">
        <v>3174</v>
      </c>
      <c r="AG1110" t="s" s="30">
        <f>CONCATENATE(AH1110,", ",AI1110," ",AJ1110)</f>
        <v>197</v>
      </c>
      <c r="AH1110" t="s" s="244">
        <v>138</v>
      </c>
      <c r="AI1110" t="s" s="30">
        <v>139</v>
      </c>
      <c r="AJ1110" s="245">
        <v>37402</v>
      </c>
    </row>
    <row r="1111" s="231" customFormat="1" ht="13.65" customHeight="1">
      <c r="AA1111" s="245">
        <v>164483</v>
      </c>
      <c r="AB1111" t="s" s="30">
        <v>3732</v>
      </c>
      <c r="AD1111" t="s" s="30">
        <v>3733</v>
      </c>
      <c r="AG1111" t="s" s="30">
        <f>CONCATENATE(AH1111,", ",AI1111," ",AJ1111)</f>
        <v>3734</v>
      </c>
      <c r="AH1111" t="s" s="244">
        <v>138</v>
      </c>
      <c r="AI1111" t="s" s="30">
        <v>139</v>
      </c>
      <c r="AJ1111" t="s" s="30">
        <v>3735</v>
      </c>
    </row>
    <row r="1112" s="231" customFormat="1" ht="13.65" customHeight="1">
      <c r="AA1112" s="245">
        <v>165886</v>
      </c>
      <c r="AB1112" t="s" s="30">
        <v>3736</v>
      </c>
      <c r="AD1112" t="s" s="30">
        <v>795</v>
      </c>
      <c r="AE1112" t="s" s="30">
        <v>1046</v>
      </c>
      <c r="AG1112" t="s" s="30">
        <f>CONCATENATE(AH1112,", ",AI1112," ",AJ1112)</f>
        <v>182</v>
      </c>
      <c r="AH1112" t="s" s="244">
        <v>138</v>
      </c>
      <c r="AI1112" t="s" s="30">
        <v>139</v>
      </c>
      <c r="AJ1112" s="245">
        <v>37421</v>
      </c>
    </row>
    <row r="1113" s="231" customFormat="1" ht="13.65" customHeight="1">
      <c r="AA1113" s="245">
        <v>171777</v>
      </c>
      <c r="AB1113" t="s" s="30">
        <v>3737</v>
      </c>
      <c r="AD1113" t="s" s="30">
        <v>3738</v>
      </c>
      <c r="AE1113" t="s" s="30">
        <v>3739</v>
      </c>
      <c r="AG1113" t="s" s="30">
        <f>CONCATENATE(AH1113,", ",AI1113," ",AJ1113)</f>
        <v>3740</v>
      </c>
      <c r="AH1113" t="s" s="244">
        <v>138</v>
      </c>
      <c r="AI1113" t="s" s="30">
        <v>139</v>
      </c>
      <c r="AJ1113" t="s" s="30">
        <v>3741</v>
      </c>
    </row>
    <row r="1114" s="231" customFormat="1" ht="13.65" customHeight="1">
      <c r="AA1114" s="245">
        <v>171785</v>
      </c>
      <c r="AB1114" t="s" s="30">
        <v>3742</v>
      </c>
      <c r="AD1114" t="s" s="30">
        <v>3743</v>
      </c>
      <c r="AG1114" t="s" s="30">
        <f>CONCATENATE(AH1114,", ",AI1114," ",AJ1114)</f>
        <v>3744</v>
      </c>
      <c r="AH1114" t="s" s="244">
        <v>3745</v>
      </c>
      <c r="AI1114" t="s" s="30">
        <v>139</v>
      </c>
      <c r="AJ1114" s="245">
        <v>37301</v>
      </c>
    </row>
    <row r="1115" s="231" customFormat="1" ht="13.65" customHeight="1">
      <c r="AA1115" s="245">
        <v>171793</v>
      </c>
      <c r="AB1115" t="s" s="30">
        <v>3746</v>
      </c>
      <c r="AD1115" t="s" s="30">
        <v>3747</v>
      </c>
      <c r="AG1115" t="s" s="30">
        <f>CONCATENATE(AH1115,", ",AI1115," ",AJ1115)</f>
        <v>3748</v>
      </c>
      <c r="AH1115" t="s" s="244">
        <v>899</v>
      </c>
      <c r="AI1115" t="s" s="30">
        <v>139</v>
      </c>
      <c r="AJ1115" t="s" s="30">
        <v>3749</v>
      </c>
    </row>
    <row r="1116" s="231" customFormat="1" ht="13.65" customHeight="1">
      <c r="AA1116" s="245">
        <v>171801</v>
      </c>
      <c r="AB1116" t="s" s="30">
        <v>3750</v>
      </c>
      <c r="AD1116" t="s" s="30">
        <v>3751</v>
      </c>
      <c r="AG1116" t="s" s="30">
        <f>CONCATENATE(AH1116,", ",AI1116," ",AJ1116)</f>
        <v>3752</v>
      </c>
      <c r="AH1116" t="s" s="244">
        <v>3753</v>
      </c>
      <c r="AI1116" t="s" s="30">
        <v>139</v>
      </c>
      <c r="AJ1116" s="245">
        <v>37321</v>
      </c>
    </row>
    <row r="1117" s="231" customFormat="1" ht="13.65" customHeight="1">
      <c r="AA1117" s="245">
        <v>171819</v>
      </c>
      <c r="AB1117" t="s" s="30">
        <v>3754</v>
      </c>
      <c r="AD1117" t="s" s="30">
        <v>3755</v>
      </c>
      <c r="AG1117" t="s" s="30">
        <f>CONCATENATE(AH1117,", ",AI1117," ",AJ1117)</f>
        <v>3756</v>
      </c>
      <c r="AH1117" t="s" s="244">
        <v>3757</v>
      </c>
      <c r="AI1117" t="s" s="30">
        <v>139</v>
      </c>
      <c r="AJ1117" s="245">
        <v>37326</v>
      </c>
    </row>
    <row r="1118" s="231" customFormat="1" ht="13.65" customHeight="1">
      <c r="AA1118" s="245">
        <v>171827</v>
      </c>
      <c r="AB1118" t="s" s="30">
        <v>3758</v>
      </c>
      <c r="AD1118" t="s" s="30">
        <v>619</v>
      </c>
      <c r="AG1118" t="s" s="30">
        <f>CONCATENATE(AH1118,", ",AI1118," ",AJ1118)</f>
        <v>3759</v>
      </c>
      <c r="AH1118" t="s" s="244">
        <v>3760</v>
      </c>
      <c r="AI1118" t="s" s="30">
        <v>139</v>
      </c>
      <c r="AJ1118" t="s" s="30">
        <v>3761</v>
      </c>
    </row>
    <row r="1119" s="231" customFormat="1" ht="13.65" customHeight="1">
      <c r="AA1119" s="245">
        <v>171835</v>
      </c>
      <c r="AB1119" t="s" s="30">
        <v>3762</v>
      </c>
      <c r="AD1119" t="s" s="30">
        <v>3763</v>
      </c>
      <c r="AG1119" t="s" s="30">
        <f>CONCATENATE(AH1119,", ",AI1119," ",AJ1119)</f>
        <v>3764</v>
      </c>
      <c r="AH1119" t="s" s="244">
        <v>3765</v>
      </c>
      <c r="AI1119" t="s" s="30">
        <v>139</v>
      </c>
      <c r="AJ1119" s="245">
        <v>37110</v>
      </c>
    </row>
    <row r="1120" s="231" customFormat="1" ht="13.65" customHeight="1">
      <c r="AA1120" s="245">
        <v>171843</v>
      </c>
      <c r="AB1120" t="s" s="30">
        <v>3766</v>
      </c>
      <c r="AD1120" t="s" s="30">
        <v>3767</v>
      </c>
      <c r="AG1120" t="s" s="30">
        <f>CONCATENATE(AH1120,", ",AI1120," ",AJ1120)</f>
        <v>3768</v>
      </c>
      <c r="AH1120" t="s" s="244">
        <v>3769</v>
      </c>
      <c r="AI1120" t="s" s="30">
        <v>139</v>
      </c>
      <c r="AJ1120" s="245">
        <v>37367</v>
      </c>
    </row>
    <row r="1121" s="231" customFormat="1" ht="13.65" customHeight="1">
      <c r="AA1121" s="245">
        <v>171850</v>
      </c>
      <c r="AB1121" t="s" s="30">
        <v>3770</v>
      </c>
      <c r="AD1121" t="s" s="30">
        <v>3771</v>
      </c>
      <c r="AG1121" t="s" s="30">
        <f>CONCATENATE(AH1121,", ",AI1121," ",AJ1121)</f>
        <v>409</v>
      </c>
      <c r="AH1121" t="s" s="244">
        <v>410</v>
      </c>
      <c r="AI1121" t="s" s="30">
        <v>139</v>
      </c>
      <c r="AJ1121" s="245">
        <v>37380</v>
      </c>
    </row>
    <row r="1122" s="231" customFormat="1" ht="13.65" customHeight="1">
      <c r="AA1122" s="245">
        <v>171868</v>
      </c>
      <c r="AB1122" t="s" s="30">
        <v>3772</v>
      </c>
      <c r="AD1122" t="s" s="30">
        <v>3773</v>
      </c>
      <c r="AG1122" t="s" s="30">
        <f>CONCATENATE(AH1122,", ",AI1122," ",AJ1122)</f>
        <v>3774</v>
      </c>
      <c r="AH1122" t="s" s="244">
        <v>3775</v>
      </c>
      <c r="AI1122" t="s" s="30">
        <v>139</v>
      </c>
      <c r="AJ1122" s="245">
        <v>37381</v>
      </c>
    </row>
    <row r="1123" s="231" customFormat="1" ht="13.65" customHeight="1">
      <c r="AA1123" s="245">
        <v>171876</v>
      </c>
      <c r="AB1123" t="s" s="30">
        <v>3776</v>
      </c>
      <c r="AD1123" t="s" s="30">
        <v>3777</v>
      </c>
      <c r="AE1123" t="s" s="30">
        <v>3778</v>
      </c>
      <c r="AG1123" t="s" s="30">
        <f>CONCATENATE(AH1123,", ",AI1123," ",AJ1123)</f>
        <v>182</v>
      </c>
      <c r="AH1123" t="s" s="244">
        <v>138</v>
      </c>
      <c r="AI1123" t="s" s="30">
        <v>139</v>
      </c>
      <c r="AJ1123" s="245">
        <v>37421</v>
      </c>
    </row>
    <row r="1124" s="231" customFormat="1" ht="13.65" customHeight="1">
      <c r="AA1124" s="245">
        <v>171884</v>
      </c>
      <c r="AB1124" t="s" s="30">
        <v>3779</v>
      </c>
      <c r="AD1124" t="s" s="30">
        <v>3780</v>
      </c>
      <c r="AG1124" t="s" s="30">
        <f>CONCATENATE(AH1124,", ",AI1124," ",AJ1124)</f>
        <v>182</v>
      </c>
      <c r="AH1124" t="s" s="244">
        <v>138</v>
      </c>
      <c r="AI1124" t="s" s="30">
        <v>139</v>
      </c>
      <c r="AJ1124" s="245">
        <v>37421</v>
      </c>
    </row>
    <row r="1125" s="231" customFormat="1" ht="13.65" customHeight="1">
      <c r="AA1125" s="245">
        <v>171892</v>
      </c>
      <c r="AB1125" t="s" s="30">
        <v>3781</v>
      </c>
      <c r="AD1125" t="s" s="30">
        <v>3782</v>
      </c>
      <c r="AG1125" t="s" s="30">
        <f>CONCATENATE(AH1125,", ",AI1125," ",AJ1125)</f>
        <v>3265</v>
      </c>
      <c r="AH1125" t="s" s="244">
        <v>854</v>
      </c>
      <c r="AI1125" t="s" s="30">
        <v>139</v>
      </c>
      <c r="AJ1125" s="245">
        <v>37311</v>
      </c>
    </row>
    <row r="1126" s="231" customFormat="1" ht="13.65" customHeight="1">
      <c r="AA1126" s="245">
        <v>171900</v>
      </c>
      <c r="AB1126" t="s" s="30">
        <v>3783</v>
      </c>
      <c r="AD1126" t="s" s="30">
        <v>3784</v>
      </c>
      <c r="AG1126" t="s" s="30">
        <f>CONCATENATE(AH1126,", ",AI1126," ",AJ1126)</f>
        <v>1544</v>
      </c>
      <c r="AH1126" t="s" s="244">
        <v>138</v>
      </c>
      <c r="AI1126" t="s" s="30">
        <v>139</v>
      </c>
      <c r="AJ1126" s="245">
        <v>37412</v>
      </c>
    </row>
    <row r="1127" s="231" customFormat="1" ht="13.65" customHeight="1">
      <c r="AA1127" s="245">
        <v>171918</v>
      </c>
      <c r="AB1127" t="s" s="30">
        <v>3785</v>
      </c>
      <c r="AD1127" t="s" s="30">
        <v>3739</v>
      </c>
      <c r="AG1127" t="s" s="30">
        <f>CONCATENATE(AH1127,", ",AI1127," ",AJ1127)</f>
        <v>154</v>
      </c>
      <c r="AH1127" t="s" s="244">
        <v>138</v>
      </c>
      <c r="AI1127" t="s" s="30">
        <v>139</v>
      </c>
      <c r="AJ1127" s="245">
        <v>37404</v>
      </c>
    </row>
    <row r="1128" s="231" customFormat="1" ht="13.65" customHeight="1">
      <c r="AA1128" s="245">
        <v>171926</v>
      </c>
      <c r="AB1128" t="s" s="30">
        <v>3786</v>
      </c>
      <c r="AD1128" t="s" s="30">
        <v>3787</v>
      </c>
      <c r="AG1128" t="s" s="30">
        <f>CONCATENATE(AH1128,", ",AI1128," ",AJ1128)</f>
        <v>1544</v>
      </c>
      <c r="AH1128" t="s" s="244">
        <v>138</v>
      </c>
      <c r="AI1128" t="s" s="30">
        <v>139</v>
      </c>
      <c r="AJ1128" s="245">
        <v>37412</v>
      </c>
    </row>
    <row r="1129" s="231" customFormat="1" ht="13.65" customHeight="1">
      <c r="AA1129" s="245">
        <v>171934</v>
      </c>
      <c r="AB1129" t="s" s="30">
        <v>3788</v>
      </c>
      <c r="AD1129" t="s" s="30">
        <v>3789</v>
      </c>
      <c r="AG1129" t="s" s="30">
        <f>CONCATENATE(AH1129,", ",AI1129," ",AJ1129)</f>
        <v>3740</v>
      </c>
      <c r="AH1129" t="s" s="244">
        <v>138</v>
      </c>
      <c r="AI1129" t="s" s="30">
        <v>139</v>
      </c>
      <c r="AJ1129" t="s" s="30">
        <v>3741</v>
      </c>
    </row>
    <row r="1130" s="231" customFormat="1" ht="13.65" customHeight="1">
      <c r="AA1130" s="245">
        <v>171942</v>
      </c>
      <c r="AB1130" t="s" s="30">
        <v>3790</v>
      </c>
      <c r="AD1130" t="s" s="30">
        <v>3791</v>
      </c>
      <c r="AG1130" t="s" s="30">
        <f>CONCATENATE(AH1130,", ",AI1130," ",AJ1130)</f>
        <v>3792</v>
      </c>
      <c r="AH1130" t="s" s="244">
        <v>138</v>
      </c>
      <c r="AI1130" t="s" s="30">
        <v>139</v>
      </c>
      <c r="AJ1130" t="s" s="30">
        <v>3793</v>
      </c>
    </row>
    <row r="1131" s="231" customFormat="1" ht="13.65" customHeight="1">
      <c r="AA1131" s="245">
        <v>171959</v>
      </c>
      <c r="AB1131" t="s" s="30">
        <v>3794</v>
      </c>
      <c r="AD1131" t="s" s="30">
        <v>3795</v>
      </c>
      <c r="AE1131" t="s" s="30">
        <v>3796</v>
      </c>
      <c r="AG1131" t="s" s="30">
        <f>CONCATENATE(AH1131,", ",AI1131," ",AJ1131)</f>
        <v>3797</v>
      </c>
      <c r="AH1131" t="s" s="244">
        <v>138</v>
      </c>
      <c r="AI1131" t="s" s="30">
        <v>139</v>
      </c>
      <c r="AJ1131" t="s" s="30">
        <v>3798</v>
      </c>
    </row>
    <row r="1132" s="231" customFormat="1" ht="13.65" customHeight="1">
      <c r="AA1132" s="245">
        <v>171967</v>
      </c>
      <c r="AB1132" t="s" s="30">
        <v>3799</v>
      </c>
      <c r="AD1132" t="s" s="30">
        <v>3800</v>
      </c>
      <c r="AG1132" t="s" s="30">
        <f>CONCATENATE(AH1132,", ",AI1132," ",AJ1132)</f>
        <v>154</v>
      </c>
      <c r="AH1132" t="s" s="244">
        <v>138</v>
      </c>
      <c r="AI1132" t="s" s="30">
        <v>139</v>
      </c>
      <c r="AJ1132" s="245">
        <v>37404</v>
      </c>
    </row>
    <row r="1133" s="231" customFormat="1" ht="13.65" customHeight="1">
      <c r="AA1133" s="245">
        <v>171975</v>
      </c>
      <c r="AB1133" t="s" s="30">
        <v>3801</v>
      </c>
      <c r="AD1133" t="s" s="30">
        <v>3802</v>
      </c>
      <c r="AG1133" t="s" s="30">
        <f>CONCATENATE(AH1133,", ",AI1133," ",AJ1133)</f>
        <v>309</v>
      </c>
      <c r="AH1133" t="s" s="244">
        <v>138</v>
      </c>
      <c r="AI1133" t="s" s="30">
        <v>139</v>
      </c>
      <c r="AJ1133" s="245">
        <v>37416</v>
      </c>
    </row>
    <row r="1134" s="231" customFormat="1" ht="13.65" customHeight="1">
      <c r="AA1134" s="245">
        <v>175232</v>
      </c>
      <c r="AB1134" t="s" s="30">
        <v>3803</v>
      </c>
      <c r="AD1134" t="s" s="30">
        <v>3804</v>
      </c>
      <c r="AG1134" t="s" s="30">
        <f>CONCATENATE(AH1134,", ",AI1134," ",AJ1134)</f>
        <v>182</v>
      </c>
      <c r="AH1134" t="s" s="244">
        <v>138</v>
      </c>
      <c r="AI1134" t="s" s="30">
        <v>139</v>
      </c>
      <c r="AJ1134" s="245">
        <v>37421</v>
      </c>
    </row>
    <row r="1135" s="231" customFormat="1" ht="13.65" customHeight="1">
      <c r="AA1135" s="245">
        <v>189670</v>
      </c>
      <c r="AB1135" t="s" s="30">
        <v>3805</v>
      </c>
      <c r="AD1135" t="s" s="30">
        <v>3806</v>
      </c>
      <c r="AG1135" t="s" s="30">
        <f>CONCATENATE(AH1135,", ",AI1135," ",AJ1135)</f>
        <v>3807</v>
      </c>
      <c r="AH1135" t="s" s="244">
        <v>138</v>
      </c>
      <c r="AI1135" t="s" s="30">
        <v>139</v>
      </c>
      <c r="AJ1135" t="s" s="30">
        <v>3808</v>
      </c>
    </row>
    <row r="1136" s="231" customFormat="1" ht="13.65" customHeight="1">
      <c r="AA1136" s="245">
        <v>189753</v>
      </c>
      <c r="AB1136" t="s" s="30">
        <v>3809</v>
      </c>
      <c r="AD1136" t="s" s="30">
        <v>3810</v>
      </c>
      <c r="AG1136" t="s" s="30">
        <f>CONCATENATE(AH1136,", ",AI1136," ",AJ1136)</f>
        <v>182</v>
      </c>
      <c r="AH1136" t="s" s="244">
        <v>138</v>
      </c>
      <c r="AI1136" t="s" s="30">
        <v>139</v>
      </c>
      <c r="AJ1136" s="245">
        <v>37421</v>
      </c>
    </row>
    <row r="1137" s="231" customFormat="1" ht="13.65" customHeight="1">
      <c r="AA1137" s="245">
        <v>189779</v>
      </c>
      <c r="AB1137" t="s" s="30">
        <v>3811</v>
      </c>
      <c r="AD1137" t="s" s="30">
        <v>3812</v>
      </c>
      <c r="AG1137" t="s" s="30">
        <f>CONCATENATE(AH1137,", ",AI1137," ",AJ1137)</f>
        <v>3813</v>
      </c>
      <c r="AH1137" t="s" s="244">
        <v>162</v>
      </c>
      <c r="AI1137" t="s" s="30">
        <v>139</v>
      </c>
      <c r="AJ1137" t="s" s="30">
        <v>3814</v>
      </c>
    </row>
    <row r="1138" s="231" customFormat="1" ht="13.65" customHeight="1">
      <c r="AA1138" s="245">
        <v>189787</v>
      </c>
      <c r="AB1138" t="s" s="30">
        <v>3815</v>
      </c>
      <c r="AD1138" t="s" s="30">
        <v>3816</v>
      </c>
      <c r="AG1138" t="s" s="30">
        <f>CONCATENATE(AH1138,", ",AI1138," ",AJ1138)</f>
        <v>3817</v>
      </c>
      <c r="AH1138" t="s" s="244">
        <v>138</v>
      </c>
      <c r="AI1138" t="s" s="30">
        <v>139</v>
      </c>
      <c r="AJ1138" t="s" s="30">
        <v>3818</v>
      </c>
    </row>
    <row r="1139" s="231" customFormat="1" ht="13.65" customHeight="1">
      <c r="AA1139" s="245">
        <v>189803</v>
      </c>
      <c r="AB1139" t="s" s="30">
        <v>3819</v>
      </c>
      <c r="AD1139" t="s" s="30">
        <v>3820</v>
      </c>
      <c r="AG1139" t="s" s="30">
        <f>CONCATENATE(AH1139,", ",AI1139," ",AJ1139)</f>
        <v>3821</v>
      </c>
      <c r="AH1139" t="s" s="244">
        <v>138</v>
      </c>
      <c r="AI1139" t="s" s="30">
        <v>139</v>
      </c>
      <c r="AJ1139" t="s" s="30">
        <v>3822</v>
      </c>
    </row>
    <row r="1140" s="231" customFormat="1" ht="13.65" customHeight="1">
      <c r="AA1140" s="245">
        <v>189811</v>
      </c>
      <c r="AB1140" t="s" s="30">
        <v>3823</v>
      </c>
      <c r="AD1140" t="s" s="30">
        <v>3824</v>
      </c>
      <c r="AG1140" t="s" s="30">
        <f>CONCATENATE(AH1140,", ",AI1140," ",AJ1140)</f>
        <v>3825</v>
      </c>
      <c r="AH1140" t="s" s="244">
        <v>138</v>
      </c>
      <c r="AI1140" t="s" s="30">
        <v>139</v>
      </c>
      <c r="AJ1140" t="s" s="30">
        <v>3826</v>
      </c>
    </row>
    <row r="1141" s="231" customFormat="1" ht="13.65" customHeight="1">
      <c r="AA1141" s="245">
        <v>189829</v>
      </c>
      <c r="AB1141" t="s" s="30">
        <v>3827</v>
      </c>
      <c r="AD1141" t="s" s="30">
        <v>3828</v>
      </c>
      <c r="AG1141" t="s" s="30">
        <f>CONCATENATE(AH1141,", ",AI1141," ",AJ1141)</f>
        <v>185</v>
      </c>
      <c r="AH1141" t="s" s="244">
        <v>138</v>
      </c>
      <c r="AI1141" t="s" s="30">
        <v>139</v>
      </c>
      <c r="AJ1141" s="245">
        <v>37415</v>
      </c>
    </row>
    <row r="1142" s="231" customFormat="1" ht="13.65" customHeight="1">
      <c r="AA1142" s="245">
        <v>189837</v>
      </c>
      <c r="AB1142" t="s" s="30">
        <v>3829</v>
      </c>
      <c r="AD1142" t="s" s="30">
        <v>3830</v>
      </c>
      <c r="AG1142" t="s" s="30">
        <f>CONCATENATE(AH1142,", ",AI1142," ",AJ1142)</f>
        <v>182</v>
      </c>
      <c r="AH1142" t="s" s="244">
        <v>138</v>
      </c>
      <c r="AI1142" t="s" s="30">
        <v>139</v>
      </c>
      <c r="AJ1142" s="245">
        <v>37421</v>
      </c>
    </row>
    <row r="1143" s="231" customFormat="1" ht="13.65" customHeight="1">
      <c r="AA1143" s="245">
        <v>189845</v>
      </c>
      <c r="AB1143" t="s" s="30">
        <v>3831</v>
      </c>
      <c r="AD1143" t="s" s="30">
        <v>3832</v>
      </c>
      <c r="AG1143" t="s" s="30">
        <f>CONCATENATE(AH1143,", ",AI1143," ",AJ1143)</f>
        <v>419</v>
      </c>
      <c r="AH1143" t="s" s="244">
        <v>138</v>
      </c>
      <c r="AI1143" t="s" s="30">
        <v>139</v>
      </c>
      <c r="AJ1143" s="245">
        <v>37407</v>
      </c>
    </row>
    <row r="1144" s="231" customFormat="1" ht="13.65" customHeight="1">
      <c r="AA1144" s="245">
        <v>189852</v>
      </c>
      <c r="AB1144" t="s" s="30">
        <v>3833</v>
      </c>
      <c r="AD1144" t="s" s="30">
        <v>3834</v>
      </c>
      <c r="AG1144" t="s" s="30">
        <f>CONCATENATE(AH1144,", ",AI1144," ",AJ1144)</f>
        <v>154</v>
      </c>
      <c r="AH1144" t="s" s="244">
        <v>138</v>
      </c>
      <c r="AI1144" t="s" s="30">
        <v>139</v>
      </c>
      <c r="AJ1144" s="245">
        <v>37404</v>
      </c>
    </row>
    <row r="1145" s="231" customFormat="1" ht="13.65" customHeight="1">
      <c r="AA1145" s="245">
        <v>189878</v>
      </c>
      <c r="AB1145" t="s" s="30">
        <v>3835</v>
      </c>
      <c r="AD1145" t="s" s="30">
        <v>3836</v>
      </c>
      <c r="AG1145" t="s" s="30">
        <f>CONCATENATE(AH1145,", ",AI1145," ",AJ1145)</f>
        <v>309</v>
      </c>
      <c r="AH1145" t="s" s="244">
        <v>138</v>
      </c>
      <c r="AI1145" t="s" s="30">
        <v>139</v>
      </c>
      <c r="AJ1145" s="245">
        <v>37416</v>
      </c>
    </row>
    <row r="1146" s="231" customFormat="1" ht="13.65" customHeight="1">
      <c r="AA1146" s="245">
        <v>189886</v>
      </c>
      <c r="AB1146" t="s" s="30">
        <v>3837</v>
      </c>
      <c r="AD1146" t="s" s="30">
        <v>3838</v>
      </c>
      <c r="AG1146" t="s" s="30">
        <f>CONCATENATE(AH1146,", ",AI1146," ",AJ1146)</f>
        <v>3839</v>
      </c>
      <c r="AH1146" t="s" s="244">
        <v>162</v>
      </c>
      <c r="AI1146" t="s" s="30">
        <v>139</v>
      </c>
      <c r="AJ1146" t="s" s="30">
        <v>3840</v>
      </c>
    </row>
    <row r="1147" s="231" customFormat="1" ht="13.65" customHeight="1">
      <c r="AA1147" s="245">
        <v>189894</v>
      </c>
      <c r="AB1147" t="s" s="30">
        <v>3841</v>
      </c>
      <c r="AD1147" t="s" s="30">
        <v>3842</v>
      </c>
      <c r="AG1147" t="s" s="30">
        <f>CONCATENATE(AH1147,", ",AI1147," ",AJ1147)</f>
        <v>845</v>
      </c>
      <c r="AH1147" t="s" s="244">
        <v>162</v>
      </c>
      <c r="AI1147" t="s" s="30">
        <v>139</v>
      </c>
      <c r="AJ1147" s="245">
        <v>37343</v>
      </c>
    </row>
    <row r="1148" s="231" customFormat="1" ht="13.65" customHeight="1">
      <c r="AA1148" s="245">
        <v>189902</v>
      </c>
      <c r="AB1148" t="s" s="30">
        <v>3843</v>
      </c>
      <c r="AD1148" t="s" s="30">
        <v>3844</v>
      </c>
      <c r="AG1148" t="s" s="30">
        <f>CONCATENATE(AH1148,", ",AI1148," ",AJ1148)</f>
        <v>3845</v>
      </c>
      <c r="AH1148" t="s" s="244">
        <v>162</v>
      </c>
      <c r="AI1148" t="s" s="30">
        <v>139</v>
      </c>
      <c r="AJ1148" t="s" s="30">
        <v>3846</v>
      </c>
    </row>
    <row r="1149" s="231" customFormat="1" ht="13.65" customHeight="1">
      <c r="AA1149" s="245">
        <v>189928</v>
      </c>
      <c r="AB1149" t="s" s="30">
        <v>3847</v>
      </c>
      <c r="AD1149" t="s" s="30">
        <v>3848</v>
      </c>
      <c r="AG1149" t="s" s="30">
        <f>CONCATENATE(AH1149,", ",AI1149," ",AJ1149)</f>
        <v>309</v>
      </c>
      <c r="AH1149" t="s" s="244">
        <v>138</v>
      </c>
      <c r="AI1149" t="s" s="30">
        <v>139</v>
      </c>
      <c r="AJ1149" s="245">
        <v>37416</v>
      </c>
    </row>
    <row r="1150" s="231" customFormat="1" ht="13.65" customHeight="1">
      <c r="AA1150" s="245">
        <v>189936</v>
      </c>
      <c r="AB1150" t="s" s="30">
        <v>3849</v>
      </c>
      <c r="AD1150" t="s" s="30">
        <v>3850</v>
      </c>
      <c r="AG1150" t="s" s="30">
        <f>CONCATENATE(AH1150,", ",AI1150," ",AJ1150)</f>
        <v>3851</v>
      </c>
      <c r="AH1150" t="s" s="244">
        <v>138</v>
      </c>
      <c r="AI1150" t="s" s="30">
        <v>139</v>
      </c>
      <c r="AJ1150" t="s" s="30">
        <v>3852</v>
      </c>
    </row>
    <row r="1151" s="231" customFormat="1" ht="13.65" customHeight="1">
      <c r="AA1151" s="245">
        <v>189944</v>
      </c>
      <c r="AB1151" t="s" s="30">
        <v>3853</v>
      </c>
      <c r="AD1151" t="s" s="30">
        <v>3854</v>
      </c>
      <c r="AG1151" t="s" s="30">
        <f>CONCATENATE(AH1151,", ",AI1151," ",AJ1151)</f>
        <v>3855</v>
      </c>
      <c r="AH1151" t="s" s="244">
        <v>138</v>
      </c>
      <c r="AI1151" t="s" s="30">
        <v>139</v>
      </c>
      <c r="AJ1151" t="s" s="30">
        <v>3856</v>
      </c>
    </row>
    <row r="1152" s="231" customFormat="1" ht="13.65" customHeight="1">
      <c r="AA1152" s="245">
        <v>189951</v>
      </c>
      <c r="AB1152" t="s" s="30">
        <v>3857</v>
      </c>
      <c r="AD1152" t="s" s="30">
        <v>3858</v>
      </c>
      <c r="AG1152" t="s" s="30">
        <f>CONCATENATE(AH1152,", ",AI1152," ",AJ1152)</f>
        <v>154</v>
      </c>
      <c r="AH1152" t="s" s="244">
        <v>138</v>
      </c>
      <c r="AI1152" t="s" s="30">
        <v>139</v>
      </c>
      <c r="AJ1152" s="245">
        <v>37404</v>
      </c>
    </row>
    <row r="1153" s="231" customFormat="1" ht="13.65" customHeight="1">
      <c r="AA1153" s="245">
        <v>189969</v>
      </c>
      <c r="AB1153" t="s" s="30">
        <v>3859</v>
      </c>
      <c r="AD1153" t="s" s="30">
        <v>3860</v>
      </c>
      <c r="AG1153" t="s" s="30">
        <f>CONCATENATE(AH1153,", ",AI1153," ",AJ1153)</f>
        <v>3861</v>
      </c>
      <c r="AH1153" t="s" s="244">
        <v>138</v>
      </c>
      <c r="AI1153" t="s" s="30">
        <v>139</v>
      </c>
      <c r="AJ1153" t="s" s="30">
        <v>3862</v>
      </c>
    </row>
    <row r="1154" s="231" customFormat="1" ht="13.65" customHeight="1">
      <c r="AA1154" s="245">
        <v>189977</v>
      </c>
      <c r="AB1154" t="s" s="30">
        <v>3863</v>
      </c>
      <c r="AD1154" t="s" s="30">
        <v>3864</v>
      </c>
      <c r="AG1154" t="s" s="30">
        <f>CONCATENATE(AH1154,", ",AI1154," ",AJ1154)</f>
        <v>185</v>
      </c>
      <c r="AH1154" t="s" s="244">
        <v>138</v>
      </c>
      <c r="AI1154" t="s" s="30">
        <v>139</v>
      </c>
      <c r="AJ1154" s="245">
        <v>37415</v>
      </c>
    </row>
    <row r="1155" s="231" customFormat="1" ht="13.65" customHeight="1">
      <c r="AA1155" s="245">
        <v>189985</v>
      </c>
      <c r="AB1155" t="s" s="30">
        <v>3865</v>
      </c>
      <c r="AD1155" t="s" s="30">
        <v>3866</v>
      </c>
      <c r="AG1155" t="s" s="30">
        <f>CONCATENATE(AH1155,", ",AI1155," ",AJ1155)</f>
        <v>182</v>
      </c>
      <c r="AH1155" t="s" s="244">
        <v>138</v>
      </c>
      <c r="AI1155" t="s" s="30">
        <v>139</v>
      </c>
      <c r="AJ1155" s="245">
        <v>37421</v>
      </c>
    </row>
    <row r="1156" s="231" customFormat="1" ht="13.65" customHeight="1">
      <c r="AA1156" s="245">
        <v>189993</v>
      </c>
      <c r="AB1156" t="s" s="30">
        <v>3867</v>
      </c>
      <c r="AD1156" t="s" s="30">
        <v>3868</v>
      </c>
      <c r="AG1156" t="s" s="30">
        <f>CONCATENATE(AH1156,", ",AI1156," ",AJ1156)</f>
        <v>3869</v>
      </c>
      <c r="AH1156" t="s" s="244">
        <v>138</v>
      </c>
      <c r="AI1156" t="s" s="30">
        <v>139</v>
      </c>
      <c r="AJ1156" t="s" s="30">
        <v>3870</v>
      </c>
    </row>
    <row r="1157" s="231" customFormat="1" ht="13.65" customHeight="1">
      <c r="AA1157" s="245">
        <v>190009</v>
      </c>
      <c r="AB1157" t="s" s="30">
        <v>3871</v>
      </c>
      <c r="AD1157" t="s" s="30">
        <v>3872</v>
      </c>
      <c r="AG1157" t="s" s="30">
        <f>CONCATENATE(AH1157,", ",AI1157," ",AJ1157)</f>
        <v>3873</v>
      </c>
      <c r="AH1157" t="s" s="244">
        <v>138</v>
      </c>
      <c r="AI1157" t="s" s="30">
        <v>139</v>
      </c>
      <c r="AJ1157" t="s" s="30">
        <v>3874</v>
      </c>
    </row>
    <row r="1158" s="231" customFormat="1" ht="13.65" customHeight="1">
      <c r="AA1158" s="245">
        <v>190017</v>
      </c>
      <c r="AB1158" t="s" s="30">
        <v>3875</v>
      </c>
      <c r="AD1158" t="s" s="30">
        <v>3876</v>
      </c>
      <c r="AG1158" t="s" s="30">
        <f>CONCATENATE(AH1158,", ",AI1158," ",AJ1158)</f>
        <v>267</v>
      </c>
      <c r="AH1158" t="s" s="244">
        <v>138</v>
      </c>
      <c r="AI1158" t="s" s="30">
        <v>139</v>
      </c>
      <c r="AJ1158" s="245">
        <v>37419</v>
      </c>
    </row>
    <row r="1159" s="231" customFormat="1" ht="13.65" customHeight="1">
      <c r="AA1159" s="245">
        <v>190025</v>
      </c>
      <c r="AB1159" t="s" s="30">
        <v>3877</v>
      </c>
      <c r="AD1159" t="s" s="30">
        <v>3878</v>
      </c>
      <c r="AG1159" t="s" s="30">
        <f>CONCATENATE(AH1159,", ",AI1159," ",AJ1159)</f>
        <v>3879</v>
      </c>
      <c r="AH1159" t="s" s="244">
        <v>138</v>
      </c>
      <c r="AI1159" t="s" s="30">
        <v>139</v>
      </c>
      <c r="AJ1159" t="s" s="30">
        <v>3880</v>
      </c>
    </row>
    <row r="1160" s="231" customFormat="1" ht="13.65" customHeight="1">
      <c r="AA1160" s="245">
        <v>190058</v>
      </c>
      <c r="AB1160" t="s" s="30">
        <v>3881</v>
      </c>
      <c r="AD1160" t="s" s="30">
        <v>3882</v>
      </c>
      <c r="AG1160" t="s" s="30">
        <f>CONCATENATE(AH1160,", ",AI1160," ",AJ1160)</f>
        <v>182</v>
      </c>
      <c r="AH1160" t="s" s="244">
        <v>138</v>
      </c>
      <c r="AI1160" t="s" s="30">
        <v>139</v>
      </c>
      <c r="AJ1160" s="245">
        <v>37421</v>
      </c>
    </row>
    <row r="1161" s="231" customFormat="1" ht="13.65" customHeight="1">
      <c r="AA1161" s="245">
        <v>190066</v>
      </c>
      <c r="AB1161" t="s" s="30">
        <v>3883</v>
      </c>
      <c r="AD1161" t="s" s="30">
        <v>3884</v>
      </c>
      <c r="AG1161" t="s" s="30">
        <f>CONCATENATE(AH1161,", ",AI1161," ",AJ1161)</f>
        <v>182</v>
      </c>
      <c r="AH1161" t="s" s="244">
        <v>138</v>
      </c>
      <c r="AI1161" t="s" s="30">
        <v>139</v>
      </c>
      <c r="AJ1161" s="245">
        <v>37421</v>
      </c>
    </row>
    <row r="1162" s="231" customFormat="1" ht="13.65" customHeight="1">
      <c r="AA1162" s="245">
        <v>190074</v>
      </c>
      <c r="AB1162" t="s" s="30">
        <v>3885</v>
      </c>
      <c r="AD1162" t="s" s="30">
        <v>3886</v>
      </c>
      <c r="AG1162" t="s" s="30">
        <f>CONCATENATE(AH1162,", ",AI1162," ",AJ1162)</f>
        <v>3887</v>
      </c>
      <c r="AH1162" t="s" s="244">
        <v>138</v>
      </c>
      <c r="AI1162" t="s" s="30">
        <v>139</v>
      </c>
      <c r="AJ1162" t="s" s="30">
        <v>3888</v>
      </c>
    </row>
    <row r="1163" s="231" customFormat="1" ht="13.65" customHeight="1">
      <c r="AA1163" s="245">
        <v>190082</v>
      </c>
      <c r="AB1163" t="s" s="30">
        <v>3889</v>
      </c>
      <c r="AD1163" t="s" s="30">
        <v>3890</v>
      </c>
      <c r="AG1163" t="s" s="30">
        <f>CONCATENATE(AH1163,", ",AI1163," ",AJ1163)</f>
        <v>3891</v>
      </c>
      <c r="AH1163" t="s" s="244">
        <v>372</v>
      </c>
      <c r="AI1163" t="s" s="30">
        <v>139</v>
      </c>
      <c r="AJ1163" t="s" s="30">
        <v>3892</v>
      </c>
    </row>
    <row r="1164" s="231" customFormat="1" ht="13.65" customHeight="1">
      <c r="AA1164" s="245">
        <v>190090</v>
      </c>
      <c r="AB1164" t="s" s="30">
        <v>3893</v>
      </c>
      <c r="AD1164" t="s" s="30">
        <v>3894</v>
      </c>
      <c r="AG1164" t="s" s="30">
        <f>CONCATENATE(AH1164,", ",AI1164," ",AJ1164)</f>
        <v>3895</v>
      </c>
      <c r="AH1164" t="s" s="244">
        <v>138</v>
      </c>
      <c r="AI1164" t="s" s="30">
        <v>139</v>
      </c>
      <c r="AJ1164" t="s" s="30">
        <v>3896</v>
      </c>
    </row>
    <row r="1165" s="231" customFormat="1" ht="13.65" customHeight="1">
      <c r="AA1165" s="245">
        <v>190108</v>
      </c>
      <c r="AB1165" t="s" s="30">
        <v>3897</v>
      </c>
      <c r="AD1165" t="s" s="30">
        <v>3898</v>
      </c>
      <c r="AG1165" t="s" s="30">
        <f>CONCATENATE(AH1165,", ",AI1165," ",AJ1165)</f>
        <v>3899</v>
      </c>
      <c r="AH1165" t="s" s="244">
        <v>3900</v>
      </c>
      <c r="AI1165" t="s" s="30">
        <v>139</v>
      </c>
      <c r="AJ1165" t="s" s="30">
        <v>3901</v>
      </c>
    </row>
    <row r="1166" s="231" customFormat="1" ht="13.65" customHeight="1">
      <c r="AA1166" s="245">
        <v>190116</v>
      </c>
      <c r="AB1166" t="s" s="30">
        <v>3902</v>
      </c>
      <c r="AG1166" t="s" s="30">
        <f>CONCATENATE(AH1166,", ",AI1166," ",AJ1166)</f>
        <v>209</v>
      </c>
    </row>
    <row r="1167" s="231" customFormat="1" ht="13.65" customHeight="1">
      <c r="AA1167" s="245">
        <v>190132</v>
      </c>
      <c r="AB1167" t="s" s="30">
        <v>3903</v>
      </c>
      <c r="AD1167" t="s" s="30">
        <v>3904</v>
      </c>
      <c r="AG1167" t="s" s="30">
        <f>CONCATENATE(AH1167,", ",AI1167," ",AJ1167)</f>
        <v>3905</v>
      </c>
      <c r="AH1167" t="s" s="244">
        <v>305</v>
      </c>
      <c r="AI1167" t="s" s="30">
        <v>139</v>
      </c>
      <c r="AJ1167" t="s" s="30">
        <v>3906</v>
      </c>
    </row>
    <row r="1168" s="231" customFormat="1" ht="13.65" customHeight="1">
      <c r="AA1168" s="245">
        <v>190140</v>
      </c>
      <c r="AB1168" t="s" s="30">
        <v>3907</v>
      </c>
      <c r="AD1168" t="s" s="30">
        <v>3908</v>
      </c>
      <c r="AG1168" t="s" s="30">
        <f>CONCATENATE(AH1168,", ",AI1168," ",AJ1168)</f>
        <v>3909</v>
      </c>
      <c r="AH1168" t="s" s="244">
        <v>305</v>
      </c>
      <c r="AI1168" t="s" s="30">
        <v>139</v>
      </c>
      <c r="AJ1168" t="s" s="30">
        <v>3910</v>
      </c>
    </row>
    <row r="1169" s="231" customFormat="1" ht="13.65" customHeight="1">
      <c r="AA1169" s="245">
        <v>190157</v>
      </c>
      <c r="AB1169" t="s" s="30">
        <v>3911</v>
      </c>
      <c r="AD1169" t="s" s="30">
        <v>3912</v>
      </c>
      <c r="AG1169" t="s" s="30">
        <f>CONCATENATE(AH1169,", ",AI1169," ",AJ1169)</f>
        <v>3913</v>
      </c>
      <c r="AH1169" t="s" s="244">
        <v>372</v>
      </c>
      <c r="AI1169" t="s" s="30">
        <v>139</v>
      </c>
      <c r="AJ1169" t="s" s="30">
        <v>3914</v>
      </c>
    </row>
    <row r="1170" s="231" customFormat="1" ht="13.65" customHeight="1">
      <c r="AA1170" s="245">
        <v>190165</v>
      </c>
      <c r="AB1170" t="s" s="30">
        <v>3915</v>
      </c>
      <c r="AD1170" t="s" s="30">
        <v>3916</v>
      </c>
      <c r="AG1170" t="s" s="30">
        <f>CONCATENATE(AH1170,", ",AI1170," ",AJ1170)</f>
        <v>3917</v>
      </c>
      <c r="AH1170" t="s" s="244">
        <v>162</v>
      </c>
      <c r="AI1170" t="s" s="30">
        <v>139</v>
      </c>
      <c r="AJ1170" t="s" s="30">
        <v>3918</v>
      </c>
    </row>
    <row r="1171" s="231" customFormat="1" ht="13.65" customHeight="1">
      <c r="AA1171" s="245">
        <v>190173</v>
      </c>
      <c r="AB1171" t="s" s="30">
        <v>3919</v>
      </c>
      <c r="AD1171" t="s" s="30">
        <v>3920</v>
      </c>
      <c r="AG1171" t="s" s="30">
        <f>CONCATENATE(AH1171,", ",AI1171," ",AJ1171)</f>
        <v>185</v>
      </c>
      <c r="AH1171" t="s" s="244">
        <v>138</v>
      </c>
      <c r="AI1171" t="s" s="30">
        <v>139</v>
      </c>
      <c r="AJ1171" s="245">
        <v>37415</v>
      </c>
    </row>
    <row r="1172" s="231" customFormat="1" ht="13.65" customHeight="1">
      <c r="AA1172" s="245">
        <v>190181</v>
      </c>
      <c r="AB1172" t="s" s="30">
        <v>3921</v>
      </c>
      <c r="AD1172" t="s" s="30">
        <v>3922</v>
      </c>
      <c r="AG1172" t="s" s="30">
        <f>CONCATENATE(AH1172,", ",AI1172," ",AJ1172)</f>
        <v>3923</v>
      </c>
      <c r="AH1172" t="s" s="244">
        <v>138</v>
      </c>
      <c r="AI1172" t="s" s="30">
        <v>139</v>
      </c>
      <c r="AJ1172" t="s" s="30">
        <v>3924</v>
      </c>
    </row>
    <row r="1173" s="231" customFormat="1" ht="13.65" customHeight="1">
      <c r="AA1173" s="245">
        <v>190199</v>
      </c>
      <c r="AB1173" t="s" s="30">
        <v>3925</v>
      </c>
      <c r="AD1173" t="s" s="30">
        <v>3926</v>
      </c>
      <c r="AG1173" t="s" s="30">
        <f>CONCATENATE(AH1173,", ",AI1173," ",AJ1173)</f>
        <v>1544</v>
      </c>
      <c r="AH1173" t="s" s="244">
        <v>138</v>
      </c>
      <c r="AI1173" t="s" s="30">
        <v>139</v>
      </c>
      <c r="AJ1173" s="245">
        <v>37412</v>
      </c>
    </row>
    <row r="1174" s="231" customFormat="1" ht="13.65" customHeight="1">
      <c r="AA1174" s="245">
        <v>190207</v>
      </c>
      <c r="AB1174" t="s" s="30">
        <v>3927</v>
      </c>
      <c r="AD1174" t="s" s="30">
        <v>3928</v>
      </c>
      <c r="AG1174" t="s" s="30">
        <f>CONCATENATE(AH1174,", ",AI1174," ",AJ1174)</f>
        <v>3929</v>
      </c>
      <c r="AH1174" t="s" s="244">
        <v>138</v>
      </c>
      <c r="AI1174" t="s" s="30">
        <v>139</v>
      </c>
      <c r="AJ1174" t="s" s="30">
        <v>3930</v>
      </c>
    </row>
    <row r="1175" s="231" customFormat="1" ht="13.65" customHeight="1">
      <c r="AA1175" s="245">
        <v>190215</v>
      </c>
      <c r="AB1175" t="s" s="30">
        <v>3931</v>
      </c>
      <c r="AD1175" t="s" s="30">
        <v>3932</v>
      </c>
      <c r="AG1175" t="s" s="30">
        <f>CONCATENATE(AH1175,", ",AI1175," ",AJ1175)</f>
        <v>3933</v>
      </c>
      <c r="AH1175" t="s" s="244">
        <v>162</v>
      </c>
      <c r="AI1175" t="s" s="30">
        <v>139</v>
      </c>
      <c r="AJ1175" t="s" s="30">
        <v>3934</v>
      </c>
    </row>
    <row r="1176" s="231" customFormat="1" ht="13.65" customHeight="1">
      <c r="AA1176" s="245">
        <v>190223</v>
      </c>
      <c r="AB1176" t="s" s="30">
        <v>3935</v>
      </c>
      <c r="AD1176" t="s" s="30">
        <v>3936</v>
      </c>
      <c r="AG1176" t="s" s="30">
        <f>CONCATENATE(AH1176,", ",AI1176," ",AJ1176)</f>
        <v>3937</v>
      </c>
      <c r="AH1176" t="s" s="244">
        <v>162</v>
      </c>
      <c r="AI1176" t="s" s="30">
        <v>139</v>
      </c>
      <c r="AJ1176" t="s" s="30">
        <v>3938</v>
      </c>
    </row>
    <row r="1177" s="231" customFormat="1" ht="13.65" customHeight="1">
      <c r="AA1177" s="245">
        <v>190231</v>
      </c>
      <c r="AB1177" t="s" s="30">
        <v>3939</v>
      </c>
      <c r="AD1177" t="s" s="30">
        <v>3940</v>
      </c>
      <c r="AG1177" t="s" s="30">
        <f>CONCATENATE(AH1177,", ",AI1177," ",AJ1177)</f>
        <v>3941</v>
      </c>
      <c r="AH1177" t="s" s="244">
        <v>485</v>
      </c>
      <c r="AI1177" t="s" s="30">
        <v>139</v>
      </c>
      <c r="AJ1177" t="s" s="30">
        <v>3942</v>
      </c>
    </row>
    <row r="1178" s="231" customFormat="1" ht="13.65" customHeight="1">
      <c r="AA1178" s="245">
        <v>190249</v>
      </c>
      <c r="AB1178" t="s" s="30">
        <v>3943</v>
      </c>
      <c r="AD1178" t="s" s="30">
        <v>3944</v>
      </c>
      <c r="AG1178" t="s" s="30">
        <f>CONCATENATE(AH1178,", ",AI1178," ",AJ1178)</f>
        <v>3905</v>
      </c>
      <c r="AH1178" t="s" s="244">
        <v>305</v>
      </c>
      <c r="AI1178" t="s" s="30">
        <v>139</v>
      </c>
      <c r="AJ1178" t="s" s="30">
        <v>3906</v>
      </c>
    </row>
    <row r="1179" s="231" customFormat="1" ht="13.65" customHeight="1">
      <c r="AA1179" s="245">
        <v>190272</v>
      </c>
      <c r="AB1179" t="s" s="30">
        <v>3945</v>
      </c>
      <c r="AD1179" t="s" s="30">
        <v>3946</v>
      </c>
      <c r="AG1179" t="s" s="30">
        <f>CONCATENATE(AH1179,", ",AI1179," ",AJ1179)</f>
        <v>3947</v>
      </c>
      <c r="AH1179" t="s" s="244">
        <v>485</v>
      </c>
      <c r="AI1179" t="s" s="30">
        <v>139</v>
      </c>
      <c r="AJ1179" t="s" s="30">
        <v>3948</v>
      </c>
    </row>
    <row r="1180" s="231" customFormat="1" ht="13.65" customHeight="1">
      <c r="AA1180" s="245">
        <v>190280</v>
      </c>
      <c r="AB1180" t="s" s="30">
        <v>3949</v>
      </c>
      <c r="AD1180" t="s" s="30">
        <v>3950</v>
      </c>
      <c r="AG1180" t="s" s="30">
        <f>CONCATENATE(AH1180,", ",AI1180," ",AJ1180)</f>
        <v>3951</v>
      </c>
      <c r="AH1180" t="s" s="244">
        <v>485</v>
      </c>
      <c r="AI1180" t="s" s="30">
        <v>139</v>
      </c>
      <c r="AJ1180" t="s" s="30">
        <v>3952</v>
      </c>
    </row>
    <row r="1181" s="231" customFormat="1" ht="13.65" customHeight="1">
      <c r="AA1181" s="245">
        <v>190298</v>
      </c>
      <c r="AB1181" t="s" s="30">
        <v>3953</v>
      </c>
      <c r="AD1181" t="s" s="30">
        <v>3954</v>
      </c>
      <c r="AG1181" t="s" s="30">
        <f>CONCATENATE(AH1181,", ",AI1181," ",AJ1181)</f>
        <v>3955</v>
      </c>
      <c r="AH1181" t="s" s="244">
        <v>138</v>
      </c>
      <c r="AI1181" t="s" s="30">
        <v>139</v>
      </c>
      <c r="AJ1181" t="s" s="30">
        <v>3956</v>
      </c>
    </row>
    <row r="1182" s="231" customFormat="1" ht="13.65" customHeight="1">
      <c r="AA1182" s="245">
        <v>190306</v>
      </c>
      <c r="AB1182" t="s" s="30">
        <v>3957</v>
      </c>
      <c r="AD1182" t="s" s="30">
        <v>3958</v>
      </c>
      <c r="AG1182" t="s" s="30">
        <f>CONCATENATE(AH1182,", ",AI1182," ",AJ1182)</f>
        <v>3959</v>
      </c>
      <c r="AH1182" t="s" s="244">
        <v>3960</v>
      </c>
      <c r="AI1182" t="s" s="30">
        <v>139</v>
      </c>
      <c r="AJ1182" t="s" s="30">
        <v>3961</v>
      </c>
    </row>
    <row r="1183" s="231" customFormat="1" ht="13.65" customHeight="1">
      <c r="AA1183" s="245">
        <v>190314</v>
      </c>
      <c r="AB1183" t="s" s="30">
        <v>3962</v>
      </c>
      <c r="AD1183" t="s" s="30">
        <v>3963</v>
      </c>
      <c r="AG1183" t="s" s="30">
        <f>CONCATENATE(AH1183,", ",AI1183," ",AJ1183)</f>
        <v>3964</v>
      </c>
      <c r="AH1183" t="s" s="244">
        <v>372</v>
      </c>
      <c r="AI1183" t="s" s="30">
        <v>139</v>
      </c>
      <c r="AJ1183" t="s" s="30">
        <v>3965</v>
      </c>
    </row>
    <row r="1184" s="231" customFormat="1" ht="13.65" customHeight="1">
      <c r="AA1184" s="245">
        <v>190348</v>
      </c>
      <c r="AB1184" t="s" s="30">
        <v>3966</v>
      </c>
      <c r="AD1184" t="s" s="30">
        <v>3967</v>
      </c>
      <c r="AG1184" t="s" s="30">
        <f>CONCATENATE(AH1184,", ",AI1184," ",AJ1184)</f>
        <v>3941</v>
      </c>
      <c r="AH1184" t="s" s="244">
        <v>485</v>
      </c>
      <c r="AI1184" t="s" s="30">
        <v>139</v>
      </c>
      <c r="AJ1184" t="s" s="30">
        <v>3942</v>
      </c>
    </row>
    <row r="1185" s="231" customFormat="1" ht="13.65" customHeight="1">
      <c r="AA1185" s="245">
        <v>190355</v>
      </c>
      <c r="AB1185" t="s" s="30">
        <v>3968</v>
      </c>
      <c r="AD1185" t="s" s="30">
        <v>3969</v>
      </c>
      <c r="AG1185" t="s" s="30">
        <f>CONCATENATE(AH1185,", ",AI1185," ",AJ1185)</f>
        <v>3970</v>
      </c>
      <c r="AH1185" t="s" s="244">
        <v>372</v>
      </c>
      <c r="AI1185" t="s" s="30">
        <v>139</v>
      </c>
      <c r="AJ1185" t="s" s="30">
        <v>3971</v>
      </c>
    </row>
    <row r="1186" s="231" customFormat="1" ht="13.65" customHeight="1">
      <c r="AA1186" s="245">
        <v>190363</v>
      </c>
      <c r="AB1186" t="s" s="30">
        <v>3972</v>
      </c>
      <c r="AD1186" t="s" s="30">
        <v>3973</v>
      </c>
      <c r="AG1186" t="s" s="30">
        <f>CONCATENATE(AH1186,", ",AI1186," ",AJ1186)</f>
        <v>3974</v>
      </c>
      <c r="AH1186" t="s" s="244">
        <v>372</v>
      </c>
      <c r="AI1186" t="s" s="30">
        <v>139</v>
      </c>
      <c r="AJ1186" t="s" s="30">
        <v>3975</v>
      </c>
    </row>
    <row r="1187" s="231" customFormat="1" ht="13.65" customHeight="1">
      <c r="AA1187" s="245">
        <v>190371</v>
      </c>
      <c r="AB1187" t="s" s="30">
        <v>3976</v>
      </c>
      <c r="AD1187" t="s" s="30">
        <v>3977</v>
      </c>
      <c r="AG1187" t="s" s="30">
        <f>CONCATENATE(AH1187,", ",AI1187," ",AJ1187)</f>
        <v>3978</v>
      </c>
      <c r="AH1187" t="s" s="244">
        <v>372</v>
      </c>
      <c r="AI1187" t="s" s="30">
        <v>139</v>
      </c>
      <c r="AJ1187" t="s" s="30">
        <v>3979</v>
      </c>
    </row>
    <row r="1188" s="231" customFormat="1" ht="13.65" customHeight="1">
      <c r="AA1188" s="245">
        <v>190389</v>
      </c>
      <c r="AB1188" t="s" s="30">
        <v>3980</v>
      </c>
      <c r="AD1188" t="s" s="30">
        <v>3981</v>
      </c>
      <c r="AG1188" t="s" s="30">
        <f>CONCATENATE(AH1188,", ",AI1188," ",AJ1188)</f>
        <v>3982</v>
      </c>
      <c r="AH1188" t="s" s="244">
        <v>138</v>
      </c>
      <c r="AI1188" t="s" s="30">
        <v>139</v>
      </c>
      <c r="AJ1188" t="s" s="30">
        <v>3983</v>
      </c>
    </row>
    <row r="1189" s="231" customFormat="1" ht="13.65" customHeight="1">
      <c r="AA1189" s="245">
        <v>190397</v>
      </c>
      <c r="AB1189" t="s" s="30">
        <v>3984</v>
      </c>
      <c r="AD1189" t="s" s="30">
        <v>3985</v>
      </c>
      <c r="AG1189" t="s" s="30">
        <f>CONCATENATE(AH1189,", ",AI1189," ",AJ1189)</f>
        <v>3986</v>
      </c>
      <c r="AH1189" t="s" s="244">
        <v>665</v>
      </c>
      <c r="AI1189" t="s" s="30">
        <v>139</v>
      </c>
      <c r="AJ1189" t="s" s="30">
        <v>3987</v>
      </c>
    </row>
    <row r="1190" s="231" customFormat="1" ht="13.65" customHeight="1">
      <c r="AA1190" s="245">
        <v>190405</v>
      </c>
      <c r="AB1190" t="s" s="30">
        <v>3988</v>
      </c>
      <c r="AD1190" t="s" s="30">
        <v>3989</v>
      </c>
      <c r="AG1190" t="s" s="30">
        <f>CONCATENATE(AH1190,", ",AI1190," ",AJ1190)</f>
        <v>182</v>
      </c>
      <c r="AH1190" t="s" s="244">
        <v>138</v>
      </c>
      <c r="AI1190" t="s" s="30">
        <v>139</v>
      </c>
      <c r="AJ1190" s="245">
        <v>37421</v>
      </c>
    </row>
    <row r="1191" s="231" customFormat="1" ht="13.65" customHeight="1">
      <c r="AA1191" s="245">
        <v>190421</v>
      </c>
      <c r="AB1191" t="s" s="30">
        <v>3990</v>
      </c>
      <c r="AD1191" t="s" s="30">
        <v>3991</v>
      </c>
      <c r="AE1191" t="s" s="30">
        <v>3884</v>
      </c>
      <c r="AG1191" t="s" s="30">
        <f>CONCATENATE(AH1191,", ",AI1191," ",AJ1191)</f>
        <v>182</v>
      </c>
      <c r="AH1191" t="s" s="244">
        <v>138</v>
      </c>
      <c r="AI1191" t="s" s="30">
        <v>139</v>
      </c>
      <c r="AJ1191" s="245">
        <v>37421</v>
      </c>
    </row>
    <row r="1192" s="231" customFormat="1" ht="13.65" customHeight="1">
      <c r="AA1192" s="245">
        <v>190439</v>
      </c>
      <c r="AB1192" t="s" s="30">
        <v>3992</v>
      </c>
      <c r="AD1192" t="s" s="30">
        <v>3993</v>
      </c>
      <c r="AG1192" t="s" s="30">
        <f>CONCATENATE(AH1192,", ",AI1192," ",AJ1192)</f>
        <v>3994</v>
      </c>
      <c r="AH1192" t="s" s="244">
        <v>138</v>
      </c>
      <c r="AI1192" t="s" s="30">
        <v>139</v>
      </c>
      <c r="AJ1192" t="s" s="30">
        <v>3995</v>
      </c>
    </row>
    <row r="1193" s="231" customFormat="1" ht="13.65" customHeight="1">
      <c r="AA1193" s="245">
        <v>190447</v>
      </c>
      <c r="AB1193" t="s" s="30">
        <v>3996</v>
      </c>
      <c r="AC1193" t="s" s="30">
        <v>3997</v>
      </c>
      <c r="AD1193" t="s" s="30">
        <v>3998</v>
      </c>
      <c r="AG1193" t="s" s="30">
        <f>CONCATENATE(AH1193,", ",AI1193," ",AJ1193)</f>
        <v>3999</v>
      </c>
      <c r="AH1193" t="s" s="244">
        <v>485</v>
      </c>
      <c r="AI1193" t="s" s="30">
        <v>139</v>
      </c>
      <c r="AJ1193" t="s" s="30">
        <v>4000</v>
      </c>
    </row>
    <row r="1194" s="231" customFormat="1" ht="13.65" customHeight="1">
      <c r="AA1194" s="245">
        <v>190454</v>
      </c>
      <c r="AB1194" t="s" s="30">
        <v>4001</v>
      </c>
      <c r="AD1194" t="s" s="30">
        <v>4002</v>
      </c>
      <c r="AG1194" t="s" s="30">
        <f>CONCATENATE(AH1194,", ",AI1194," ",AJ1194)</f>
        <v>4003</v>
      </c>
      <c r="AH1194" t="s" s="244">
        <v>138</v>
      </c>
      <c r="AI1194" t="s" s="30">
        <v>139</v>
      </c>
      <c r="AJ1194" t="s" s="30">
        <v>4004</v>
      </c>
    </row>
    <row r="1195" s="231" customFormat="1" ht="13.65" customHeight="1">
      <c r="AA1195" s="245">
        <v>190462</v>
      </c>
      <c r="AB1195" t="s" s="30">
        <v>4005</v>
      </c>
      <c r="AD1195" t="s" s="30">
        <v>4006</v>
      </c>
      <c r="AG1195" t="s" s="30">
        <f>CONCATENATE(AH1195,", ",AI1195," ",AJ1195)</f>
        <v>1355</v>
      </c>
      <c r="AH1195" t="s" s="244">
        <v>485</v>
      </c>
      <c r="AI1195" t="s" s="30">
        <v>139</v>
      </c>
      <c r="AJ1195" s="245">
        <v>37363</v>
      </c>
    </row>
    <row r="1196" s="231" customFormat="1" ht="13.65" customHeight="1">
      <c r="AA1196" s="245">
        <v>190470</v>
      </c>
      <c r="AB1196" t="s" s="30">
        <v>4007</v>
      </c>
      <c r="AD1196" t="s" s="30">
        <v>4008</v>
      </c>
      <c r="AG1196" t="s" s="30">
        <f>CONCATENATE(AH1196,", ",AI1196," ",AJ1196)</f>
        <v>182</v>
      </c>
      <c r="AH1196" t="s" s="244">
        <v>138</v>
      </c>
      <c r="AI1196" t="s" s="30">
        <v>139</v>
      </c>
      <c r="AJ1196" s="245">
        <v>37421</v>
      </c>
    </row>
    <row r="1197" s="231" customFormat="1" ht="13.65" customHeight="1">
      <c r="AA1197" s="245">
        <v>190488</v>
      </c>
      <c r="AB1197" t="s" s="30">
        <v>4009</v>
      </c>
      <c r="AG1197" t="s" s="30">
        <f>CONCATENATE(AH1197,", ",AI1197," ",AJ1197)</f>
        <v>209</v>
      </c>
    </row>
    <row r="1198" s="231" customFormat="1" ht="13.65" customHeight="1">
      <c r="AA1198" s="245">
        <v>190512</v>
      </c>
      <c r="AB1198" t="s" s="30">
        <v>4010</v>
      </c>
      <c r="AC1198" t="s" s="30">
        <v>4011</v>
      </c>
      <c r="AD1198" t="s" s="30">
        <v>3886</v>
      </c>
      <c r="AG1198" t="s" s="30">
        <f>CONCATENATE(AH1198,", ",AI1198," ",AJ1198)</f>
        <v>3887</v>
      </c>
      <c r="AH1198" t="s" s="244">
        <v>138</v>
      </c>
      <c r="AI1198" t="s" s="30">
        <v>139</v>
      </c>
      <c r="AJ1198" t="s" s="30">
        <v>3888</v>
      </c>
    </row>
    <row r="1199" s="231" customFormat="1" ht="13.65" customHeight="1">
      <c r="AA1199" s="245">
        <v>190520</v>
      </c>
      <c r="AB1199" t="s" s="30">
        <v>4012</v>
      </c>
      <c r="AD1199" t="s" s="30">
        <v>3884</v>
      </c>
      <c r="AG1199" t="s" s="30">
        <f>CONCATENATE(AH1199,", ",AI1199," ",AJ1199)</f>
        <v>182</v>
      </c>
      <c r="AH1199" t="s" s="244">
        <v>138</v>
      </c>
      <c r="AI1199" t="s" s="30">
        <v>139</v>
      </c>
      <c r="AJ1199" s="245">
        <v>37421</v>
      </c>
    </row>
    <row r="1200" s="231" customFormat="1" ht="13.65" customHeight="1">
      <c r="AA1200" s="245">
        <v>190538</v>
      </c>
      <c r="AB1200" t="s" s="30">
        <v>4013</v>
      </c>
      <c r="AD1200" t="s" s="30">
        <v>4014</v>
      </c>
      <c r="AG1200" t="s" s="30">
        <f>CONCATENATE(AH1200,", ",AI1200," ",AJ1200)</f>
        <v>419</v>
      </c>
      <c r="AH1200" t="s" s="244">
        <v>138</v>
      </c>
      <c r="AI1200" t="s" s="30">
        <v>139</v>
      </c>
      <c r="AJ1200" s="245">
        <v>37407</v>
      </c>
    </row>
    <row r="1201" s="231" customFormat="1" ht="13.65" customHeight="1">
      <c r="AA1201" s="245">
        <v>190546</v>
      </c>
      <c r="AB1201" t="s" s="30">
        <v>4015</v>
      </c>
      <c r="AD1201" t="s" s="30">
        <v>4016</v>
      </c>
      <c r="AG1201" t="s" s="30">
        <f>CONCATENATE(AH1201,", ",AI1201," ",AJ1201)</f>
        <v>147</v>
      </c>
      <c r="AH1201" t="s" s="244">
        <v>138</v>
      </c>
      <c r="AI1201" t="s" s="30">
        <v>139</v>
      </c>
      <c r="AJ1201" s="245">
        <v>37406</v>
      </c>
    </row>
    <row r="1202" s="231" customFormat="1" ht="13.65" customHeight="1">
      <c r="AA1202" s="245">
        <v>190553</v>
      </c>
      <c r="AB1202" t="s" s="30">
        <v>4017</v>
      </c>
      <c r="AD1202" t="s" s="30">
        <v>4018</v>
      </c>
      <c r="AG1202" t="s" s="30">
        <f>CONCATENATE(AH1202,", ",AI1202," ",AJ1202)</f>
        <v>4019</v>
      </c>
      <c r="AH1202" t="s" s="244">
        <v>138</v>
      </c>
      <c r="AI1202" t="s" s="30">
        <v>139</v>
      </c>
      <c r="AJ1202" t="s" s="30">
        <v>4020</v>
      </c>
    </row>
    <row r="1203" s="231" customFormat="1" ht="13.65" customHeight="1">
      <c r="AA1203" s="245">
        <v>190561</v>
      </c>
      <c r="AB1203" t="s" s="30">
        <v>4021</v>
      </c>
      <c r="AD1203" t="s" s="30">
        <v>4022</v>
      </c>
      <c r="AG1203" t="s" s="30">
        <f>CONCATENATE(AH1203,", ",AI1203," ",AJ1203)</f>
        <v>4023</v>
      </c>
      <c r="AH1203" t="s" s="244">
        <v>138</v>
      </c>
      <c r="AI1203" t="s" s="30">
        <v>139</v>
      </c>
      <c r="AJ1203" t="s" s="30">
        <v>4024</v>
      </c>
    </row>
    <row r="1204" s="231" customFormat="1" ht="13.65" customHeight="1">
      <c r="AA1204" s="245">
        <v>190579</v>
      </c>
      <c r="AB1204" t="s" s="30">
        <v>4025</v>
      </c>
      <c r="AC1204" t="s" s="30">
        <v>4026</v>
      </c>
      <c r="AD1204" t="s" s="30">
        <v>4027</v>
      </c>
      <c r="AG1204" t="s" s="30">
        <f>CONCATENATE(AH1204,", ",AI1204," ",AJ1204)</f>
        <v>4028</v>
      </c>
      <c r="AH1204" t="s" s="244">
        <v>138</v>
      </c>
      <c r="AI1204" t="s" s="30">
        <v>139</v>
      </c>
      <c r="AJ1204" t="s" s="30">
        <v>4029</v>
      </c>
    </row>
    <row r="1205" s="231" customFormat="1" ht="13.65" customHeight="1">
      <c r="AA1205" s="245">
        <v>190587</v>
      </c>
      <c r="AB1205" t="s" s="30">
        <v>4030</v>
      </c>
      <c r="AD1205" t="s" s="30">
        <v>4031</v>
      </c>
      <c r="AG1205" t="s" s="30">
        <f>CONCATENATE(AH1205,", ",AI1205," ",AJ1205)</f>
        <v>508</v>
      </c>
      <c r="AH1205" t="s" s="244">
        <v>138</v>
      </c>
      <c r="AI1205" t="s" s="30">
        <v>139</v>
      </c>
      <c r="AJ1205" s="245">
        <v>37408</v>
      </c>
    </row>
    <row r="1206" s="231" customFormat="1" ht="13.65" customHeight="1">
      <c r="AA1206" s="245">
        <v>190595</v>
      </c>
      <c r="AB1206" t="s" s="30">
        <v>4032</v>
      </c>
      <c r="AD1206" t="s" s="30">
        <v>4033</v>
      </c>
      <c r="AG1206" t="s" s="30">
        <f>CONCATENATE(AH1206,", ",AI1206," ",AJ1206)</f>
        <v>4034</v>
      </c>
      <c r="AH1206" t="s" s="244">
        <v>868</v>
      </c>
      <c r="AI1206" t="s" s="30">
        <v>139</v>
      </c>
      <c r="AJ1206" t="s" s="30">
        <v>4035</v>
      </c>
    </row>
    <row r="1207" s="231" customFormat="1" ht="13.65" customHeight="1">
      <c r="AA1207" s="245">
        <v>190603</v>
      </c>
      <c r="AB1207" t="s" s="30">
        <v>4036</v>
      </c>
      <c r="AD1207" t="s" s="30">
        <v>4037</v>
      </c>
      <c r="AG1207" t="s" s="30">
        <f>CONCATENATE(AH1207,", ",AI1207," ",AJ1207)</f>
        <v>219</v>
      </c>
      <c r="AH1207" t="s" s="244">
        <v>138</v>
      </c>
      <c r="AI1207" t="s" s="30">
        <v>139</v>
      </c>
      <c r="AJ1207" s="245">
        <v>37405</v>
      </c>
    </row>
    <row r="1208" s="231" customFormat="1" ht="13.65" customHeight="1">
      <c r="AA1208" s="245">
        <v>190611</v>
      </c>
      <c r="AB1208" t="s" s="30">
        <v>4038</v>
      </c>
      <c r="AD1208" t="s" s="30">
        <v>4039</v>
      </c>
      <c r="AG1208" t="s" s="30">
        <f>CONCATENATE(AH1208,", ",AI1208," ",AJ1208)</f>
        <v>4040</v>
      </c>
      <c r="AH1208" t="s" s="244">
        <v>138</v>
      </c>
      <c r="AI1208" t="s" s="30">
        <v>139</v>
      </c>
      <c r="AJ1208" t="s" s="30">
        <v>4041</v>
      </c>
    </row>
    <row r="1209" s="231" customFormat="1" ht="13.65" customHeight="1">
      <c r="AA1209" s="245">
        <v>190629</v>
      </c>
      <c r="AB1209" t="s" s="30">
        <v>4042</v>
      </c>
      <c r="AD1209" t="s" s="30">
        <v>4043</v>
      </c>
      <c r="AG1209" t="s" s="30">
        <f>CONCATENATE(AH1209,", ",AI1209," ",AJ1209)</f>
        <v>1355</v>
      </c>
      <c r="AH1209" t="s" s="244">
        <v>485</v>
      </c>
      <c r="AI1209" t="s" s="30">
        <v>139</v>
      </c>
      <c r="AJ1209" s="245">
        <v>37363</v>
      </c>
    </row>
    <row r="1210" s="231" customFormat="1" ht="13.65" customHeight="1">
      <c r="AA1210" s="245">
        <v>190637</v>
      </c>
      <c r="AB1210" t="s" s="30">
        <v>4044</v>
      </c>
      <c r="AD1210" t="s" s="30">
        <v>4045</v>
      </c>
      <c r="AG1210" t="s" s="30">
        <f>CONCATENATE(AH1210,", ",AI1210," ",AJ1210)</f>
        <v>845</v>
      </c>
      <c r="AH1210" t="s" s="244">
        <v>162</v>
      </c>
      <c r="AI1210" t="s" s="30">
        <v>139</v>
      </c>
      <c r="AJ1210" s="245">
        <v>37343</v>
      </c>
    </row>
    <row r="1211" s="231" customFormat="1" ht="13.65" customHeight="1">
      <c r="AA1211" s="245">
        <v>190645</v>
      </c>
      <c r="AB1211" t="s" s="30">
        <v>4046</v>
      </c>
      <c r="AD1211" t="s" s="30">
        <v>4047</v>
      </c>
      <c r="AG1211" t="s" s="30">
        <f>CONCATENATE(AH1211,", ",AI1211," ",AJ1211)</f>
        <v>4048</v>
      </c>
      <c r="AH1211" t="s" s="244">
        <v>3960</v>
      </c>
      <c r="AI1211" t="s" s="30">
        <v>139</v>
      </c>
      <c r="AJ1211" s="245">
        <v>37373</v>
      </c>
    </row>
    <row r="1212" s="231" customFormat="1" ht="13.65" customHeight="1">
      <c r="AA1212" s="245">
        <v>190660</v>
      </c>
      <c r="AB1212" t="s" s="30">
        <v>4049</v>
      </c>
      <c r="AD1212" t="s" s="30">
        <v>4050</v>
      </c>
      <c r="AG1212" t="s" s="30">
        <f>CONCATENATE(AH1212,", ",AI1212," ",AJ1212)</f>
        <v>1355</v>
      </c>
      <c r="AH1212" t="s" s="244">
        <v>485</v>
      </c>
      <c r="AI1212" t="s" s="30">
        <v>139</v>
      </c>
      <c r="AJ1212" s="245">
        <v>37363</v>
      </c>
    </row>
    <row r="1213" s="231" customFormat="1" ht="13.65" customHeight="1">
      <c r="AA1213" s="245">
        <v>190686</v>
      </c>
      <c r="AB1213" t="s" s="30">
        <v>4051</v>
      </c>
      <c r="AD1213" t="s" s="30">
        <v>4052</v>
      </c>
      <c r="AG1213" t="s" s="30">
        <f>CONCATENATE(AH1213,", ",AI1213," ",AJ1213)</f>
        <v>309</v>
      </c>
      <c r="AH1213" t="s" s="244">
        <v>138</v>
      </c>
      <c r="AI1213" t="s" s="30">
        <v>139</v>
      </c>
      <c r="AJ1213" s="245">
        <v>37416</v>
      </c>
    </row>
    <row r="1214" s="231" customFormat="1" ht="13.65" customHeight="1">
      <c r="AA1214" s="245">
        <v>190694</v>
      </c>
      <c r="AB1214" t="s" s="30">
        <v>4053</v>
      </c>
      <c r="AD1214" t="s" s="30">
        <v>3884</v>
      </c>
      <c r="AG1214" t="s" s="30">
        <f>CONCATENATE(AH1214,", ",AI1214," ",AJ1214)</f>
        <v>182</v>
      </c>
      <c r="AH1214" t="s" s="244">
        <v>138</v>
      </c>
      <c r="AI1214" t="s" s="30">
        <v>139</v>
      </c>
      <c r="AJ1214" s="245">
        <v>37421</v>
      </c>
    </row>
    <row r="1215" s="231" customFormat="1" ht="13.65" customHeight="1">
      <c r="AA1215" s="245">
        <v>190702</v>
      </c>
      <c r="AB1215" t="s" s="30">
        <v>4054</v>
      </c>
      <c r="AD1215" t="s" s="30">
        <v>3810</v>
      </c>
      <c r="AG1215" t="s" s="30">
        <f>CONCATENATE(AH1215,", ",AI1215," ",AJ1215)</f>
        <v>182</v>
      </c>
      <c r="AH1215" t="s" s="244">
        <v>138</v>
      </c>
      <c r="AI1215" t="s" s="30">
        <v>139</v>
      </c>
      <c r="AJ1215" s="245">
        <v>37421</v>
      </c>
    </row>
    <row r="1216" s="231" customFormat="1" ht="13.65" customHeight="1">
      <c r="AA1216" s="245">
        <v>190710</v>
      </c>
      <c r="AB1216" t="s" s="30">
        <v>4055</v>
      </c>
      <c r="AD1216" t="s" s="30">
        <v>3884</v>
      </c>
      <c r="AG1216" t="s" s="30">
        <f>CONCATENATE(AH1216,", ",AI1216," ",AJ1216)</f>
        <v>182</v>
      </c>
      <c r="AH1216" t="s" s="244">
        <v>138</v>
      </c>
      <c r="AI1216" t="s" s="30">
        <v>139</v>
      </c>
      <c r="AJ1216" s="245">
        <v>37421</v>
      </c>
    </row>
    <row r="1217" s="231" customFormat="1" ht="13.65" customHeight="1">
      <c r="AA1217" s="245">
        <v>190728</v>
      </c>
      <c r="AB1217" t="s" s="30">
        <v>4056</v>
      </c>
      <c r="AD1217" t="s" s="30">
        <v>4057</v>
      </c>
      <c r="AG1217" t="s" s="30">
        <f>CONCATENATE(AH1217,", ",AI1217," ",AJ1217)</f>
        <v>2779</v>
      </c>
      <c r="AH1217" t="s" s="244">
        <v>665</v>
      </c>
      <c r="AI1217" t="s" s="30">
        <v>139</v>
      </c>
      <c r="AJ1217" s="245">
        <v>37377</v>
      </c>
    </row>
    <row r="1218" s="231" customFormat="1" ht="13.65" customHeight="1">
      <c r="AA1218" s="245">
        <v>190918</v>
      </c>
      <c r="AB1218" t="s" s="30">
        <v>4058</v>
      </c>
      <c r="AD1218" t="s" s="30">
        <v>4059</v>
      </c>
      <c r="AG1218" t="s" s="30">
        <f>CONCATENATE(AH1218,", ",AI1218," ",AJ1218)</f>
        <v>508</v>
      </c>
      <c r="AH1218" t="s" s="244">
        <v>138</v>
      </c>
      <c r="AI1218" t="s" s="30">
        <v>139</v>
      </c>
      <c r="AJ1218" s="245">
        <v>37408</v>
      </c>
    </row>
    <row r="1219" s="231" customFormat="1" ht="13.65" customHeight="1">
      <c r="AA1219" s="245">
        <v>190934</v>
      </c>
      <c r="AB1219" t="s" s="30">
        <v>4060</v>
      </c>
      <c r="AD1219" t="s" s="30">
        <v>4061</v>
      </c>
      <c r="AG1219" t="s" s="30">
        <f>CONCATENATE(AH1219,", ",AI1219," ",AJ1219)</f>
        <v>4062</v>
      </c>
      <c r="AH1219" t="s" s="244">
        <v>138</v>
      </c>
      <c r="AI1219" t="s" s="30">
        <v>139</v>
      </c>
      <c r="AJ1219" t="s" s="30">
        <v>4063</v>
      </c>
    </row>
    <row r="1220" s="231" customFormat="1" ht="13.65" customHeight="1">
      <c r="AA1220" s="245">
        <v>190942</v>
      </c>
      <c r="AB1220" t="s" s="30">
        <v>4064</v>
      </c>
      <c r="AD1220" t="s" s="30">
        <v>4065</v>
      </c>
      <c r="AG1220" t="s" s="30">
        <f>CONCATENATE(AH1220,", ",AI1220," ",AJ1220)</f>
        <v>4066</v>
      </c>
      <c r="AH1220" t="s" s="244">
        <v>138</v>
      </c>
      <c r="AI1220" t="s" s="30">
        <v>139</v>
      </c>
      <c r="AJ1220" t="s" s="30">
        <v>4067</v>
      </c>
    </row>
    <row r="1221" s="231" customFormat="1" ht="13.65" customHeight="1">
      <c r="AA1221" s="245">
        <v>190959</v>
      </c>
      <c r="AB1221" t="s" s="30">
        <v>4068</v>
      </c>
      <c r="AD1221" t="s" s="30">
        <v>4069</v>
      </c>
      <c r="AG1221" t="s" s="30">
        <f>CONCATENATE(AH1221,", ",AI1221," ",AJ1221)</f>
        <v>4070</v>
      </c>
      <c r="AH1221" t="s" s="244">
        <v>138</v>
      </c>
      <c r="AI1221" t="s" s="30">
        <v>139</v>
      </c>
      <c r="AJ1221" t="s" s="30">
        <v>4071</v>
      </c>
    </row>
    <row r="1222" s="231" customFormat="1" ht="13.65" customHeight="1">
      <c r="AA1222" s="245">
        <v>190967</v>
      </c>
      <c r="AB1222" t="s" s="30">
        <v>4072</v>
      </c>
      <c r="AD1222" t="s" s="30">
        <v>3312</v>
      </c>
      <c r="AG1222" t="s" s="30">
        <f>CONCATENATE(AH1222,", ",AI1222," ",AJ1222)</f>
        <v>4066</v>
      </c>
      <c r="AH1222" t="s" s="244">
        <v>138</v>
      </c>
      <c r="AI1222" t="s" s="30">
        <v>139</v>
      </c>
      <c r="AJ1222" t="s" s="30">
        <v>4067</v>
      </c>
    </row>
    <row r="1223" s="231" customFormat="1" ht="13.65" customHeight="1">
      <c r="AA1223" s="245">
        <v>190975</v>
      </c>
      <c r="AB1223" t="s" s="30">
        <v>4073</v>
      </c>
      <c r="AG1223" t="s" s="30">
        <f>CONCATENATE(AH1223,", ",AI1223," ",AJ1223)</f>
        <v>209</v>
      </c>
    </row>
    <row r="1224" s="231" customFormat="1" ht="13.65" customHeight="1">
      <c r="AA1224" s="245">
        <v>190983</v>
      </c>
      <c r="AB1224" t="s" s="30">
        <v>4074</v>
      </c>
      <c r="AD1224" t="s" s="30">
        <v>4075</v>
      </c>
      <c r="AG1224" t="s" s="30">
        <f>CONCATENATE(AH1224,", ",AI1224," ",AJ1224)</f>
        <v>185</v>
      </c>
      <c r="AH1224" t="s" s="244">
        <v>138</v>
      </c>
      <c r="AI1224" t="s" s="30">
        <v>139</v>
      </c>
      <c r="AJ1224" s="245">
        <v>37415</v>
      </c>
    </row>
    <row r="1225" s="231" customFormat="1" ht="13.65" customHeight="1">
      <c r="AA1225" s="245">
        <v>190991</v>
      </c>
      <c r="AB1225" t="s" s="30">
        <v>4076</v>
      </c>
      <c r="AD1225" t="s" s="30">
        <v>4077</v>
      </c>
      <c r="AG1225" t="s" s="30">
        <f>CONCATENATE(AH1225,", ",AI1225," ",AJ1225)</f>
        <v>309</v>
      </c>
      <c r="AH1225" t="s" s="244">
        <v>138</v>
      </c>
      <c r="AI1225" t="s" s="30">
        <v>139</v>
      </c>
      <c r="AJ1225" s="245">
        <v>37416</v>
      </c>
    </row>
    <row r="1226" s="231" customFormat="1" ht="13.65" customHeight="1">
      <c r="AA1226" s="245">
        <v>191155</v>
      </c>
      <c r="AB1226" t="s" s="30">
        <v>4078</v>
      </c>
      <c r="AD1226" t="s" s="30">
        <v>4079</v>
      </c>
      <c r="AG1226" t="s" s="30">
        <f>CONCATENATE(AH1226,", ",AI1226," ",AJ1226)</f>
        <v>845</v>
      </c>
      <c r="AH1226" t="s" s="244">
        <v>162</v>
      </c>
      <c r="AI1226" t="s" s="30">
        <v>139</v>
      </c>
      <c r="AJ1226" s="245">
        <v>37343</v>
      </c>
    </row>
    <row r="1227" s="231" customFormat="1" ht="13.65" customHeight="1">
      <c r="AA1227" s="245">
        <v>191163</v>
      </c>
      <c r="AB1227" t="s" s="30">
        <v>4080</v>
      </c>
      <c r="AD1227" t="s" s="30">
        <v>4081</v>
      </c>
      <c r="AG1227" t="s" s="30">
        <f>CONCATENATE(AH1227,", ",AI1227," ",AJ1227)</f>
        <v>599</v>
      </c>
      <c r="AH1227" t="s" s="244">
        <v>372</v>
      </c>
      <c r="AI1227" t="s" s="30">
        <v>139</v>
      </c>
      <c r="AJ1227" s="245">
        <v>37379</v>
      </c>
    </row>
    <row r="1228" s="231" customFormat="1" ht="13.65" customHeight="1">
      <c r="AA1228" s="245">
        <v>191171</v>
      </c>
      <c r="AB1228" t="s" s="30">
        <v>4082</v>
      </c>
      <c r="AD1228" t="s" s="30">
        <v>4083</v>
      </c>
      <c r="AG1228" t="s" s="30">
        <f>CONCATENATE(AH1228,", ",AI1228," ",AJ1228)</f>
        <v>2644</v>
      </c>
      <c r="AH1228" t="s" s="244">
        <v>2645</v>
      </c>
      <c r="AI1228" t="s" s="30">
        <v>139</v>
      </c>
      <c r="AJ1228" s="245">
        <v>37347</v>
      </c>
    </row>
    <row r="1229" s="231" customFormat="1" ht="13.65" customHeight="1">
      <c r="AA1229" s="245">
        <v>191189</v>
      </c>
      <c r="AB1229" t="s" s="30">
        <v>4084</v>
      </c>
      <c r="AD1229" t="s" s="30">
        <v>4085</v>
      </c>
      <c r="AG1229" t="s" s="30">
        <f>CONCATENATE(AH1229,", ",AI1229," ",AJ1229)</f>
        <v>4086</v>
      </c>
      <c r="AH1229" t="s" s="244">
        <v>138</v>
      </c>
      <c r="AI1229" t="s" s="30">
        <v>139</v>
      </c>
      <c r="AJ1229" t="s" s="30">
        <v>4087</v>
      </c>
    </row>
    <row r="1230" s="231" customFormat="1" ht="13.65" customHeight="1">
      <c r="AA1230" s="245">
        <v>191197</v>
      </c>
      <c r="AB1230" t="s" s="30">
        <v>4088</v>
      </c>
      <c r="AD1230" t="s" s="30">
        <v>4089</v>
      </c>
      <c r="AG1230" t="s" s="30">
        <f>CONCATENATE(AH1230,", ",AI1230," ",AJ1230)</f>
        <v>845</v>
      </c>
      <c r="AH1230" t="s" s="244">
        <v>162</v>
      </c>
      <c r="AI1230" t="s" s="30">
        <v>139</v>
      </c>
      <c r="AJ1230" s="245">
        <v>37343</v>
      </c>
    </row>
    <row r="1231" s="231" customFormat="1" ht="13.65" customHeight="1">
      <c r="AA1231" s="245">
        <v>191205</v>
      </c>
      <c r="AB1231" t="s" s="30">
        <v>4090</v>
      </c>
      <c r="AD1231" t="s" s="30">
        <v>4091</v>
      </c>
      <c r="AG1231" t="s" s="30">
        <f>CONCATENATE(AH1231,", ",AI1231," ",AJ1231)</f>
        <v>2195</v>
      </c>
      <c r="AH1231" t="s" s="244">
        <v>177</v>
      </c>
      <c r="AI1231" t="s" s="30">
        <v>178</v>
      </c>
      <c r="AJ1231" s="245">
        <v>30742</v>
      </c>
    </row>
    <row r="1232" s="231" customFormat="1" ht="13.65" customHeight="1">
      <c r="AA1232" s="245">
        <v>191213</v>
      </c>
      <c r="AB1232" t="s" s="30">
        <v>4092</v>
      </c>
      <c r="AD1232" t="s" s="30">
        <v>4093</v>
      </c>
      <c r="AG1232" t="s" s="30">
        <f>CONCATENATE(AH1232,", ",AI1232," ",AJ1232)</f>
        <v>182</v>
      </c>
      <c r="AH1232" t="s" s="244">
        <v>138</v>
      </c>
      <c r="AI1232" t="s" s="30">
        <v>139</v>
      </c>
      <c r="AJ1232" s="245">
        <v>37421</v>
      </c>
    </row>
    <row r="1233" s="231" customFormat="1" ht="13.65" customHeight="1">
      <c r="AA1233" s="245">
        <v>191221</v>
      </c>
      <c r="AB1233" t="s" s="30">
        <v>4094</v>
      </c>
      <c r="AC1233" t="s" s="30">
        <v>4095</v>
      </c>
      <c r="AD1233" t="s" s="30">
        <v>4096</v>
      </c>
      <c r="AG1233" t="s" s="30">
        <f>CONCATENATE(AH1233,", ",AI1233," ",AJ1233)</f>
        <v>1199</v>
      </c>
      <c r="AH1233" t="s" s="244">
        <v>1171</v>
      </c>
      <c r="AI1233" t="s" s="30">
        <v>178</v>
      </c>
      <c r="AJ1233" s="245">
        <v>30728</v>
      </c>
    </row>
    <row r="1234" s="231" customFormat="1" ht="13.65" customHeight="1">
      <c r="AA1234" s="245">
        <v>191262</v>
      </c>
      <c r="AB1234" t="s" s="30">
        <v>4097</v>
      </c>
      <c r="AD1234" t="s" s="30">
        <v>4098</v>
      </c>
      <c r="AG1234" t="s" s="30">
        <f>CONCATENATE(AH1234,", ",AI1234," ",AJ1234)</f>
        <v>845</v>
      </c>
      <c r="AH1234" t="s" s="244">
        <v>162</v>
      </c>
      <c r="AI1234" t="s" s="30">
        <v>139</v>
      </c>
      <c r="AJ1234" s="245">
        <v>37343</v>
      </c>
    </row>
    <row r="1235" s="231" customFormat="1" ht="13.65" customHeight="1">
      <c r="AA1235" s="245">
        <v>191270</v>
      </c>
      <c r="AB1235" t="s" s="30">
        <v>4099</v>
      </c>
      <c r="AD1235" t="s" s="30">
        <v>4100</v>
      </c>
      <c r="AG1235" t="s" s="30">
        <f>CONCATENATE(AH1235,", ",AI1235," ",AJ1235)</f>
        <v>4101</v>
      </c>
      <c r="AH1235" t="s" s="244">
        <v>138</v>
      </c>
      <c r="AI1235" t="s" s="30">
        <v>139</v>
      </c>
      <c r="AJ1235" t="s" s="30">
        <v>4102</v>
      </c>
    </row>
    <row r="1236" s="231" customFormat="1" ht="13.65" customHeight="1">
      <c r="AA1236" s="245">
        <v>191288</v>
      </c>
      <c r="AB1236" t="s" s="30">
        <v>4103</v>
      </c>
      <c r="AD1236" t="s" s="30">
        <v>4104</v>
      </c>
      <c r="AG1236" t="s" s="30">
        <f>CONCATENATE(AH1236,", ",AI1236," ",AJ1236)</f>
        <v>2195</v>
      </c>
      <c r="AH1236" t="s" s="244">
        <v>177</v>
      </c>
      <c r="AI1236" t="s" s="30">
        <v>178</v>
      </c>
      <c r="AJ1236" s="245">
        <v>30742</v>
      </c>
    </row>
    <row r="1237" s="231" customFormat="1" ht="13.65" customHeight="1">
      <c r="AA1237" s="245">
        <v>191478</v>
      </c>
      <c r="AB1237" t="s" s="30">
        <v>4105</v>
      </c>
      <c r="AD1237" t="s" s="30">
        <v>4106</v>
      </c>
      <c r="AG1237" t="s" s="30">
        <f>CONCATENATE(AH1237,", ",AI1237," ",AJ1237)</f>
        <v>182</v>
      </c>
      <c r="AH1237" t="s" s="244">
        <v>138</v>
      </c>
      <c r="AI1237" t="s" s="30">
        <v>139</v>
      </c>
      <c r="AJ1237" s="245">
        <v>37421</v>
      </c>
    </row>
    <row r="1238" s="231" customFormat="1" ht="13.65" customHeight="1">
      <c r="AA1238" s="245">
        <v>191502</v>
      </c>
      <c r="AB1238" t="s" s="30">
        <v>4107</v>
      </c>
      <c r="AD1238" t="s" s="30">
        <v>4108</v>
      </c>
      <c r="AE1238" t="s" s="30">
        <v>1275</v>
      </c>
      <c r="AG1238" t="s" s="30">
        <f>CONCATENATE(AH1238,", ",AI1238," ",AJ1238)</f>
        <v>264</v>
      </c>
      <c r="AH1238" t="s" s="244">
        <v>138</v>
      </c>
      <c r="AI1238" t="s" s="30">
        <v>139</v>
      </c>
      <c r="AJ1238" s="245">
        <v>37450</v>
      </c>
    </row>
    <row r="1239" s="231" customFormat="1" ht="13.65" customHeight="1">
      <c r="AA1239" s="245">
        <v>192567</v>
      </c>
      <c r="AB1239" t="s" s="30">
        <v>4109</v>
      </c>
      <c r="AD1239" t="s" s="30">
        <v>4110</v>
      </c>
      <c r="AG1239" t="s" s="30">
        <f>CONCATENATE(AH1239,", ",AI1239," ",AJ1239)</f>
        <v>3752</v>
      </c>
      <c r="AH1239" t="s" s="244">
        <v>3753</v>
      </c>
      <c r="AI1239" t="s" s="30">
        <v>139</v>
      </c>
      <c r="AJ1239" s="245">
        <v>37321</v>
      </c>
    </row>
    <row r="1240" s="231" customFormat="1" ht="13.65" customHeight="1">
      <c r="AA1240" s="245">
        <v>192575</v>
      </c>
      <c r="AB1240" t="s" s="30">
        <v>4111</v>
      </c>
      <c r="AD1240" t="s" s="30">
        <v>4112</v>
      </c>
      <c r="AG1240" t="s" s="30">
        <f>CONCATENATE(AH1240,", ",AI1240," ",AJ1240)</f>
        <v>3774</v>
      </c>
      <c r="AH1240" t="s" s="244">
        <v>3775</v>
      </c>
      <c r="AI1240" t="s" s="30">
        <v>139</v>
      </c>
      <c r="AJ1240" s="245">
        <v>37381</v>
      </c>
    </row>
    <row r="1241" s="231" customFormat="1" ht="13.65" customHeight="1">
      <c r="AA1241" s="245">
        <v>192583</v>
      </c>
      <c r="AB1241" t="s" s="30">
        <v>4113</v>
      </c>
      <c r="AD1241" t="s" s="30">
        <v>4114</v>
      </c>
      <c r="AG1241" t="s" s="30">
        <f>CONCATENATE(AH1241,", ",AI1241," ",AJ1241)</f>
        <v>3752</v>
      </c>
      <c r="AH1241" t="s" s="244">
        <v>3753</v>
      </c>
      <c r="AI1241" t="s" s="30">
        <v>139</v>
      </c>
      <c r="AJ1241" s="245">
        <v>37321</v>
      </c>
    </row>
    <row r="1242" s="231" customFormat="1" ht="13.65" customHeight="1">
      <c r="AA1242" s="245">
        <v>192591</v>
      </c>
      <c r="AB1242" t="s" s="30">
        <v>4115</v>
      </c>
      <c r="AD1242" t="s" s="30">
        <v>4116</v>
      </c>
      <c r="AG1242" t="s" s="30">
        <f>CONCATENATE(AH1242,", ",AI1242," ",AJ1242)</f>
        <v>4117</v>
      </c>
      <c r="AH1242" t="s" s="244">
        <v>4118</v>
      </c>
      <c r="AI1242" t="s" s="30">
        <v>139</v>
      </c>
      <c r="AJ1242" s="245">
        <v>37831</v>
      </c>
    </row>
    <row r="1243" s="231" customFormat="1" ht="13.65" customHeight="1">
      <c r="AA1243" s="245">
        <v>192609</v>
      </c>
      <c r="AB1243" t="s" s="30">
        <v>4119</v>
      </c>
      <c r="AD1243" t="s" s="30">
        <v>4120</v>
      </c>
      <c r="AG1243" t="s" s="30">
        <f>CONCATENATE(AH1243,", ",AI1243," ",AJ1243)</f>
        <v>4121</v>
      </c>
      <c r="AH1243" t="s" s="244">
        <v>4122</v>
      </c>
      <c r="AI1243" t="s" s="30">
        <v>139</v>
      </c>
      <c r="AJ1243" t="s" s="30">
        <v>4123</v>
      </c>
    </row>
    <row r="1244" s="231" customFormat="1" ht="13.65" customHeight="1">
      <c r="AA1244" s="245">
        <v>192617</v>
      </c>
      <c r="AB1244" t="s" s="30">
        <v>4124</v>
      </c>
      <c r="AD1244" t="s" s="30">
        <v>4125</v>
      </c>
      <c r="AG1244" t="s" s="30">
        <f>CONCATENATE(AH1244,", ",AI1244," ",AJ1244)</f>
        <v>3752</v>
      </c>
      <c r="AH1244" t="s" s="244">
        <v>3753</v>
      </c>
      <c r="AI1244" t="s" s="30">
        <v>139</v>
      </c>
      <c r="AJ1244" s="245">
        <v>37321</v>
      </c>
    </row>
    <row r="1245" s="231" customFormat="1" ht="13.65" customHeight="1">
      <c r="AA1245" s="245">
        <v>192625</v>
      </c>
      <c r="AB1245" t="s" s="30">
        <v>4126</v>
      </c>
      <c r="AD1245" t="s" s="30">
        <v>4126</v>
      </c>
      <c r="AE1245" t="s" s="30">
        <v>4127</v>
      </c>
      <c r="AF1245" t="s" s="30">
        <v>4128</v>
      </c>
      <c r="AG1245" t="s" s="30">
        <f>CONCATENATE(AH1245,", ",AI1245," ",AJ1245)</f>
        <v>4048</v>
      </c>
      <c r="AH1245" t="s" s="244">
        <v>3960</v>
      </c>
      <c r="AI1245" t="s" s="30">
        <v>139</v>
      </c>
      <c r="AJ1245" s="245">
        <v>37373</v>
      </c>
    </row>
    <row r="1246" s="231" customFormat="1" ht="13.65" customHeight="1">
      <c r="AA1246" s="245">
        <v>192633</v>
      </c>
      <c r="AB1246" t="s" s="30">
        <v>4129</v>
      </c>
      <c r="AD1246" t="s" s="30">
        <v>4130</v>
      </c>
      <c r="AE1246" t="s" s="30">
        <v>4131</v>
      </c>
      <c r="AG1246" t="s" s="30">
        <f>CONCATENATE(AH1246,", ",AI1246," ",AJ1246)</f>
        <v>3752</v>
      </c>
      <c r="AH1246" t="s" s="244">
        <v>3753</v>
      </c>
      <c r="AI1246" t="s" s="30">
        <v>139</v>
      </c>
      <c r="AJ1246" s="245">
        <v>37321</v>
      </c>
    </row>
    <row r="1247" s="231" customFormat="1" ht="13.65" customHeight="1">
      <c r="AA1247" s="245">
        <v>192641</v>
      </c>
      <c r="AB1247" t="s" s="30">
        <v>4132</v>
      </c>
      <c r="AD1247" t="s" s="30">
        <v>4133</v>
      </c>
      <c r="AG1247" t="s" s="30">
        <f>CONCATENATE(AH1247,", ",AI1247," ",AJ1247)</f>
        <v>3774</v>
      </c>
      <c r="AH1247" t="s" s="244">
        <v>3775</v>
      </c>
      <c r="AI1247" t="s" s="30">
        <v>139</v>
      </c>
      <c r="AJ1247" s="245">
        <v>37381</v>
      </c>
    </row>
    <row r="1248" s="231" customFormat="1" ht="13.65" customHeight="1">
      <c r="AA1248" s="245">
        <v>192658</v>
      </c>
      <c r="AB1248" t="s" s="30">
        <v>4134</v>
      </c>
      <c r="AC1248" t="s" s="30">
        <v>4135</v>
      </c>
      <c r="AD1248" t="s" s="30">
        <v>4136</v>
      </c>
      <c r="AG1248" t="s" s="30">
        <f>CONCATENATE(AH1248,", ",AI1248," ",AJ1248)</f>
        <v>3752</v>
      </c>
      <c r="AH1248" t="s" s="244">
        <v>3753</v>
      </c>
      <c r="AI1248" t="s" s="30">
        <v>139</v>
      </c>
      <c r="AJ1248" s="245">
        <v>37321</v>
      </c>
    </row>
    <row r="1249" s="231" customFormat="1" ht="13.65" customHeight="1">
      <c r="AA1249" s="245">
        <v>192666</v>
      </c>
      <c r="AB1249" t="s" s="30">
        <v>4137</v>
      </c>
      <c r="AD1249" t="s" s="30">
        <v>4138</v>
      </c>
      <c r="AG1249" t="s" s="30">
        <f>CONCATENATE(AH1249,", ",AI1249," ",AJ1249)</f>
        <v>3752</v>
      </c>
      <c r="AH1249" t="s" s="244">
        <v>3753</v>
      </c>
      <c r="AI1249" t="s" s="30">
        <v>139</v>
      </c>
      <c r="AJ1249" s="245">
        <v>37321</v>
      </c>
    </row>
    <row r="1250" s="231" customFormat="1" ht="13.65" customHeight="1">
      <c r="AA1250" s="245">
        <v>192674</v>
      </c>
      <c r="AB1250" t="s" s="30">
        <v>4139</v>
      </c>
      <c r="AD1250" t="s" s="30">
        <v>4140</v>
      </c>
      <c r="AG1250" t="s" s="30">
        <f>CONCATENATE(AH1250,", ",AI1250," ",AJ1250)</f>
        <v>3752</v>
      </c>
      <c r="AH1250" t="s" s="244">
        <v>3753</v>
      </c>
      <c r="AI1250" t="s" s="30">
        <v>139</v>
      </c>
      <c r="AJ1250" s="245">
        <v>37321</v>
      </c>
    </row>
    <row r="1251" s="231" customFormat="1" ht="13.65" customHeight="1">
      <c r="AA1251" s="245">
        <v>192682</v>
      </c>
      <c r="AB1251" t="s" s="30">
        <v>224</v>
      </c>
      <c r="AD1251" t="s" s="30">
        <v>4141</v>
      </c>
      <c r="AE1251" t="s" s="30">
        <v>4142</v>
      </c>
      <c r="AG1251" t="s" s="30">
        <f>CONCATENATE(AH1251,", ",AI1251," ",AJ1251)</f>
        <v>197</v>
      </c>
      <c r="AH1251" t="s" s="244">
        <v>138</v>
      </c>
      <c r="AI1251" t="s" s="30">
        <v>139</v>
      </c>
      <c r="AJ1251" s="245">
        <v>37402</v>
      </c>
    </row>
    <row r="1252" s="231" customFormat="1" ht="13.65" customHeight="1">
      <c r="AA1252" s="245">
        <v>192690</v>
      </c>
      <c r="AB1252" t="s" s="30">
        <v>1979</v>
      </c>
      <c r="AD1252" t="s" s="30">
        <v>2212</v>
      </c>
      <c r="AG1252" t="s" s="30">
        <f>CONCATENATE(AH1252,", ",AI1252," ",AJ1252)</f>
        <v>3752</v>
      </c>
      <c r="AH1252" t="s" s="244">
        <v>3753</v>
      </c>
      <c r="AI1252" t="s" s="30">
        <v>139</v>
      </c>
      <c r="AJ1252" s="245">
        <v>37321</v>
      </c>
    </row>
    <row r="1253" s="231" customFormat="1" ht="13.65" customHeight="1">
      <c r="AA1253" s="245">
        <v>192708</v>
      </c>
      <c r="AB1253" t="s" s="30">
        <v>4143</v>
      </c>
      <c r="AC1253" t="s" s="30">
        <v>4144</v>
      </c>
      <c r="AD1253" t="s" s="30">
        <v>4145</v>
      </c>
      <c r="AG1253" t="s" s="30">
        <f>CONCATENATE(AH1253,", ",AI1253," ",AJ1253)</f>
        <v>3774</v>
      </c>
      <c r="AH1253" t="s" s="244">
        <v>3775</v>
      </c>
      <c r="AI1253" t="s" s="30">
        <v>139</v>
      </c>
      <c r="AJ1253" s="245">
        <v>37381</v>
      </c>
    </row>
    <row r="1254" s="231" customFormat="1" ht="13.65" customHeight="1">
      <c r="AA1254" s="245">
        <v>192716</v>
      </c>
      <c r="AB1254" t="s" s="30">
        <v>4146</v>
      </c>
      <c r="AD1254" t="s" s="30">
        <v>4147</v>
      </c>
      <c r="AG1254" t="s" s="30">
        <f>CONCATENATE(AH1254,", ",AI1254," ",AJ1254)</f>
        <v>3752</v>
      </c>
      <c r="AH1254" t="s" s="244">
        <v>3753</v>
      </c>
      <c r="AI1254" t="s" s="30">
        <v>139</v>
      </c>
      <c r="AJ1254" s="245">
        <v>37321</v>
      </c>
    </row>
    <row r="1255" s="231" customFormat="1" ht="13.65" customHeight="1">
      <c r="AA1255" s="245">
        <v>192724</v>
      </c>
      <c r="AB1255" t="s" s="30">
        <v>712</v>
      </c>
      <c r="AD1255" t="s" s="30">
        <v>4148</v>
      </c>
      <c r="AG1255" t="s" s="30">
        <f>CONCATENATE(AH1255,", ",AI1255," ",AJ1255)</f>
        <v>3752</v>
      </c>
      <c r="AH1255" t="s" s="244">
        <v>3753</v>
      </c>
      <c r="AI1255" t="s" s="30">
        <v>139</v>
      </c>
      <c r="AJ1255" s="245">
        <v>37321</v>
      </c>
    </row>
    <row r="1256" s="231" customFormat="1" ht="13.65" customHeight="1">
      <c r="AA1256" s="245">
        <v>192732</v>
      </c>
      <c r="AB1256" t="s" s="30">
        <v>4149</v>
      </c>
      <c r="AD1256" t="s" s="30">
        <v>4150</v>
      </c>
      <c r="AG1256" t="s" s="30">
        <f>CONCATENATE(AH1256,", ",AI1256," ",AJ1256)</f>
        <v>3752</v>
      </c>
      <c r="AH1256" t="s" s="244">
        <v>3753</v>
      </c>
      <c r="AI1256" t="s" s="30">
        <v>139</v>
      </c>
      <c r="AJ1256" s="245">
        <v>37321</v>
      </c>
    </row>
    <row r="1257" s="231" customFormat="1" ht="13.65" customHeight="1">
      <c r="AA1257" s="245">
        <v>192740</v>
      </c>
      <c r="AB1257" t="s" s="30">
        <v>4151</v>
      </c>
      <c r="AD1257" t="s" s="30">
        <v>4152</v>
      </c>
      <c r="AE1257" t="s" s="30">
        <v>4153</v>
      </c>
      <c r="AG1257" t="s" s="30">
        <f>CONCATENATE(AH1257,", ",AI1257," ",AJ1257)</f>
        <v>3774</v>
      </c>
      <c r="AH1257" t="s" s="244">
        <v>3775</v>
      </c>
      <c r="AI1257" t="s" s="30">
        <v>139</v>
      </c>
      <c r="AJ1257" s="245">
        <v>37381</v>
      </c>
    </row>
    <row r="1258" s="231" customFormat="1" ht="13.65" customHeight="1">
      <c r="AA1258" s="245">
        <v>192765</v>
      </c>
      <c r="AB1258" t="s" s="30">
        <v>4154</v>
      </c>
      <c r="AD1258" t="s" s="30">
        <v>4155</v>
      </c>
      <c r="AG1258" t="s" s="30">
        <f>CONCATENATE(AH1258,", ",AI1258," ",AJ1258)</f>
        <v>3752</v>
      </c>
      <c r="AH1258" t="s" s="244">
        <v>3753</v>
      </c>
      <c r="AI1258" t="s" s="30">
        <v>139</v>
      </c>
      <c r="AJ1258" s="245">
        <v>37321</v>
      </c>
    </row>
    <row r="1259" s="231" customFormat="1" ht="13.65" customHeight="1">
      <c r="AA1259" s="245">
        <v>192773</v>
      </c>
      <c r="AB1259" t="s" s="30">
        <v>4156</v>
      </c>
      <c r="AD1259" t="s" s="30">
        <v>4157</v>
      </c>
      <c r="AG1259" t="s" s="30">
        <f>CONCATENATE(AH1259,", ",AI1259," ",AJ1259)</f>
        <v>3752</v>
      </c>
      <c r="AH1259" t="s" s="244">
        <v>3753</v>
      </c>
      <c r="AI1259" t="s" s="30">
        <v>139</v>
      </c>
      <c r="AJ1259" s="245">
        <v>37321</v>
      </c>
    </row>
    <row r="1260" s="231" customFormat="1" ht="13.65" customHeight="1">
      <c r="AA1260" s="245">
        <v>192823</v>
      </c>
      <c r="AB1260" t="s" s="30">
        <v>4158</v>
      </c>
      <c r="AD1260" t="s" s="30">
        <v>4159</v>
      </c>
      <c r="AG1260" t="s" s="30">
        <f>CONCATENATE(AH1260,", ",AI1260," ",AJ1260)</f>
        <v>3752</v>
      </c>
      <c r="AH1260" t="s" s="244">
        <v>3753</v>
      </c>
      <c r="AI1260" t="s" s="30">
        <v>139</v>
      </c>
      <c r="AJ1260" s="245">
        <v>37321</v>
      </c>
    </row>
    <row r="1261" s="231" customFormat="1" ht="13.65" customHeight="1">
      <c r="AA1261" s="245">
        <v>192831</v>
      </c>
      <c r="AB1261" t="s" s="30">
        <v>4160</v>
      </c>
      <c r="AD1261" t="s" s="30">
        <v>4161</v>
      </c>
      <c r="AG1261" t="s" s="30">
        <f>CONCATENATE(AH1261,", ",AI1261," ",AJ1261)</f>
        <v>3752</v>
      </c>
      <c r="AH1261" t="s" s="244">
        <v>3753</v>
      </c>
      <c r="AI1261" t="s" s="30">
        <v>139</v>
      </c>
      <c r="AJ1261" s="245">
        <v>37321</v>
      </c>
    </row>
    <row r="1262" s="231" customFormat="1" ht="13.65" customHeight="1">
      <c r="AA1262" s="245">
        <v>192849</v>
      </c>
      <c r="AB1262" t="s" s="30">
        <v>4162</v>
      </c>
      <c r="AD1262" t="s" s="30">
        <v>4163</v>
      </c>
      <c r="AG1262" t="s" s="30">
        <f>CONCATENATE(AH1262,", ",AI1262," ",AJ1262)</f>
        <v>3752</v>
      </c>
      <c r="AH1262" t="s" s="244">
        <v>3753</v>
      </c>
      <c r="AI1262" t="s" s="30">
        <v>139</v>
      </c>
      <c r="AJ1262" s="245">
        <v>37321</v>
      </c>
    </row>
    <row r="1263" s="231" customFormat="1" ht="13.65" customHeight="1">
      <c r="AA1263" s="245">
        <v>192856</v>
      </c>
      <c r="AB1263" t="s" s="30">
        <v>4164</v>
      </c>
      <c r="AD1263" t="s" s="30">
        <v>4165</v>
      </c>
      <c r="AG1263" t="s" s="30">
        <f>CONCATENATE(AH1263,", ",AI1263," ",AJ1263)</f>
        <v>3752</v>
      </c>
      <c r="AH1263" t="s" s="244">
        <v>3753</v>
      </c>
      <c r="AI1263" t="s" s="30">
        <v>139</v>
      </c>
      <c r="AJ1263" s="245">
        <v>37321</v>
      </c>
    </row>
    <row r="1264" s="231" customFormat="1" ht="13.65" customHeight="1">
      <c r="AA1264" s="245">
        <v>192864</v>
      </c>
      <c r="AB1264" t="s" s="30">
        <v>4166</v>
      </c>
      <c r="AD1264" t="s" s="30">
        <v>4167</v>
      </c>
      <c r="AG1264" t="s" s="30">
        <f>CONCATENATE(AH1264,", ",AI1264," ",AJ1264)</f>
        <v>3752</v>
      </c>
      <c r="AH1264" t="s" s="244">
        <v>3753</v>
      </c>
      <c r="AI1264" t="s" s="30">
        <v>139</v>
      </c>
      <c r="AJ1264" s="245">
        <v>37321</v>
      </c>
    </row>
    <row r="1265" s="231" customFormat="1" ht="13.65" customHeight="1">
      <c r="AA1265" s="245">
        <v>192898</v>
      </c>
      <c r="AB1265" t="s" s="30">
        <v>1897</v>
      </c>
      <c r="AD1265" t="s" s="30">
        <v>4168</v>
      </c>
      <c r="AG1265" t="s" s="30">
        <f>CONCATENATE(AH1265,", ",AI1265," ",AJ1265)</f>
        <v>3336</v>
      </c>
      <c r="AH1265" t="s" s="244">
        <v>138</v>
      </c>
      <c r="AI1265" t="s" s="30">
        <v>139</v>
      </c>
      <c r="AJ1265" t="s" s="30">
        <v>3337</v>
      </c>
    </row>
    <row r="1266" s="231" customFormat="1" ht="13.65" customHeight="1">
      <c r="AA1266" s="245">
        <v>192914</v>
      </c>
      <c r="AB1266" t="s" s="30">
        <v>4169</v>
      </c>
      <c r="AC1266" t="s" s="30">
        <v>4170</v>
      </c>
      <c r="AD1266" t="s" s="30">
        <v>4171</v>
      </c>
      <c r="AE1266" t="s" s="30">
        <v>4172</v>
      </c>
      <c r="AG1266" t="s" s="30">
        <f>CONCATENATE(AH1266,", ",AI1266," ",AJ1266)</f>
        <v>4173</v>
      </c>
      <c r="AH1266" t="s" s="244">
        <v>3753</v>
      </c>
      <c r="AI1266" t="s" s="30">
        <v>139</v>
      </c>
      <c r="AJ1266" t="s" s="30">
        <v>4174</v>
      </c>
    </row>
    <row r="1267" s="231" customFormat="1" ht="13.65" customHeight="1">
      <c r="AA1267" s="245">
        <v>192922</v>
      </c>
      <c r="AB1267" t="s" s="30">
        <v>4175</v>
      </c>
      <c r="AD1267" t="s" s="30">
        <v>4176</v>
      </c>
      <c r="AG1267" t="s" s="30">
        <f>CONCATENATE(AH1267,", ",AI1267," ",AJ1267)</f>
        <v>3752</v>
      </c>
      <c r="AH1267" t="s" s="244">
        <v>3753</v>
      </c>
      <c r="AI1267" t="s" s="30">
        <v>139</v>
      </c>
      <c r="AJ1267" s="245">
        <v>37321</v>
      </c>
    </row>
    <row r="1268" s="231" customFormat="1" ht="13.65" customHeight="1">
      <c r="AA1268" s="245">
        <v>192948</v>
      </c>
      <c r="AB1268" t="s" s="30">
        <v>4177</v>
      </c>
      <c r="AD1268" t="s" s="30">
        <v>4178</v>
      </c>
      <c r="AG1268" t="s" s="30">
        <f>CONCATENATE(AH1268,", ",AI1268," ",AJ1268)</f>
        <v>3752</v>
      </c>
      <c r="AH1268" t="s" s="244">
        <v>3753</v>
      </c>
      <c r="AI1268" t="s" s="30">
        <v>139</v>
      </c>
      <c r="AJ1268" s="245">
        <v>37321</v>
      </c>
    </row>
    <row r="1269" s="231" customFormat="1" ht="13.65" customHeight="1">
      <c r="AA1269" s="245">
        <v>192963</v>
      </c>
      <c r="AB1269" t="s" s="30">
        <v>4179</v>
      </c>
      <c r="AC1269" t="s" s="30">
        <v>4180</v>
      </c>
      <c r="AD1269" t="s" s="30">
        <v>4181</v>
      </c>
      <c r="AG1269" t="s" s="30">
        <f>CONCATENATE(AH1269,", ",AI1269," ",AJ1269)</f>
        <v>3752</v>
      </c>
      <c r="AH1269" t="s" s="244">
        <v>3753</v>
      </c>
      <c r="AI1269" t="s" s="30">
        <v>139</v>
      </c>
      <c r="AJ1269" s="245">
        <v>37321</v>
      </c>
    </row>
    <row r="1270" s="231" customFormat="1" ht="13.65" customHeight="1">
      <c r="AA1270" s="245">
        <v>192971</v>
      </c>
      <c r="AB1270" t="s" s="30">
        <v>4182</v>
      </c>
      <c r="AD1270" t="s" s="30">
        <v>4183</v>
      </c>
      <c r="AE1270" t="s" s="30">
        <v>4184</v>
      </c>
      <c r="AG1270" t="s" s="30">
        <f>CONCATENATE(AH1270,", ",AI1270," ",AJ1270)</f>
        <v>3752</v>
      </c>
      <c r="AH1270" t="s" s="244">
        <v>3753</v>
      </c>
      <c r="AI1270" t="s" s="30">
        <v>139</v>
      </c>
      <c r="AJ1270" s="245">
        <v>37321</v>
      </c>
    </row>
    <row r="1271" s="231" customFormat="1" ht="13.65" customHeight="1">
      <c r="AA1271" s="245">
        <v>192997</v>
      </c>
      <c r="AB1271" t="s" s="30">
        <v>4185</v>
      </c>
      <c r="AD1271" t="s" s="30">
        <v>4186</v>
      </c>
      <c r="AG1271" t="s" s="30">
        <f>CONCATENATE(AH1271,", ",AI1271," ",AJ1271)</f>
        <v>3774</v>
      </c>
      <c r="AH1271" t="s" s="244">
        <v>3775</v>
      </c>
      <c r="AI1271" t="s" s="30">
        <v>139</v>
      </c>
      <c r="AJ1271" s="245">
        <v>37381</v>
      </c>
    </row>
    <row r="1272" s="231" customFormat="1" ht="13.65" customHeight="1">
      <c r="AA1272" s="245">
        <v>193003</v>
      </c>
      <c r="AB1272" t="s" s="30">
        <v>4187</v>
      </c>
      <c r="AD1272" t="s" s="30">
        <v>4188</v>
      </c>
      <c r="AG1272" t="s" s="30">
        <f>CONCATENATE(AH1272,", ",AI1272," ",AJ1272)</f>
        <v>4189</v>
      </c>
      <c r="AH1272" t="s" s="244">
        <v>4190</v>
      </c>
      <c r="AI1272" t="s" s="30">
        <v>139</v>
      </c>
      <c r="AJ1272" s="245">
        <v>37332</v>
      </c>
    </row>
    <row r="1273" s="231" customFormat="1" ht="13.65" customHeight="1">
      <c r="AA1273" s="245">
        <v>193011</v>
      </c>
      <c r="AB1273" t="s" s="30">
        <v>4191</v>
      </c>
      <c r="AD1273" t="s" s="30">
        <v>4192</v>
      </c>
      <c r="AG1273" t="s" s="30">
        <f>CONCATENATE(AH1273,", ",AI1273," ",AJ1273)</f>
        <v>3752</v>
      </c>
      <c r="AH1273" t="s" s="244">
        <v>3753</v>
      </c>
      <c r="AI1273" t="s" s="30">
        <v>139</v>
      </c>
      <c r="AJ1273" s="245">
        <v>37321</v>
      </c>
    </row>
    <row r="1274" s="231" customFormat="1" ht="13.65" customHeight="1">
      <c r="AA1274" s="245">
        <v>193029</v>
      </c>
      <c r="AB1274" t="s" s="30">
        <v>4193</v>
      </c>
      <c r="AD1274" t="s" s="30">
        <v>4194</v>
      </c>
      <c r="AG1274" t="s" s="30">
        <f>CONCATENATE(AH1274,", ",AI1274," ",AJ1274)</f>
        <v>3752</v>
      </c>
      <c r="AH1274" t="s" s="244">
        <v>3753</v>
      </c>
      <c r="AI1274" t="s" s="30">
        <v>139</v>
      </c>
      <c r="AJ1274" s="245">
        <v>37321</v>
      </c>
    </row>
    <row r="1275" s="231" customFormat="1" ht="13.65" customHeight="1">
      <c r="AA1275" s="245">
        <v>193037</v>
      </c>
      <c r="AB1275" t="s" s="30">
        <v>4195</v>
      </c>
      <c r="AD1275" t="s" s="30">
        <v>4196</v>
      </c>
      <c r="AE1275" t="s" s="30">
        <v>4197</v>
      </c>
      <c r="AG1275" t="s" s="30">
        <f>CONCATENATE(AH1275,", ",AI1275," ",AJ1275)</f>
        <v>3752</v>
      </c>
      <c r="AH1275" t="s" s="244">
        <v>3753</v>
      </c>
      <c r="AI1275" t="s" s="30">
        <v>139</v>
      </c>
      <c r="AJ1275" s="245">
        <v>37321</v>
      </c>
    </row>
    <row r="1276" s="231" customFormat="1" ht="13.65" customHeight="1">
      <c r="AA1276" s="245">
        <v>193045</v>
      </c>
      <c r="AB1276" t="s" s="30">
        <v>4198</v>
      </c>
      <c r="AD1276" t="s" s="30">
        <v>4199</v>
      </c>
      <c r="AE1276" t="s" s="30">
        <v>2548</v>
      </c>
      <c r="AG1276" t="s" s="30">
        <f>CONCATENATE(AH1276,", ",AI1276," ",AJ1276)</f>
        <v>3774</v>
      </c>
      <c r="AH1276" t="s" s="244">
        <v>3775</v>
      </c>
      <c r="AI1276" t="s" s="30">
        <v>139</v>
      </c>
      <c r="AJ1276" s="245">
        <v>37381</v>
      </c>
    </row>
    <row r="1277" s="231" customFormat="1" ht="13.65" customHeight="1">
      <c r="AA1277" s="245">
        <v>193052</v>
      </c>
      <c r="AB1277" t="s" s="30">
        <v>4200</v>
      </c>
      <c r="AD1277" t="s" s="30">
        <v>4201</v>
      </c>
      <c r="AG1277" t="s" s="30">
        <f>CONCATENATE(AH1277,", ",AI1277," ",AJ1277)</f>
        <v>3752</v>
      </c>
      <c r="AH1277" t="s" s="244">
        <v>3753</v>
      </c>
      <c r="AI1277" t="s" s="30">
        <v>139</v>
      </c>
      <c r="AJ1277" s="245">
        <v>37321</v>
      </c>
    </row>
    <row r="1278" s="231" customFormat="1" ht="13.65" customHeight="1">
      <c r="AA1278" s="245">
        <v>193086</v>
      </c>
      <c r="AB1278" t="s" s="30">
        <v>4202</v>
      </c>
      <c r="AD1278" t="s" s="30">
        <v>4203</v>
      </c>
      <c r="AG1278" t="s" s="30">
        <f>CONCATENATE(AH1278,", ",AI1278," ",AJ1278)</f>
        <v>3752</v>
      </c>
      <c r="AH1278" t="s" s="244">
        <v>3753</v>
      </c>
      <c r="AI1278" t="s" s="30">
        <v>139</v>
      </c>
      <c r="AJ1278" s="245">
        <v>37321</v>
      </c>
    </row>
    <row r="1279" s="231" customFormat="1" ht="13.65" customHeight="1">
      <c r="AA1279" s="245">
        <v>193151</v>
      </c>
      <c r="AB1279" t="s" s="30">
        <v>4204</v>
      </c>
      <c r="AD1279" t="s" s="30">
        <v>4205</v>
      </c>
      <c r="AG1279" t="s" s="30">
        <f>CONCATENATE(AH1279,", ",AI1279," ",AJ1279)</f>
        <v>3752</v>
      </c>
      <c r="AH1279" t="s" s="244">
        <v>3753</v>
      </c>
      <c r="AI1279" t="s" s="30">
        <v>139</v>
      </c>
      <c r="AJ1279" s="245">
        <v>37321</v>
      </c>
    </row>
    <row r="1280" s="231" customFormat="1" ht="13.65" customHeight="1">
      <c r="AA1280" s="245">
        <v>193169</v>
      </c>
      <c r="AB1280" t="s" s="30">
        <v>4206</v>
      </c>
      <c r="AD1280" t="s" s="30">
        <v>4207</v>
      </c>
      <c r="AE1280" t="s" s="30">
        <v>4208</v>
      </c>
      <c r="AG1280" t="s" s="30">
        <f>CONCATENATE(AH1280,", ",AI1280," ",AJ1280)</f>
        <v>3774</v>
      </c>
      <c r="AH1280" t="s" s="244">
        <v>3775</v>
      </c>
      <c r="AI1280" t="s" s="30">
        <v>139</v>
      </c>
      <c r="AJ1280" s="245">
        <v>37381</v>
      </c>
    </row>
    <row r="1281" s="231" customFormat="1" ht="13.65" customHeight="1">
      <c r="AA1281" s="245">
        <v>193185</v>
      </c>
      <c r="AB1281" t="s" s="30">
        <v>4209</v>
      </c>
      <c r="AD1281" t="s" s="30">
        <v>4210</v>
      </c>
      <c r="AG1281" t="s" s="30">
        <f>CONCATENATE(AH1281,", ",AI1281," ",AJ1281)</f>
        <v>3752</v>
      </c>
      <c r="AH1281" t="s" s="244">
        <v>3753</v>
      </c>
      <c r="AI1281" t="s" s="30">
        <v>139</v>
      </c>
      <c r="AJ1281" s="245">
        <v>37321</v>
      </c>
    </row>
    <row r="1282" s="231" customFormat="1" ht="13.65" customHeight="1">
      <c r="AA1282" s="245">
        <v>193193</v>
      </c>
      <c r="AB1282" t="s" s="30">
        <v>4211</v>
      </c>
      <c r="AD1282" t="s" s="30">
        <v>4212</v>
      </c>
      <c r="AG1282" t="s" s="30">
        <f>CONCATENATE(AH1282,", ",AI1282," ",AJ1282)</f>
        <v>3774</v>
      </c>
      <c r="AH1282" t="s" s="244">
        <v>3775</v>
      </c>
      <c r="AI1282" t="s" s="30">
        <v>139</v>
      </c>
      <c r="AJ1282" s="245">
        <v>37381</v>
      </c>
    </row>
    <row r="1283" s="231" customFormat="1" ht="13.65" customHeight="1">
      <c r="AA1283" s="245">
        <v>193219</v>
      </c>
      <c r="AB1283" t="s" s="30">
        <v>4213</v>
      </c>
      <c r="AD1283" t="s" s="30">
        <v>4214</v>
      </c>
      <c r="AE1283" t="s" s="30">
        <v>2352</v>
      </c>
      <c r="AG1283" t="s" s="30">
        <f>CONCATENATE(AH1283,", ",AI1283," ",AJ1283)</f>
        <v>3752</v>
      </c>
      <c r="AH1283" t="s" s="244">
        <v>3753</v>
      </c>
      <c r="AI1283" t="s" s="30">
        <v>139</v>
      </c>
      <c r="AJ1283" s="245">
        <v>37321</v>
      </c>
    </row>
    <row r="1284" s="231" customFormat="1" ht="13.65" customHeight="1">
      <c r="AA1284" s="245">
        <v>193227</v>
      </c>
      <c r="AB1284" t="s" s="30">
        <v>4215</v>
      </c>
      <c r="AD1284" t="s" s="30">
        <v>4216</v>
      </c>
      <c r="AG1284" t="s" s="30">
        <f>CONCATENATE(AH1284,", ",AI1284," ",AJ1284)</f>
        <v>3752</v>
      </c>
      <c r="AH1284" t="s" s="244">
        <v>3753</v>
      </c>
      <c r="AI1284" t="s" s="30">
        <v>139</v>
      </c>
      <c r="AJ1284" s="245">
        <v>37321</v>
      </c>
    </row>
    <row r="1285" s="231" customFormat="1" ht="13.65" customHeight="1">
      <c r="AA1285" s="245">
        <v>193243</v>
      </c>
      <c r="AB1285" t="s" s="30">
        <v>4217</v>
      </c>
      <c r="AD1285" t="s" s="30">
        <v>4218</v>
      </c>
      <c r="AG1285" t="s" s="30">
        <f>CONCATENATE(AH1285,", ",AI1285," ",AJ1285)</f>
        <v>3752</v>
      </c>
      <c r="AH1285" t="s" s="244">
        <v>3753</v>
      </c>
      <c r="AI1285" t="s" s="30">
        <v>139</v>
      </c>
      <c r="AJ1285" s="245">
        <v>37321</v>
      </c>
    </row>
    <row r="1286" s="231" customFormat="1" ht="13.65" customHeight="1">
      <c r="AA1286" s="245">
        <v>193250</v>
      </c>
      <c r="AB1286" t="s" s="30">
        <v>4219</v>
      </c>
      <c r="AD1286" t="s" s="30">
        <v>3136</v>
      </c>
      <c r="AG1286" t="s" s="30">
        <f>CONCATENATE(AH1286,", ",AI1286," ",AJ1286)</f>
        <v>3774</v>
      </c>
      <c r="AH1286" t="s" s="244">
        <v>3775</v>
      </c>
      <c r="AI1286" t="s" s="30">
        <v>139</v>
      </c>
      <c r="AJ1286" s="245">
        <v>37381</v>
      </c>
    </row>
    <row r="1287" s="231" customFormat="1" ht="13.65" customHeight="1">
      <c r="AA1287" s="245">
        <v>193276</v>
      </c>
      <c r="AB1287" t="s" s="30">
        <v>4220</v>
      </c>
      <c r="AD1287" t="s" s="30">
        <v>4221</v>
      </c>
      <c r="AG1287" t="s" s="30">
        <f>CONCATENATE(AH1287,", ",AI1287," ",AJ1287)</f>
        <v>3774</v>
      </c>
      <c r="AH1287" t="s" s="244">
        <v>3775</v>
      </c>
      <c r="AI1287" t="s" s="30">
        <v>139</v>
      </c>
      <c r="AJ1287" s="245">
        <v>37381</v>
      </c>
    </row>
    <row r="1288" s="231" customFormat="1" ht="13.65" customHeight="1">
      <c r="AA1288" s="245">
        <v>193292</v>
      </c>
      <c r="AB1288" t="s" s="30">
        <v>4222</v>
      </c>
      <c r="AD1288" t="s" s="30">
        <v>4223</v>
      </c>
      <c r="AG1288" t="s" s="30">
        <f>CONCATENATE(AH1288,", ",AI1288," ",AJ1288)</f>
        <v>3752</v>
      </c>
      <c r="AH1288" t="s" s="244">
        <v>3753</v>
      </c>
      <c r="AI1288" t="s" s="30">
        <v>139</v>
      </c>
      <c r="AJ1288" s="245">
        <v>37321</v>
      </c>
    </row>
    <row r="1289" s="231" customFormat="1" ht="13.65" customHeight="1">
      <c r="AA1289" s="245">
        <v>193318</v>
      </c>
      <c r="AB1289" t="s" s="30">
        <v>4224</v>
      </c>
      <c r="AD1289" t="s" s="30">
        <v>4225</v>
      </c>
      <c r="AG1289" t="s" s="30">
        <f>CONCATENATE(AH1289,", ",AI1289," ",AJ1289)</f>
        <v>3752</v>
      </c>
      <c r="AH1289" t="s" s="244">
        <v>3753</v>
      </c>
      <c r="AI1289" t="s" s="30">
        <v>139</v>
      </c>
      <c r="AJ1289" s="245">
        <v>37321</v>
      </c>
    </row>
    <row r="1290" s="231" customFormat="1" ht="13.65" customHeight="1">
      <c r="AA1290" s="245">
        <v>193326</v>
      </c>
      <c r="AB1290" t="s" s="30">
        <v>4226</v>
      </c>
      <c r="AD1290" t="s" s="30">
        <v>4227</v>
      </c>
      <c r="AG1290" t="s" s="30">
        <f>CONCATENATE(AH1290,", ",AI1290," ",AJ1290)</f>
        <v>3752</v>
      </c>
      <c r="AH1290" t="s" s="244">
        <v>3753</v>
      </c>
      <c r="AI1290" t="s" s="30">
        <v>139</v>
      </c>
      <c r="AJ1290" s="245">
        <v>37321</v>
      </c>
    </row>
    <row r="1291" s="231" customFormat="1" ht="13.65" customHeight="1">
      <c r="AA1291" s="245">
        <v>193334</v>
      </c>
      <c r="AB1291" t="s" s="30">
        <v>4228</v>
      </c>
      <c r="AD1291" t="s" s="30">
        <v>4229</v>
      </c>
      <c r="AG1291" t="s" s="30">
        <f>CONCATENATE(AH1291,", ",AI1291," ",AJ1291)</f>
        <v>3752</v>
      </c>
      <c r="AH1291" t="s" s="244">
        <v>3753</v>
      </c>
      <c r="AI1291" t="s" s="30">
        <v>139</v>
      </c>
      <c r="AJ1291" s="245">
        <v>37321</v>
      </c>
    </row>
    <row r="1292" s="231" customFormat="1" ht="13.65" customHeight="1">
      <c r="AA1292" s="245">
        <v>193342</v>
      </c>
      <c r="AB1292" t="s" s="30">
        <v>4230</v>
      </c>
      <c r="AD1292" t="s" s="30">
        <v>4231</v>
      </c>
      <c r="AG1292" t="s" s="30">
        <f>CONCATENATE(AH1292,", ",AI1292," ",AJ1292)</f>
        <v>3752</v>
      </c>
      <c r="AH1292" t="s" s="244">
        <v>3753</v>
      </c>
      <c r="AI1292" t="s" s="30">
        <v>139</v>
      </c>
      <c r="AJ1292" s="245">
        <v>37321</v>
      </c>
    </row>
    <row r="1293" s="231" customFormat="1" ht="13.65" customHeight="1">
      <c r="AA1293" s="245">
        <v>193391</v>
      </c>
      <c r="AB1293" t="s" s="30">
        <v>4232</v>
      </c>
      <c r="AD1293" t="s" s="30">
        <v>286</v>
      </c>
      <c r="AG1293" t="s" s="30">
        <f>CONCATENATE(AH1293,", ",AI1293," ",AJ1293)</f>
        <v>3752</v>
      </c>
      <c r="AH1293" t="s" s="244">
        <v>3753</v>
      </c>
      <c r="AI1293" t="s" s="30">
        <v>139</v>
      </c>
      <c r="AJ1293" s="245">
        <v>37321</v>
      </c>
    </row>
    <row r="1294" s="231" customFormat="1" ht="13.65" customHeight="1">
      <c r="AA1294" s="245">
        <v>193409</v>
      </c>
      <c r="AB1294" t="s" s="30">
        <v>4233</v>
      </c>
      <c r="AD1294" t="s" s="30">
        <v>4234</v>
      </c>
      <c r="AG1294" t="s" s="30">
        <f>CONCATENATE(AH1294,", ",AI1294," ",AJ1294)</f>
        <v>3752</v>
      </c>
      <c r="AH1294" t="s" s="244">
        <v>3753</v>
      </c>
      <c r="AI1294" t="s" s="30">
        <v>139</v>
      </c>
      <c r="AJ1294" s="245">
        <v>37321</v>
      </c>
    </row>
    <row r="1295" s="231" customFormat="1" ht="13.65" customHeight="1">
      <c r="AA1295" s="245">
        <v>193425</v>
      </c>
      <c r="AB1295" t="s" s="30">
        <v>4235</v>
      </c>
      <c r="AD1295" t="s" s="30">
        <v>4236</v>
      </c>
      <c r="AG1295" t="s" s="30">
        <f>CONCATENATE(AH1295,", ",AI1295," ",AJ1295)</f>
        <v>4237</v>
      </c>
      <c r="AH1295" t="s" s="244">
        <v>4238</v>
      </c>
      <c r="AI1295" t="s" s="30">
        <v>139</v>
      </c>
      <c r="AJ1295" s="245">
        <v>37338</v>
      </c>
    </row>
    <row r="1296" s="231" customFormat="1" ht="13.65" customHeight="1">
      <c r="AA1296" s="245">
        <v>193433</v>
      </c>
      <c r="AB1296" t="s" s="30">
        <v>4239</v>
      </c>
      <c r="AD1296" t="s" s="30">
        <v>4240</v>
      </c>
      <c r="AG1296" t="s" s="30">
        <f>CONCATENATE(AH1296,", ",AI1296," ",AJ1296)</f>
        <v>3752</v>
      </c>
      <c r="AH1296" t="s" s="244">
        <v>3753</v>
      </c>
      <c r="AI1296" t="s" s="30">
        <v>139</v>
      </c>
      <c r="AJ1296" s="245">
        <v>37321</v>
      </c>
    </row>
    <row r="1297" s="231" customFormat="1" ht="13.65" customHeight="1">
      <c r="AA1297" s="245">
        <v>193441</v>
      </c>
      <c r="AB1297" t="s" s="30">
        <v>4241</v>
      </c>
      <c r="AD1297" t="s" s="30">
        <v>4242</v>
      </c>
      <c r="AG1297" t="s" s="30">
        <f>CONCATENATE(AH1297,", ",AI1297," ",AJ1297)</f>
        <v>3752</v>
      </c>
      <c r="AH1297" t="s" s="244">
        <v>3753</v>
      </c>
      <c r="AI1297" t="s" s="30">
        <v>139</v>
      </c>
      <c r="AJ1297" s="245">
        <v>37321</v>
      </c>
    </row>
    <row r="1298" s="231" customFormat="1" ht="13.65" customHeight="1">
      <c r="AA1298" s="245">
        <v>193458</v>
      </c>
      <c r="AB1298" t="s" s="30">
        <v>4243</v>
      </c>
      <c r="AD1298" t="s" s="30">
        <v>4244</v>
      </c>
      <c r="AG1298" t="s" s="30">
        <f>CONCATENATE(AH1298,", ",AI1298," ",AJ1298)</f>
        <v>3752</v>
      </c>
      <c r="AH1298" t="s" s="244">
        <v>3753</v>
      </c>
      <c r="AI1298" t="s" s="30">
        <v>139</v>
      </c>
      <c r="AJ1298" s="245">
        <v>37321</v>
      </c>
    </row>
    <row r="1299" s="231" customFormat="1" ht="13.65" customHeight="1">
      <c r="AA1299" s="245">
        <v>193466</v>
      </c>
      <c r="AB1299" t="s" s="30">
        <v>4245</v>
      </c>
      <c r="AD1299" t="s" s="30">
        <v>4246</v>
      </c>
      <c r="AG1299" t="s" s="30">
        <f>CONCATENATE(AH1299,", ",AI1299," ",AJ1299)</f>
        <v>3752</v>
      </c>
      <c r="AH1299" t="s" s="244">
        <v>3753</v>
      </c>
      <c r="AI1299" t="s" s="30">
        <v>139</v>
      </c>
      <c r="AJ1299" s="245">
        <v>37321</v>
      </c>
    </row>
    <row r="1300" s="231" customFormat="1" ht="13.65" customHeight="1">
      <c r="AA1300" s="245">
        <v>193474</v>
      </c>
      <c r="AB1300" t="s" s="30">
        <v>4247</v>
      </c>
      <c r="AC1300" t="s" s="30">
        <v>4248</v>
      </c>
      <c r="AD1300" t="s" s="30">
        <v>4153</v>
      </c>
      <c r="AG1300" t="s" s="30">
        <f>CONCATENATE(AH1300,", ",AI1300," ",AJ1300)</f>
        <v>3752</v>
      </c>
      <c r="AH1300" t="s" s="244">
        <v>3753</v>
      </c>
      <c r="AI1300" t="s" s="30">
        <v>139</v>
      </c>
      <c r="AJ1300" s="245">
        <v>37321</v>
      </c>
    </row>
    <row r="1301" s="231" customFormat="1" ht="13.65" customHeight="1">
      <c r="AA1301" s="245">
        <v>193508</v>
      </c>
      <c r="AB1301" t="s" s="30">
        <v>4249</v>
      </c>
      <c r="AD1301" t="s" s="30">
        <v>4250</v>
      </c>
      <c r="AG1301" t="s" s="30">
        <f>CONCATENATE(AH1301,", ",AI1301," ",AJ1301)</f>
        <v>3752</v>
      </c>
      <c r="AH1301" t="s" s="244">
        <v>3753</v>
      </c>
      <c r="AI1301" t="s" s="30">
        <v>139</v>
      </c>
      <c r="AJ1301" s="245">
        <v>37321</v>
      </c>
    </row>
    <row r="1302" s="231" customFormat="1" ht="13.65" customHeight="1">
      <c r="AA1302" s="245">
        <v>193532</v>
      </c>
      <c r="AB1302" t="s" s="30">
        <v>4251</v>
      </c>
      <c r="AD1302" t="s" s="30">
        <v>4252</v>
      </c>
      <c r="AG1302" t="s" s="30">
        <f>CONCATENATE(AH1302,", ",AI1302," ",AJ1302)</f>
        <v>3774</v>
      </c>
      <c r="AH1302" t="s" s="244">
        <v>3775</v>
      </c>
      <c r="AI1302" t="s" s="30">
        <v>139</v>
      </c>
      <c r="AJ1302" s="245">
        <v>37381</v>
      </c>
    </row>
    <row r="1303" s="231" customFormat="1" ht="13.65" customHeight="1">
      <c r="AA1303" s="245">
        <v>193557</v>
      </c>
      <c r="AB1303" t="s" s="30">
        <v>4253</v>
      </c>
      <c r="AD1303" t="s" s="30">
        <v>4254</v>
      </c>
      <c r="AG1303" t="s" s="30">
        <f>CONCATENATE(AH1303,", ",AI1303," ",AJ1303)</f>
        <v>3774</v>
      </c>
      <c r="AH1303" t="s" s="244">
        <v>3775</v>
      </c>
      <c r="AI1303" t="s" s="30">
        <v>139</v>
      </c>
      <c r="AJ1303" s="245">
        <v>37381</v>
      </c>
    </row>
    <row r="1304" s="231" customFormat="1" ht="13.65" customHeight="1">
      <c r="AA1304" s="245">
        <v>193656</v>
      </c>
      <c r="AB1304" t="s" s="30">
        <v>4255</v>
      </c>
      <c r="AD1304" t="s" s="30">
        <v>4256</v>
      </c>
      <c r="AG1304" t="s" s="30">
        <f>CONCATENATE(AH1304,", ",AI1304," ",AJ1304)</f>
        <v>3752</v>
      </c>
      <c r="AH1304" t="s" s="244">
        <v>3753</v>
      </c>
      <c r="AI1304" t="s" s="30">
        <v>139</v>
      </c>
      <c r="AJ1304" s="245">
        <v>37321</v>
      </c>
    </row>
    <row r="1305" s="231" customFormat="1" ht="13.65" customHeight="1">
      <c r="AA1305" s="245">
        <v>193664</v>
      </c>
      <c r="AB1305" t="s" s="30">
        <v>4257</v>
      </c>
      <c r="AD1305" t="s" s="30">
        <v>4258</v>
      </c>
      <c r="AG1305" t="s" s="30">
        <f>CONCATENATE(AH1305,", ",AI1305," ",AJ1305)</f>
        <v>3774</v>
      </c>
      <c r="AH1305" t="s" s="244">
        <v>3775</v>
      </c>
      <c r="AI1305" t="s" s="30">
        <v>139</v>
      </c>
      <c r="AJ1305" s="245">
        <v>37381</v>
      </c>
    </row>
    <row r="1306" s="231" customFormat="1" ht="13.65" customHeight="1">
      <c r="AA1306" s="245">
        <v>193672</v>
      </c>
      <c r="AB1306" t="s" s="30">
        <v>4259</v>
      </c>
      <c r="AD1306" t="s" s="30">
        <v>4260</v>
      </c>
      <c r="AG1306" t="s" s="30">
        <f>CONCATENATE(AH1306,", ",AI1306," ",AJ1306)</f>
        <v>3752</v>
      </c>
      <c r="AH1306" t="s" s="244">
        <v>3753</v>
      </c>
      <c r="AI1306" t="s" s="30">
        <v>139</v>
      </c>
      <c r="AJ1306" s="245">
        <v>37321</v>
      </c>
    </row>
    <row r="1307" s="231" customFormat="1" ht="13.65" customHeight="1">
      <c r="AA1307" s="245">
        <v>193680</v>
      </c>
      <c r="AB1307" t="s" s="30">
        <v>4261</v>
      </c>
      <c r="AD1307" t="s" s="30">
        <v>4262</v>
      </c>
      <c r="AG1307" t="s" s="30">
        <f>CONCATENATE(AH1307,", ",AI1307," ",AJ1307)</f>
        <v>3774</v>
      </c>
      <c r="AH1307" t="s" s="244">
        <v>3775</v>
      </c>
      <c r="AI1307" t="s" s="30">
        <v>139</v>
      </c>
      <c r="AJ1307" s="245">
        <v>37381</v>
      </c>
    </row>
    <row r="1308" s="231" customFormat="1" ht="13.65" customHeight="1">
      <c r="AA1308" s="245">
        <v>193698</v>
      </c>
      <c r="AB1308" t="s" s="30">
        <v>4263</v>
      </c>
      <c r="AD1308" t="s" s="30">
        <v>4264</v>
      </c>
      <c r="AE1308" t="s" s="30">
        <v>4265</v>
      </c>
      <c r="AG1308" t="s" s="30">
        <f>CONCATENATE(AH1308,", ",AI1308," ",AJ1308)</f>
        <v>3774</v>
      </c>
      <c r="AH1308" t="s" s="244">
        <v>3775</v>
      </c>
      <c r="AI1308" t="s" s="30">
        <v>139</v>
      </c>
      <c r="AJ1308" s="245">
        <v>37381</v>
      </c>
    </row>
    <row r="1309" s="231" customFormat="1" ht="13.65" customHeight="1">
      <c r="AA1309" s="245">
        <v>193706</v>
      </c>
      <c r="AB1309" t="s" s="30">
        <v>4266</v>
      </c>
      <c r="AD1309" t="s" s="30">
        <v>4267</v>
      </c>
      <c r="AG1309" t="s" s="30">
        <f>CONCATENATE(AH1309,", ",AI1309," ",AJ1309)</f>
        <v>3774</v>
      </c>
      <c r="AH1309" t="s" s="244">
        <v>3775</v>
      </c>
      <c r="AI1309" t="s" s="30">
        <v>139</v>
      </c>
      <c r="AJ1309" s="245">
        <v>37381</v>
      </c>
    </row>
    <row r="1310" s="231" customFormat="1" ht="13.65" customHeight="1">
      <c r="AA1310" s="245">
        <v>193730</v>
      </c>
      <c r="AB1310" t="s" s="30">
        <v>4268</v>
      </c>
      <c r="AD1310" t="s" s="30">
        <v>4269</v>
      </c>
      <c r="AE1310" t="s" s="30">
        <v>4207</v>
      </c>
      <c r="AG1310" t="s" s="30">
        <f>CONCATENATE(AH1310,", ",AI1310," ",AJ1310)</f>
        <v>3774</v>
      </c>
      <c r="AH1310" t="s" s="244">
        <v>3775</v>
      </c>
      <c r="AI1310" t="s" s="30">
        <v>139</v>
      </c>
      <c r="AJ1310" s="245">
        <v>37381</v>
      </c>
    </row>
    <row r="1311" s="231" customFormat="1" ht="13.65" customHeight="1">
      <c r="AA1311" s="245">
        <v>193748</v>
      </c>
      <c r="AB1311" t="s" s="30">
        <v>4270</v>
      </c>
      <c r="AD1311" t="s" s="30">
        <v>4183</v>
      </c>
      <c r="AG1311" t="s" s="30">
        <f>CONCATENATE(AH1311,", ",AI1311," ",AJ1311)</f>
        <v>4189</v>
      </c>
      <c r="AH1311" t="s" s="244">
        <v>4190</v>
      </c>
      <c r="AI1311" t="s" s="30">
        <v>139</v>
      </c>
      <c r="AJ1311" s="245">
        <v>37332</v>
      </c>
    </row>
    <row r="1312" s="231" customFormat="1" ht="13.65" customHeight="1">
      <c r="AA1312" s="245">
        <v>193755</v>
      </c>
      <c r="AB1312" t="s" s="30">
        <v>4271</v>
      </c>
      <c r="AD1312" t="s" s="30">
        <v>4272</v>
      </c>
      <c r="AG1312" t="s" s="30">
        <f>CONCATENATE(AH1312,", ",AI1312," ",AJ1312)</f>
        <v>3774</v>
      </c>
      <c r="AH1312" t="s" s="244">
        <v>3775</v>
      </c>
      <c r="AI1312" t="s" s="30">
        <v>139</v>
      </c>
      <c r="AJ1312" s="245">
        <v>37381</v>
      </c>
    </row>
    <row r="1313" s="231" customFormat="1" ht="13.65" customHeight="1">
      <c r="AA1313" s="245">
        <v>193763</v>
      </c>
      <c r="AB1313" t="s" s="30">
        <v>4273</v>
      </c>
      <c r="AD1313" t="s" s="30">
        <v>4274</v>
      </c>
      <c r="AG1313" t="s" s="30">
        <f>CONCATENATE(AH1313,", ",AI1313," ",AJ1313)</f>
        <v>3774</v>
      </c>
      <c r="AH1313" t="s" s="244">
        <v>3775</v>
      </c>
      <c r="AI1313" t="s" s="30">
        <v>139</v>
      </c>
      <c r="AJ1313" s="245">
        <v>37381</v>
      </c>
    </row>
    <row r="1314" s="231" customFormat="1" ht="13.65" customHeight="1">
      <c r="AA1314" s="245">
        <v>193797</v>
      </c>
      <c r="AB1314" t="s" s="30">
        <v>4275</v>
      </c>
      <c r="AD1314" t="s" s="30">
        <v>4276</v>
      </c>
      <c r="AG1314" t="s" s="30">
        <f>CONCATENATE(AH1314,", ",AI1314," ",AJ1314)</f>
        <v>3752</v>
      </c>
      <c r="AH1314" t="s" s="244">
        <v>3753</v>
      </c>
      <c r="AI1314" t="s" s="30">
        <v>139</v>
      </c>
      <c r="AJ1314" s="245">
        <v>37321</v>
      </c>
    </row>
    <row r="1315" s="231" customFormat="1" ht="13.65" customHeight="1">
      <c r="AA1315" s="245">
        <v>193805</v>
      </c>
      <c r="AB1315" t="s" s="30">
        <v>4277</v>
      </c>
      <c r="AD1315" t="s" s="30">
        <v>4278</v>
      </c>
      <c r="AG1315" t="s" s="30">
        <f>CONCATENATE(AH1315,", ",AI1315," ",AJ1315)</f>
        <v>3774</v>
      </c>
      <c r="AH1315" t="s" s="244">
        <v>3775</v>
      </c>
      <c r="AI1315" t="s" s="30">
        <v>139</v>
      </c>
      <c r="AJ1315" s="245">
        <v>37381</v>
      </c>
    </row>
    <row r="1316" s="231" customFormat="1" ht="13.65" customHeight="1">
      <c r="AA1316" s="245">
        <v>193813</v>
      </c>
      <c r="AB1316" t="s" s="30">
        <v>4279</v>
      </c>
      <c r="AD1316" t="s" s="30">
        <v>4280</v>
      </c>
      <c r="AG1316" t="s" s="30">
        <f>CONCATENATE(AH1316,", ",AI1316," ",AJ1316)</f>
        <v>3752</v>
      </c>
      <c r="AH1316" t="s" s="244">
        <v>3753</v>
      </c>
      <c r="AI1316" t="s" s="30">
        <v>139</v>
      </c>
      <c r="AJ1316" s="245">
        <v>37321</v>
      </c>
    </row>
    <row r="1317" s="231" customFormat="1" ht="13.65" customHeight="1">
      <c r="AA1317" s="245">
        <v>193839</v>
      </c>
      <c r="AB1317" t="s" s="30">
        <v>4281</v>
      </c>
      <c r="AC1317" t="s" s="30">
        <v>4282</v>
      </c>
      <c r="AD1317" t="s" s="30">
        <v>4283</v>
      </c>
      <c r="AG1317" t="s" s="30">
        <f>CONCATENATE(AH1317,", ",AI1317," ",AJ1317)</f>
        <v>4284</v>
      </c>
      <c r="AH1317" t="s" s="244">
        <v>4285</v>
      </c>
      <c r="AI1317" t="s" s="30">
        <v>139</v>
      </c>
      <c r="AJ1317" s="245">
        <v>38557</v>
      </c>
    </row>
    <row r="1318" s="231" customFormat="1" ht="13.65" customHeight="1">
      <c r="AA1318" s="245">
        <v>193847</v>
      </c>
      <c r="AB1318" t="s" s="30">
        <v>4286</v>
      </c>
      <c r="AD1318" t="s" s="30">
        <v>4287</v>
      </c>
      <c r="AG1318" t="s" s="30">
        <f>CONCATENATE(AH1318,", ",AI1318," ",AJ1318)</f>
        <v>182</v>
      </c>
      <c r="AH1318" t="s" s="244">
        <v>138</v>
      </c>
      <c r="AI1318" t="s" s="30">
        <v>139</v>
      </c>
      <c r="AJ1318" s="245">
        <v>37421</v>
      </c>
    </row>
    <row r="1319" s="231" customFormat="1" ht="13.65" customHeight="1">
      <c r="AA1319" s="245">
        <v>193862</v>
      </c>
      <c r="AB1319" t="s" s="30">
        <v>4288</v>
      </c>
      <c r="AD1319" t="s" s="30">
        <v>4289</v>
      </c>
      <c r="AG1319" t="s" s="30">
        <f>CONCATENATE(AH1319,", ",AI1319," ",AJ1319)</f>
        <v>3752</v>
      </c>
      <c r="AH1319" t="s" s="244">
        <v>3753</v>
      </c>
      <c r="AI1319" t="s" s="30">
        <v>139</v>
      </c>
      <c r="AJ1319" s="245">
        <v>37321</v>
      </c>
    </row>
    <row r="1320" s="231" customFormat="1" ht="13.65" customHeight="1">
      <c r="AA1320" s="245">
        <v>193870</v>
      </c>
      <c r="AB1320" t="s" s="30">
        <v>4290</v>
      </c>
      <c r="AD1320" t="s" s="30">
        <v>4291</v>
      </c>
      <c r="AG1320" t="s" s="30">
        <f>CONCATENATE(AH1320,", ",AI1320," ",AJ1320)</f>
        <v>3774</v>
      </c>
      <c r="AH1320" t="s" s="244">
        <v>3775</v>
      </c>
      <c r="AI1320" t="s" s="30">
        <v>139</v>
      </c>
      <c r="AJ1320" s="245">
        <v>37381</v>
      </c>
    </row>
    <row r="1321" s="231" customFormat="1" ht="13.65" customHeight="1">
      <c r="AA1321" s="245">
        <v>193888</v>
      </c>
      <c r="AB1321" t="s" s="30">
        <v>4292</v>
      </c>
      <c r="AD1321" t="s" s="30">
        <v>4293</v>
      </c>
      <c r="AG1321" t="s" s="30">
        <f>CONCATENATE(AH1321,", ",AI1321," ",AJ1321)</f>
        <v>3752</v>
      </c>
      <c r="AH1321" t="s" s="244">
        <v>3753</v>
      </c>
      <c r="AI1321" t="s" s="30">
        <v>139</v>
      </c>
      <c r="AJ1321" s="245">
        <v>37321</v>
      </c>
    </row>
    <row r="1322" s="231" customFormat="1" ht="13.65" customHeight="1">
      <c r="AA1322" s="245">
        <v>193896</v>
      </c>
      <c r="AB1322" t="s" s="30">
        <v>4294</v>
      </c>
      <c r="AE1322" t="s" s="30">
        <v>4295</v>
      </c>
      <c r="AG1322" t="s" s="30">
        <f>CONCATENATE(AH1322,", ",AI1322," ",AJ1322)</f>
        <v>185</v>
      </c>
      <c r="AH1322" t="s" s="244">
        <v>138</v>
      </c>
      <c r="AI1322" t="s" s="30">
        <v>139</v>
      </c>
      <c r="AJ1322" s="245">
        <v>37415</v>
      </c>
    </row>
    <row r="1323" s="231" customFormat="1" ht="13.65" customHeight="1">
      <c r="AA1323" s="245">
        <v>193904</v>
      </c>
      <c r="AB1323" t="s" s="30">
        <v>4296</v>
      </c>
      <c r="AD1323" t="s" s="30">
        <v>4297</v>
      </c>
      <c r="AG1323" t="s" s="30">
        <f>CONCATENATE(AH1323,", ",AI1323," ",AJ1323)</f>
        <v>4298</v>
      </c>
      <c r="AH1323" t="s" s="244">
        <v>138</v>
      </c>
      <c r="AI1323" t="s" s="30">
        <v>139</v>
      </c>
      <c r="AJ1323" s="245">
        <v>37424</v>
      </c>
    </row>
    <row r="1324" s="231" customFormat="1" ht="13.65" customHeight="1">
      <c r="AA1324" s="245">
        <v>193912</v>
      </c>
      <c r="AB1324" t="s" s="30">
        <v>4299</v>
      </c>
      <c r="AD1324" t="s" s="30">
        <v>4300</v>
      </c>
      <c r="AG1324" t="s" s="30">
        <f>CONCATENATE(AH1324,", ",AI1324," ",AJ1324)</f>
        <v>3752</v>
      </c>
      <c r="AH1324" t="s" s="244">
        <v>3753</v>
      </c>
      <c r="AI1324" t="s" s="30">
        <v>139</v>
      </c>
      <c r="AJ1324" s="245">
        <v>37321</v>
      </c>
    </row>
    <row r="1325" s="231" customFormat="1" ht="13.65" customHeight="1">
      <c r="AA1325" s="245">
        <v>193920</v>
      </c>
      <c r="AB1325" t="s" s="30">
        <v>4301</v>
      </c>
      <c r="AD1325" t="s" s="30">
        <v>4302</v>
      </c>
      <c r="AG1325" t="s" s="30">
        <f>CONCATENATE(AH1325,", ",AI1325," ",AJ1325)</f>
        <v>3752</v>
      </c>
      <c r="AH1325" t="s" s="244">
        <v>3753</v>
      </c>
      <c r="AI1325" t="s" s="30">
        <v>139</v>
      </c>
      <c r="AJ1325" s="245">
        <v>37321</v>
      </c>
    </row>
    <row r="1326" s="231" customFormat="1" ht="13.65" customHeight="1">
      <c r="AA1326" s="245">
        <v>193938</v>
      </c>
      <c r="AB1326" t="s" s="30">
        <v>4303</v>
      </c>
      <c r="AD1326" t="s" s="30">
        <v>4304</v>
      </c>
      <c r="AG1326" t="s" s="30">
        <f>CONCATENATE(AH1326,", ",AI1326," ",AJ1326)</f>
        <v>3752</v>
      </c>
      <c r="AH1326" t="s" s="244">
        <v>3753</v>
      </c>
      <c r="AI1326" t="s" s="30">
        <v>139</v>
      </c>
      <c r="AJ1326" s="245">
        <v>37321</v>
      </c>
    </row>
    <row r="1327" s="231" customFormat="1" ht="13.65" customHeight="1">
      <c r="AA1327" s="245">
        <v>193946</v>
      </c>
      <c r="AB1327" t="s" s="30">
        <v>4305</v>
      </c>
      <c r="AD1327" t="s" s="30">
        <v>4306</v>
      </c>
      <c r="AG1327" t="s" s="30">
        <f>CONCATENATE(AH1327,", ",AI1327," ",AJ1327)</f>
        <v>3752</v>
      </c>
      <c r="AH1327" t="s" s="244">
        <v>3753</v>
      </c>
      <c r="AI1327" t="s" s="30">
        <v>139</v>
      </c>
      <c r="AJ1327" s="245">
        <v>37321</v>
      </c>
    </row>
    <row r="1328" s="231" customFormat="1" ht="13.65" customHeight="1">
      <c r="AA1328" s="245">
        <v>193953</v>
      </c>
      <c r="AB1328" t="s" s="30">
        <v>1101</v>
      </c>
      <c r="AD1328" t="s" s="30">
        <v>4307</v>
      </c>
      <c r="AG1328" t="s" s="30">
        <f>CONCATENATE(AH1328,", ",AI1328," ",AJ1328)</f>
        <v>4189</v>
      </c>
      <c r="AH1328" t="s" s="244">
        <v>4190</v>
      </c>
      <c r="AI1328" t="s" s="30">
        <v>139</v>
      </c>
      <c r="AJ1328" s="245">
        <v>37332</v>
      </c>
    </row>
    <row r="1329" s="231" customFormat="1" ht="13.65" customHeight="1">
      <c r="AA1329" s="245">
        <v>193979</v>
      </c>
      <c r="AB1329" t="s" s="30">
        <v>4308</v>
      </c>
      <c r="AD1329" t="s" s="30">
        <v>4309</v>
      </c>
      <c r="AG1329" t="s" s="30">
        <f>CONCATENATE(AH1329,", ",AI1329," ",AJ1329)</f>
        <v>3752</v>
      </c>
      <c r="AH1329" t="s" s="244">
        <v>3753</v>
      </c>
      <c r="AI1329" t="s" s="30">
        <v>139</v>
      </c>
      <c r="AJ1329" s="245">
        <v>37321</v>
      </c>
    </row>
    <row r="1330" s="231" customFormat="1" ht="13.65" customHeight="1">
      <c r="AA1330" s="245">
        <v>193987</v>
      </c>
      <c r="AB1330" t="s" s="30">
        <v>4310</v>
      </c>
      <c r="AD1330" t="s" s="30">
        <v>4311</v>
      </c>
      <c r="AG1330" t="s" s="30">
        <f>CONCATENATE(AH1330,", ",AI1330," ",AJ1330)</f>
        <v>3752</v>
      </c>
      <c r="AH1330" t="s" s="244">
        <v>3753</v>
      </c>
      <c r="AI1330" t="s" s="30">
        <v>139</v>
      </c>
      <c r="AJ1330" s="245">
        <v>37321</v>
      </c>
    </row>
    <row r="1331" s="231" customFormat="1" ht="13.65" customHeight="1">
      <c r="AA1331" s="245">
        <v>193995</v>
      </c>
      <c r="AB1331" t="s" s="30">
        <v>4312</v>
      </c>
      <c r="AD1331" t="s" s="30">
        <v>4313</v>
      </c>
      <c r="AG1331" t="s" s="30">
        <f>CONCATENATE(AH1331,", ",AI1331," ",AJ1331)</f>
        <v>3752</v>
      </c>
      <c r="AH1331" t="s" s="244">
        <v>3753</v>
      </c>
      <c r="AI1331" t="s" s="30">
        <v>139</v>
      </c>
      <c r="AJ1331" s="245">
        <v>37321</v>
      </c>
    </row>
    <row r="1332" s="231" customFormat="1" ht="13.65" customHeight="1">
      <c r="AA1332" s="245">
        <v>194001</v>
      </c>
      <c r="AB1332" t="s" s="30">
        <v>4314</v>
      </c>
      <c r="AD1332" t="s" s="30">
        <v>4315</v>
      </c>
      <c r="AG1332" t="s" s="30">
        <f>CONCATENATE(AH1332,", ",AI1332," ",AJ1332)</f>
        <v>3752</v>
      </c>
      <c r="AH1332" t="s" s="244">
        <v>3753</v>
      </c>
      <c r="AI1332" t="s" s="30">
        <v>139</v>
      </c>
      <c r="AJ1332" s="245">
        <v>37321</v>
      </c>
    </row>
    <row r="1333" s="231" customFormat="1" ht="13.65" customHeight="1">
      <c r="AA1333" s="245">
        <v>194035</v>
      </c>
      <c r="AB1333" t="s" s="30">
        <v>4316</v>
      </c>
      <c r="AD1333" t="s" s="30">
        <v>4317</v>
      </c>
      <c r="AG1333" t="s" s="30">
        <f>CONCATENATE(AH1333,", ",AI1333," ",AJ1333)</f>
        <v>3774</v>
      </c>
      <c r="AH1333" t="s" s="244">
        <v>3775</v>
      </c>
      <c r="AI1333" t="s" s="30">
        <v>139</v>
      </c>
      <c r="AJ1333" s="245">
        <v>37381</v>
      </c>
    </row>
    <row r="1334" s="231" customFormat="1" ht="13.65" customHeight="1">
      <c r="AA1334" s="245">
        <v>194092</v>
      </c>
      <c r="AB1334" t="s" s="30">
        <v>4318</v>
      </c>
      <c r="AD1334" t="s" s="30">
        <v>4319</v>
      </c>
      <c r="AE1334" t="s" s="30">
        <v>4320</v>
      </c>
      <c r="AG1334" t="s" s="30">
        <f>CONCATENATE(AH1334,", ",AI1334," ",AJ1334)</f>
        <v>1088</v>
      </c>
      <c r="AH1334" t="s" s="244">
        <v>499</v>
      </c>
      <c r="AI1334" t="s" s="30">
        <v>139</v>
      </c>
      <c r="AJ1334" s="245">
        <v>37919</v>
      </c>
    </row>
    <row r="1335" s="231" customFormat="1" ht="13.65" customHeight="1">
      <c r="AA1335" s="245">
        <v>194134</v>
      </c>
      <c r="AB1335" t="s" s="30">
        <v>4321</v>
      </c>
      <c r="AD1335" t="s" s="30">
        <v>4322</v>
      </c>
      <c r="AG1335" t="s" s="30">
        <f>CONCATENATE(AH1335,", ",AI1335," ",AJ1335)</f>
        <v>4323</v>
      </c>
      <c r="AH1335" t="s" s="244">
        <v>4324</v>
      </c>
      <c r="AI1335" t="s" s="30">
        <v>4325</v>
      </c>
      <c r="AJ1335" s="245">
        <v>73125</v>
      </c>
    </row>
    <row r="1336" s="231" customFormat="1" ht="13.65" customHeight="1">
      <c r="AA1336" s="245">
        <v>194142</v>
      </c>
      <c r="AB1336" t="s" s="30">
        <v>4326</v>
      </c>
      <c r="AD1336" t="s" s="30">
        <v>1897</v>
      </c>
      <c r="AE1336" t="s" s="30">
        <v>4327</v>
      </c>
      <c r="AG1336" t="s" s="30">
        <f>CONCATENATE(AH1336,", ",AI1336," ",AJ1336)</f>
        <v>4328</v>
      </c>
      <c r="AH1336" t="s" s="244">
        <v>499</v>
      </c>
      <c r="AI1336" t="s" s="30">
        <v>139</v>
      </c>
      <c r="AJ1336" t="s" s="30">
        <v>4329</v>
      </c>
    </row>
    <row r="1337" s="231" customFormat="1" ht="13.65" customHeight="1">
      <c r="AA1337" s="245">
        <v>194159</v>
      </c>
      <c r="AB1337" t="s" s="30">
        <v>2040</v>
      </c>
      <c r="AD1337" t="s" s="30">
        <v>4330</v>
      </c>
      <c r="AG1337" t="s" s="30">
        <f>CONCATENATE(AH1337,", ",AI1337," ",AJ1337)</f>
        <v>4331</v>
      </c>
      <c r="AH1337" t="s" s="244">
        <v>3753</v>
      </c>
      <c r="AI1337" t="s" s="30">
        <v>139</v>
      </c>
      <c r="AJ1337" t="s" s="30">
        <v>4332</v>
      </c>
    </row>
    <row r="1338" s="231" customFormat="1" ht="13.65" customHeight="1">
      <c r="AA1338" s="245">
        <v>194167</v>
      </c>
      <c r="AB1338" t="s" s="30">
        <v>4333</v>
      </c>
      <c r="AD1338" t="s" s="30">
        <v>4334</v>
      </c>
      <c r="AG1338" t="s" s="30">
        <f>CONCATENATE(AH1338,", ",AI1338," ",AJ1338)</f>
        <v>4189</v>
      </c>
      <c r="AH1338" t="s" s="244">
        <v>4190</v>
      </c>
      <c r="AI1338" t="s" s="30">
        <v>139</v>
      </c>
      <c r="AJ1338" s="245">
        <v>37332</v>
      </c>
    </row>
    <row r="1339" s="231" customFormat="1" ht="13.65" customHeight="1">
      <c r="AA1339" s="245">
        <v>194175</v>
      </c>
      <c r="AB1339" t="s" s="30">
        <v>4335</v>
      </c>
      <c r="AC1339" t="s" s="30">
        <v>4336</v>
      </c>
      <c r="AD1339" t="s" s="30">
        <v>4148</v>
      </c>
      <c r="AG1339" t="s" s="30">
        <f>CONCATENATE(AH1339,", ",AI1339," ",AJ1339)</f>
        <v>3752</v>
      </c>
      <c r="AH1339" t="s" s="244">
        <v>3753</v>
      </c>
      <c r="AI1339" t="s" s="30">
        <v>139</v>
      </c>
      <c r="AJ1339" s="245">
        <v>37321</v>
      </c>
    </row>
    <row r="1340" s="231" customFormat="1" ht="13.65" customHeight="1">
      <c r="AA1340" s="245">
        <v>194217</v>
      </c>
      <c r="AB1340" t="s" s="30">
        <v>4337</v>
      </c>
      <c r="AG1340" t="s" s="30">
        <f>CONCATENATE(AH1340,", ",AI1340," ",AJ1340)</f>
        <v>209</v>
      </c>
    </row>
    <row r="1341" s="231" customFormat="1" ht="13.65" customHeight="1">
      <c r="AA1341" s="245">
        <v>194258</v>
      </c>
      <c r="AB1341" t="s" s="30">
        <v>4338</v>
      </c>
      <c r="AD1341" t="s" s="30">
        <v>4339</v>
      </c>
      <c r="AG1341" t="s" s="30">
        <f>CONCATENATE(AH1341,", ",AI1341," ",AJ1341)</f>
        <v>3752</v>
      </c>
      <c r="AH1341" t="s" s="244">
        <v>3753</v>
      </c>
      <c r="AI1341" t="s" s="30">
        <v>139</v>
      </c>
      <c r="AJ1341" s="245">
        <v>37321</v>
      </c>
    </row>
    <row r="1342" s="231" customFormat="1" ht="13.65" customHeight="1">
      <c r="AA1342" s="245">
        <v>194266</v>
      </c>
      <c r="AB1342" t="s" s="30">
        <v>4340</v>
      </c>
      <c r="AD1342" t="s" s="30">
        <v>4341</v>
      </c>
      <c r="AG1342" t="s" s="30">
        <f>CONCATENATE(AH1342,", ",AI1342," ",AJ1342)</f>
        <v>3752</v>
      </c>
      <c r="AH1342" t="s" s="244">
        <v>3753</v>
      </c>
      <c r="AI1342" t="s" s="30">
        <v>139</v>
      </c>
      <c r="AJ1342" s="245">
        <v>37321</v>
      </c>
    </row>
    <row r="1343" s="231" customFormat="1" ht="13.65" customHeight="1">
      <c r="AA1343" s="245">
        <v>194274</v>
      </c>
      <c r="AB1343" t="s" s="30">
        <v>4342</v>
      </c>
      <c r="AD1343" t="s" s="30">
        <v>4343</v>
      </c>
      <c r="AE1343" t="s" s="30">
        <v>4344</v>
      </c>
      <c r="AG1343" t="s" s="30">
        <f>CONCATENATE(AH1343,", ",AI1343," ",AJ1343)</f>
        <v>3774</v>
      </c>
      <c r="AH1343" t="s" s="244">
        <v>3775</v>
      </c>
      <c r="AI1343" t="s" s="30">
        <v>139</v>
      </c>
      <c r="AJ1343" s="245">
        <v>37381</v>
      </c>
    </row>
    <row r="1344" s="231" customFormat="1" ht="13.65" customHeight="1">
      <c r="AA1344" s="245">
        <v>194332</v>
      </c>
      <c r="AB1344" t="s" s="30">
        <v>4345</v>
      </c>
      <c r="AD1344" t="s" s="30">
        <v>4346</v>
      </c>
      <c r="AG1344" t="s" s="30">
        <f>CONCATENATE(AH1344,", ",AI1344," ",AJ1344)</f>
        <v>4347</v>
      </c>
      <c r="AH1344" t="s" s="244">
        <v>4348</v>
      </c>
      <c r="AI1344" t="s" s="30">
        <v>139</v>
      </c>
      <c r="AJ1344" s="245">
        <v>37309</v>
      </c>
    </row>
    <row r="1345" s="231" customFormat="1" ht="13.65" customHeight="1">
      <c r="AA1345" s="245">
        <v>194399</v>
      </c>
      <c r="AB1345" t="s" s="30">
        <v>4349</v>
      </c>
      <c r="AD1345" t="s" s="30">
        <v>4350</v>
      </c>
      <c r="AG1345" t="s" s="30">
        <f>CONCATENATE(AH1345,", ",AI1345," ",AJ1345)</f>
        <v>3752</v>
      </c>
      <c r="AH1345" t="s" s="244">
        <v>3753</v>
      </c>
      <c r="AI1345" t="s" s="30">
        <v>139</v>
      </c>
      <c r="AJ1345" s="245">
        <v>37321</v>
      </c>
    </row>
    <row r="1346" s="231" customFormat="1" ht="13.65" customHeight="1">
      <c r="AA1346" s="245">
        <v>194449</v>
      </c>
      <c r="AB1346" t="s" s="30">
        <v>4351</v>
      </c>
      <c r="AD1346" t="s" s="30">
        <v>4352</v>
      </c>
      <c r="AG1346" t="s" s="30">
        <f>CONCATENATE(AH1346,", ",AI1346," ",AJ1346)</f>
        <v>3774</v>
      </c>
      <c r="AH1346" t="s" s="244">
        <v>3775</v>
      </c>
      <c r="AI1346" t="s" s="30">
        <v>139</v>
      </c>
      <c r="AJ1346" s="245">
        <v>37381</v>
      </c>
    </row>
    <row r="1347" s="231" customFormat="1" ht="13.65" customHeight="1">
      <c r="AA1347" s="245">
        <v>194498</v>
      </c>
      <c r="AB1347" t="s" s="30">
        <v>4353</v>
      </c>
      <c r="AD1347" t="s" s="30">
        <v>4354</v>
      </c>
      <c r="AE1347" t="s" s="30">
        <v>4355</v>
      </c>
      <c r="AG1347" t="s" s="30">
        <f>CONCATENATE(AH1347,", ",AI1347," ",AJ1347)</f>
        <v>3774</v>
      </c>
      <c r="AH1347" t="s" s="244">
        <v>3775</v>
      </c>
      <c r="AI1347" t="s" s="30">
        <v>139</v>
      </c>
      <c r="AJ1347" s="245">
        <v>37381</v>
      </c>
    </row>
    <row r="1348" s="231" customFormat="1" ht="13.65" customHeight="1">
      <c r="AA1348" s="245">
        <v>194548</v>
      </c>
      <c r="AB1348" t="s" s="30">
        <v>4356</v>
      </c>
      <c r="AD1348" t="s" s="30">
        <v>2665</v>
      </c>
      <c r="AG1348" t="s" s="30">
        <f>CONCATENATE(AH1348,", ",AI1348," ",AJ1348)</f>
        <v>3752</v>
      </c>
      <c r="AH1348" t="s" s="244">
        <v>3753</v>
      </c>
      <c r="AI1348" t="s" s="30">
        <v>139</v>
      </c>
      <c r="AJ1348" s="245">
        <v>37321</v>
      </c>
    </row>
    <row r="1349" s="231" customFormat="1" ht="13.65" customHeight="1">
      <c r="AA1349" s="245">
        <v>194571</v>
      </c>
      <c r="AB1349" t="s" s="30">
        <v>4357</v>
      </c>
      <c r="AD1349" t="s" s="30">
        <v>4358</v>
      </c>
      <c r="AE1349" t="s" s="30">
        <v>4352</v>
      </c>
      <c r="AG1349" t="s" s="30">
        <f>CONCATENATE(AH1349,", ",AI1349," ",AJ1349)</f>
        <v>3774</v>
      </c>
      <c r="AH1349" t="s" s="244">
        <v>3775</v>
      </c>
      <c r="AI1349" t="s" s="30">
        <v>139</v>
      </c>
      <c r="AJ1349" s="245">
        <v>37381</v>
      </c>
    </row>
    <row r="1350" s="231" customFormat="1" ht="13.65" customHeight="1">
      <c r="AA1350" s="245">
        <v>194936</v>
      </c>
      <c r="AB1350" t="s" s="30">
        <v>4359</v>
      </c>
      <c r="AD1350" t="s" s="30">
        <v>4360</v>
      </c>
      <c r="AG1350" t="s" s="30">
        <f>CONCATENATE(AH1350,", ",AI1350," ",AJ1350)</f>
        <v>4361</v>
      </c>
      <c r="AH1350" t="s" s="244">
        <v>4362</v>
      </c>
      <c r="AI1350" t="s" s="30">
        <v>4363</v>
      </c>
      <c r="AJ1350" s="245">
        <v>92037</v>
      </c>
    </row>
    <row r="1351" s="231" customFormat="1" ht="13.65" customHeight="1">
      <c r="AA1351" s="245">
        <v>195115</v>
      </c>
      <c r="AB1351" t="s" s="30">
        <v>4364</v>
      </c>
      <c r="AD1351" t="s" s="30">
        <v>4365</v>
      </c>
      <c r="AG1351" t="s" s="30">
        <f>CONCATENATE(AH1351,", ",AI1351," ",AJ1351)</f>
        <v>3752</v>
      </c>
      <c r="AH1351" t="s" s="244">
        <v>3753</v>
      </c>
      <c r="AI1351" t="s" s="30">
        <v>139</v>
      </c>
      <c r="AJ1351" s="245">
        <v>37321</v>
      </c>
    </row>
    <row r="1352" s="231" customFormat="1" ht="13.65" customHeight="1">
      <c r="AA1352" s="245">
        <v>195123</v>
      </c>
      <c r="AB1352" t="s" s="30">
        <v>4366</v>
      </c>
      <c r="AG1352" t="s" s="30">
        <f>CONCATENATE(AH1352,", ",AI1352," ",AJ1352)</f>
        <v>209</v>
      </c>
    </row>
    <row r="1353" s="231" customFormat="1" ht="13.65" customHeight="1">
      <c r="AA1353" s="245">
        <v>195131</v>
      </c>
      <c r="AB1353" t="s" s="30">
        <v>4367</v>
      </c>
      <c r="AD1353" t="s" s="30">
        <v>4368</v>
      </c>
      <c r="AE1353" t="s" s="30">
        <v>4369</v>
      </c>
      <c r="AF1353" t="s" s="30">
        <v>4370</v>
      </c>
      <c r="AG1353" t="s" s="30">
        <f>CONCATENATE(AH1353,", ",AI1353," ",AJ1353)</f>
        <v>3774</v>
      </c>
      <c r="AH1353" t="s" s="244">
        <v>3775</v>
      </c>
      <c r="AI1353" t="s" s="30">
        <v>139</v>
      </c>
      <c r="AJ1353" s="245">
        <v>37381</v>
      </c>
    </row>
    <row r="1354" s="231" customFormat="1" ht="13.65" customHeight="1">
      <c r="AA1354" s="245">
        <v>195149</v>
      </c>
      <c r="AB1354" t="s" s="30">
        <v>4371</v>
      </c>
      <c r="AD1354" t="s" s="30">
        <v>4372</v>
      </c>
      <c r="AE1354" t="s" s="30">
        <v>4373</v>
      </c>
      <c r="AG1354" t="s" s="30">
        <f>CONCATENATE(AH1354,", ",AI1354," ",AJ1354)</f>
        <v>4189</v>
      </c>
      <c r="AH1354" t="s" s="244">
        <v>4190</v>
      </c>
      <c r="AI1354" t="s" s="30">
        <v>139</v>
      </c>
      <c r="AJ1354" s="245">
        <v>37332</v>
      </c>
    </row>
    <row r="1355" s="231" customFormat="1" ht="13.65" customHeight="1">
      <c r="AA1355" s="245">
        <v>195255</v>
      </c>
      <c r="AB1355" t="s" s="30">
        <v>4374</v>
      </c>
      <c r="AD1355" t="s" s="30">
        <v>4375</v>
      </c>
      <c r="AG1355" t="s" s="30">
        <f>CONCATENATE(AH1355,", ",AI1355," ",AJ1355)</f>
        <v>3774</v>
      </c>
      <c r="AH1355" t="s" s="244">
        <v>3775</v>
      </c>
      <c r="AI1355" t="s" s="30">
        <v>139</v>
      </c>
      <c r="AJ1355" s="245">
        <v>37381</v>
      </c>
    </row>
    <row r="1356" s="231" customFormat="1" ht="13.65" customHeight="1">
      <c r="AA1356" s="245">
        <v>195289</v>
      </c>
      <c r="AB1356" t="s" s="30">
        <v>4376</v>
      </c>
      <c r="AD1356" t="s" s="30">
        <v>4377</v>
      </c>
      <c r="AG1356" t="s" s="30">
        <f>CONCATENATE(AH1356,", ",AI1356," ",AJ1356)</f>
        <v>4378</v>
      </c>
      <c r="AH1356" t="s" s="244">
        <v>138</v>
      </c>
      <c r="AI1356" t="s" s="30">
        <v>139</v>
      </c>
      <c r="AJ1356" t="s" s="30">
        <v>4379</v>
      </c>
    </row>
    <row r="1357" s="231" customFormat="1" ht="13.65" customHeight="1">
      <c r="AA1357" s="245">
        <v>195297</v>
      </c>
      <c r="AB1357" t="s" s="30">
        <v>4380</v>
      </c>
      <c r="AD1357" t="s" s="30">
        <v>4381</v>
      </c>
      <c r="AE1357" t="s" s="30">
        <v>4382</v>
      </c>
      <c r="AG1357" t="s" s="30">
        <f>CONCATENATE(AH1357,", ",AI1357," ",AJ1357)</f>
        <v>4383</v>
      </c>
      <c r="AH1357" t="s" s="244">
        <v>138</v>
      </c>
      <c r="AI1357" t="s" s="30">
        <v>139</v>
      </c>
      <c r="AJ1357" t="s" s="30">
        <v>4384</v>
      </c>
    </row>
    <row r="1358" s="231" customFormat="1" ht="13.65" customHeight="1">
      <c r="AA1358" s="245">
        <v>195313</v>
      </c>
      <c r="AB1358" t="s" s="30">
        <v>4385</v>
      </c>
      <c r="AD1358" t="s" s="30">
        <v>4386</v>
      </c>
      <c r="AE1358" t="s" s="30">
        <v>4387</v>
      </c>
      <c r="AG1358" t="s" s="30">
        <f>CONCATENATE(AH1358,", ",AI1358," ",AJ1358)</f>
        <v>4388</v>
      </c>
      <c r="AH1358" t="s" s="244">
        <v>138</v>
      </c>
      <c r="AI1358" t="s" s="30">
        <v>139</v>
      </c>
      <c r="AJ1358" t="s" s="30">
        <v>4389</v>
      </c>
    </row>
    <row r="1359" s="231" customFormat="1" ht="13.65" customHeight="1">
      <c r="AA1359" s="245">
        <v>195321</v>
      </c>
      <c r="AB1359" t="s" s="30">
        <v>4390</v>
      </c>
      <c r="AD1359" t="s" s="30">
        <v>4391</v>
      </c>
      <c r="AE1359" t="s" s="30">
        <v>4392</v>
      </c>
      <c r="AG1359" t="s" s="30">
        <f>CONCATENATE(AH1359,", ",AI1359," ",AJ1359)</f>
        <v>154</v>
      </c>
      <c r="AH1359" t="s" s="244">
        <v>138</v>
      </c>
      <c r="AI1359" t="s" s="30">
        <v>139</v>
      </c>
      <c r="AJ1359" s="245">
        <v>37404</v>
      </c>
    </row>
    <row r="1360" s="231" customFormat="1" ht="13.65" customHeight="1">
      <c r="AA1360" s="245">
        <v>195339</v>
      </c>
      <c r="AB1360" t="s" s="30">
        <v>4393</v>
      </c>
      <c r="AD1360" t="s" s="30">
        <v>4394</v>
      </c>
      <c r="AG1360" t="s" s="30">
        <f>CONCATENATE(AH1360,", ",AI1360," ",AJ1360)</f>
        <v>4395</v>
      </c>
      <c r="AH1360" t="s" s="244">
        <v>138</v>
      </c>
      <c r="AI1360" t="s" s="30">
        <v>139</v>
      </c>
      <c r="AJ1360" t="s" s="30">
        <v>4396</v>
      </c>
    </row>
    <row r="1361" s="231" customFormat="1" ht="13.65" customHeight="1">
      <c r="AA1361" s="245">
        <v>195347</v>
      </c>
      <c r="AB1361" t="s" s="30">
        <v>4397</v>
      </c>
      <c r="AC1361" t="s" s="30">
        <v>4398</v>
      </c>
      <c r="AD1361" t="s" s="30">
        <v>3375</v>
      </c>
      <c r="AG1361" t="s" s="30">
        <f>CONCATENATE(AH1361,", ",AI1361," ",AJ1361)</f>
        <v>2195</v>
      </c>
      <c r="AH1361" t="s" s="244">
        <v>177</v>
      </c>
      <c r="AI1361" t="s" s="30">
        <v>178</v>
      </c>
      <c r="AJ1361" s="245">
        <v>30742</v>
      </c>
    </row>
    <row r="1362" s="231" customFormat="1" ht="13.65" customHeight="1">
      <c r="AA1362" s="245">
        <v>195354</v>
      </c>
      <c r="AB1362" t="s" s="30">
        <v>4399</v>
      </c>
      <c r="AD1362" t="s" s="30">
        <v>4400</v>
      </c>
      <c r="AE1362" t="s" s="30">
        <v>4401</v>
      </c>
      <c r="AG1362" t="s" s="30">
        <f>CONCATENATE(AH1362,", ",AI1362," ",AJ1362)</f>
        <v>4402</v>
      </c>
      <c r="AH1362" t="s" s="244">
        <v>138</v>
      </c>
      <c r="AI1362" t="s" s="30">
        <v>139</v>
      </c>
      <c r="AJ1362" t="s" s="30">
        <v>4403</v>
      </c>
    </row>
    <row r="1363" s="231" customFormat="1" ht="13.65" customHeight="1">
      <c r="AA1363" s="245">
        <v>195362</v>
      </c>
      <c r="AB1363" t="s" s="30">
        <v>4404</v>
      </c>
      <c r="AD1363" t="s" s="30">
        <v>4405</v>
      </c>
      <c r="AG1363" t="s" s="30">
        <f>CONCATENATE(AH1363,", ",AI1363," ",AJ1363)</f>
        <v>197</v>
      </c>
      <c r="AH1363" t="s" s="244">
        <v>138</v>
      </c>
      <c r="AI1363" t="s" s="30">
        <v>139</v>
      </c>
      <c r="AJ1363" s="245">
        <v>37402</v>
      </c>
    </row>
    <row r="1364" s="231" customFormat="1" ht="13.65" customHeight="1">
      <c r="AA1364" s="245">
        <v>195370</v>
      </c>
      <c r="AB1364" t="s" s="30">
        <v>4406</v>
      </c>
      <c r="AD1364" t="s" s="30">
        <v>4407</v>
      </c>
      <c r="AG1364" t="s" s="30">
        <f>CONCATENATE(AH1364,", ",AI1364," ",AJ1364)</f>
        <v>197</v>
      </c>
      <c r="AH1364" t="s" s="244">
        <v>138</v>
      </c>
      <c r="AI1364" t="s" s="30">
        <v>139</v>
      </c>
      <c r="AJ1364" s="245">
        <v>37402</v>
      </c>
    </row>
    <row r="1365" s="231" customFormat="1" ht="13.65" customHeight="1">
      <c r="AA1365" s="245">
        <v>195388</v>
      </c>
      <c r="AB1365" t="s" s="30">
        <v>4408</v>
      </c>
      <c r="AC1365" t="s" s="30">
        <v>4409</v>
      </c>
      <c r="AD1365" t="s" s="30">
        <v>4410</v>
      </c>
      <c r="AE1365" t="s" s="30">
        <v>4411</v>
      </c>
      <c r="AG1365" t="s" s="30">
        <f>CONCATENATE(AH1365,", ",AI1365," ",AJ1365)</f>
        <v>197</v>
      </c>
      <c r="AH1365" t="s" s="244">
        <v>138</v>
      </c>
      <c r="AI1365" t="s" s="30">
        <v>139</v>
      </c>
      <c r="AJ1365" s="245">
        <v>37402</v>
      </c>
    </row>
    <row r="1366" s="231" customFormat="1" ht="13.65" customHeight="1">
      <c r="AA1366" s="245">
        <v>195396</v>
      </c>
      <c r="AB1366" t="s" s="30">
        <v>4412</v>
      </c>
      <c r="AD1366" t="s" s="30">
        <v>4413</v>
      </c>
      <c r="AE1366" t="s" s="30">
        <v>4414</v>
      </c>
      <c r="AG1366" t="s" s="30">
        <f>CONCATENATE(AH1366,", ",AI1366," ",AJ1366)</f>
        <v>4415</v>
      </c>
      <c r="AH1366" t="s" s="244">
        <v>138</v>
      </c>
      <c r="AI1366" t="s" s="30">
        <v>139</v>
      </c>
      <c r="AJ1366" t="s" s="30">
        <v>4416</v>
      </c>
    </row>
    <row r="1367" s="231" customFormat="1" ht="13.65" customHeight="1">
      <c r="AA1367" s="245">
        <v>195404</v>
      </c>
      <c r="AB1367" t="s" s="30">
        <v>4417</v>
      </c>
      <c r="AD1367" t="s" s="30">
        <v>4418</v>
      </c>
      <c r="AG1367" t="s" s="30">
        <f>CONCATENATE(AH1367,", ",AI1367," ",AJ1367)</f>
        <v>264</v>
      </c>
      <c r="AH1367" t="s" s="244">
        <v>138</v>
      </c>
      <c r="AI1367" t="s" s="30">
        <v>139</v>
      </c>
      <c r="AJ1367" s="245">
        <v>37450</v>
      </c>
    </row>
    <row r="1368" s="231" customFormat="1" ht="13.65" customHeight="1">
      <c r="AA1368" s="245">
        <v>195412</v>
      </c>
      <c r="AB1368" t="s" s="30">
        <v>4419</v>
      </c>
      <c r="AD1368" t="s" s="30">
        <v>4420</v>
      </c>
      <c r="AG1368" t="s" s="30">
        <f>CONCATENATE(AH1368,", ",AI1368," ",AJ1368)</f>
        <v>182</v>
      </c>
      <c r="AH1368" t="s" s="244">
        <v>138</v>
      </c>
      <c r="AI1368" t="s" s="30">
        <v>139</v>
      </c>
      <c r="AJ1368" s="245">
        <v>37421</v>
      </c>
    </row>
    <row r="1369" s="231" customFormat="1" ht="13.65" customHeight="1">
      <c r="AA1369" s="245">
        <v>195420</v>
      </c>
      <c r="AB1369" t="s" s="30">
        <v>4421</v>
      </c>
      <c r="AD1369" t="s" s="30">
        <v>4422</v>
      </c>
      <c r="AG1369" t="s" s="30">
        <f>CONCATENATE(AH1369,", ",AI1369," ",AJ1369)</f>
        <v>182</v>
      </c>
      <c r="AH1369" t="s" s="244">
        <v>138</v>
      </c>
      <c r="AI1369" t="s" s="30">
        <v>139</v>
      </c>
      <c r="AJ1369" s="245">
        <v>37421</v>
      </c>
    </row>
    <row r="1370" s="231" customFormat="1" ht="13.65" customHeight="1">
      <c r="AA1370" s="245">
        <v>195438</v>
      </c>
      <c r="AB1370" t="s" s="30">
        <v>4423</v>
      </c>
      <c r="AD1370" t="s" s="30">
        <v>4424</v>
      </c>
      <c r="AE1370" t="s" s="30">
        <v>4425</v>
      </c>
      <c r="AG1370" t="s" s="30">
        <f>CONCATENATE(AH1370,", ",AI1370," ",AJ1370)</f>
        <v>169</v>
      </c>
      <c r="AH1370" t="s" s="244">
        <v>138</v>
      </c>
      <c r="AI1370" t="s" s="30">
        <v>139</v>
      </c>
      <c r="AJ1370" s="245">
        <v>37411</v>
      </c>
    </row>
    <row r="1371" s="231" customFormat="1" ht="13.65" customHeight="1">
      <c r="AA1371" s="245">
        <v>195453</v>
      </c>
      <c r="AB1371" t="s" s="30">
        <v>4426</v>
      </c>
      <c r="AD1371" t="s" s="30">
        <v>4427</v>
      </c>
      <c r="AG1371" t="s" s="30">
        <f>CONCATENATE(AH1371,", ",AI1371," ",AJ1371)</f>
        <v>4428</v>
      </c>
      <c r="AH1371" t="s" s="244">
        <v>138</v>
      </c>
      <c r="AI1371" t="s" s="30">
        <v>139</v>
      </c>
      <c r="AJ1371" t="s" s="30">
        <v>4429</v>
      </c>
    </row>
    <row r="1372" s="231" customFormat="1" ht="13.65" customHeight="1">
      <c r="AA1372" s="245">
        <v>195461</v>
      </c>
      <c r="AB1372" t="s" s="30">
        <v>4430</v>
      </c>
      <c r="AD1372" t="s" s="30">
        <v>4427</v>
      </c>
      <c r="AG1372" t="s" s="30">
        <f>CONCATENATE(AH1372,", ",AI1372," ",AJ1372)</f>
        <v>4428</v>
      </c>
      <c r="AH1372" t="s" s="244">
        <v>138</v>
      </c>
      <c r="AI1372" t="s" s="30">
        <v>139</v>
      </c>
      <c r="AJ1372" t="s" s="30">
        <v>4429</v>
      </c>
    </row>
    <row r="1373" s="231" customFormat="1" ht="13.65" customHeight="1">
      <c r="AA1373" s="245">
        <v>195479</v>
      </c>
      <c r="AB1373" t="s" s="30">
        <v>4431</v>
      </c>
      <c r="AD1373" t="s" s="30">
        <v>4432</v>
      </c>
      <c r="AG1373" t="s" s="30">
        <f>CONCATENATE(AH1373,", ",AI1373," ",AJ1373)</f>
        <v>4433</v>
      </c>
      <c r="AH1373" t="s" s="244">
        <v>138</v>
      </c>
      <c r="AI1373" t="s" s="30">
        <v>139</v>
      </c>
      <c r="AJ1373" t="s" s="30">
        <v>4434</v>
      </c>
    </row>
    <row r="1374" s="231" customFormat="1" ht="13.65" customHeight="1">
      <c r="AA1374" s="245">
        <v>195487</v>
      </c>
      <c r="AB1374" t="s" s="30">
        <v>4435</v>
      </c>
      <c r="AD1374" t="s" s="30">
        <v>4436</v>
      </c>
      <c r="AE1374" t="s" s="30">
        <v>4437</v>
      </c>
      <c r="AG1374" t="s" s="30">
        <f>CONCATENATE(AH1374,", ",AI1374," ",AJ1374)</f>
        <v>4438</v>
      </c>
      <c r="AH1374" t="s" s="244">
        <v>138</v>
      </c>
      <c r="AI1374" t="s" s="30">
        <v>139</v>
      </c>
      <c r="AJ1374" t="s" s="30">
        <v>4439</v>
      </c>
    </row>
    <row r="1375" s="231" customFormat="1" ht="13.65" customHeight="1">
      <c r="AA1375" s="245">
        <v>195495</v>
      </c>
      <c r="AB1375" t="s" s="30">
        <v>4440</v>
      </c>
      <c r="AD1375" t="s" s="30">
        <v>4441</v>
      </c>
      <c r="AE1375" t="s" s="30">
        <v>4442</v>
      </c>
      <c r="AG1375" t="s" s="30">
        <f>CONCATENATE(AH1375,", ",AI1375," ",AJ1375)</f>
        <v>137</v>
      </c>
      <c r="AH1375" t="s" s="244">
        <v>138</v>
      </c>
      <c r="AI1375" t="s" s="30">
        <v>139</v>
      </c>
      <c r="AJ1375" s="245">
        <v>37401</v>
      </c>
    </row>
    <row r="1376" s="231" customFormat="1" ht="13.65" customHeight="1">
      <c r="AA1376" s="245">
        <v>195503</v>
      </c>
      <c r="AB1376" t="s" s="30">
        <v>4443</v>
      </c>
      <c r="AD1376" t="s" s="30">
        <v>4444</v>
      </c>
      <c r="AG1376" t="s" s="30">
        <f>CONCATENATE(AH1376,", ",AI1376," ",AJ1376)</f>
        <v>182</v>
      </c>
      <c r="AH1376" t="s" s="244">
        <v>138</v>
      </c>
      <c r="AI1376" t="s" s="30">
        <v>139</v>
      </c>
      <c r="AJ1376" s="245">
        <v>37421</v>
      </c>
    </row>
    <row r="1377" s="231" customFormat="1" ht="13.65" customHeight="1">
      <c r="AA1377" s="245">
        <v>195511</v>
      </c>
      <c r="AB1377" t="s" s="30">
        <v>4445</v>
      </c>
      <c r="AD1377" t="s" s="30">
        <v>4446</v>
      </c>
      <c r="AE1377" t="s" s="30">
        <v>4447</v>
      </c>
      <c r="AG1377" t="s" s="30">
        <f>CONCATENATE(AH1377,", ",AI1377," ",AJ1377)</f>
        <v>182</v>
      </c>
      <c r="AH1377" t="s" s="244">
        <v>138</v>
      </c>
      <c r="AI1377" t="s" s="30">
        <v>139</v>
      </c>
      <c r="AJ1377" s="245">
        <v>37421</v>
      </c>
    </row>
    <row r="1378" s="231" customFormat="1" ht="13.65" customHeight="1">
      <c r="AA1378" s="245">
        <v>195529</v>
      </c>
      <c r="AB1378" t="s" s="30">
        <v>4448</v>
      </c>
      <c r="AD1378" t="s" s="30">
        <v>4449</v>
      </c>
      <c r="AG1378" t="s" s="30">
        <f>CONCATENATE(AH1378,", ",AI1378," ",AJ1378)</f>
        <v>3752</v>
      </c>
      <c r="AH1378" t="s" s="244">
        <v>3753</v>
      </c>
      <c r="AI1378" t="s" s="30">
        <v>139</v>
      </c>
      <c r="AJ1378" s="245">
        <v>37321</v>
      </c>
    </row>
    <row r="1379" s="231" customFormat="1" ht="13.65" customHeight="1">
      <c r="AA1379" s="245">
        <v>195537</v>
      </c>
      <c r="AB1379" t="s" s="30">
        <v>4450</v>
      </c>
      <c r="AC1379" t="s" s="30">
        <v>4451</v>
      </c>
      <c r="AD1379" t="s" s="30">
        <v>4452</v>
      </c>
      <c r="AG1379" t="s" s="30">
        <f>CONCATENATE(AH1379,", ",AI1379," ",AJ1379)</f>
        <v>137</v>
      </c>
      <c r="AH1379" t="s" s="244">
        <v>138</v>
      </c>
      <c r="AI1379" t="s" s="30">
        <v>139</v>
      </c>
      <c r="AJ1379" s="245">
        <v>37401</v>
      </c>
    </row>
    <row r="1380" s="231" customFormat="1" ht="13.65" customHeight="1">
      <c r="AA1380" s="245">
        <v>195545</v>
      </c>
      <c r="AB1380" t="s" s="30">
        <v>4453</v>
      </c>
      <c r="AD1380" t="s" s="30">
        <v>4454</v>
      </c>
      <c r="AE1380" t="s" s="30">
        <v>4455</v>
      </c>
      <c r="AG1380" t="s" s="30">
        <f>CONCATENATE(AH1380,", ",AI1380," ",AJ1380)</f>
        <v>4456</v>
      </c>
      <c r="AH1380" t="s" s="244">
        <v>4457</v>
      </c>
      <c r="AI1380" t="s" s="30">
        <v>260</v>
      </c>
      <c r="AJ1380" t="s" s="30">
        <v>4458</v>
      </c>
    </row>
    <row r="1381" s="231" customFormat="1" ht="13.65" customHeight="1">
      <c r="AA1381" s="245">
        <v>195552</v>
      </c>
      <c r="AB1381" t="s" s="30">
        <v>4459</v>
      </c>
      <c r="AD1381" t="s" s="30">
        <v>4455</v>
      </c>
      <c r="AG1381" t="s" s="30">
        <f>CONCATENATE(AH1381,", ",AI1381," ",AJ1381)</f>
        <v>4460</v>
      </c>
      <c r="AH1381" t="s" s="244">
        <v>372</v>
      </c>
      <c r="AI1381" t="s" s="30">
        <v>139</v>
      </c>
      <c r="AJ1381" s="245">
        <v>37384</v>
      </c>
    </row>
    <row r="1382" s="231" customFormat="1" ht="13.65" customHeight="1">
      <c r="AA1382" s="245">
        <v>195560</v>
      </c>
      <c r="AB1382" t="s" s="30">
        <v>4461</v>
      </c>
      <c r="AD1382" t="s" s="30">
        <v>4455</v>
      </c>
      <c r="AG1382" t="s" s="30">
        <f>CONCATENATE(AH1382,", ",AI1382," ",AJ1382)</f>
        <v>4462</v>
      </c>
      <c r="AH1382" t="s" s="244">
        <v>3775</v>
      </c>
      <c r="AI1382" t="s" s="30">
        <v>139</v>
      </c>
      <c r="AJ1382" t="s" s="30">
        <v>4463</v>
      </c>
    </row>
    <row r="1383" s="231" customFormat="1" ht="13.65" customHeight="1">
      <c r="AA1383" s="245">
        <v>195578</v>
      </c>
      <c r="AB1383" t="s" s="30">
        <v>4464</v>
      </c>
      <c r="AD1383" t="s" s="30">
        <v>4455</v>
      </c>
      <c r="AG1383" t="s" s="30">
        <f>CONCATENATE(AH1383,", ",AI1383," ",AJ1383)</f>
        <v>4465</v>
      </c>
      <c r="AH1383" t="s" s="244">
        <v>4466</v>
      </c>
      <c r="AI1383" t="s" s="30">
        <v>260</v>
      </c>
      <c r="AJ1383" s="245">
        <v>35772</v>
      </c>
    </row>
    <row r="1384" s="231" customFormat="1" ht="13.65" customHeight="1">
      <c r="AA1384" s="245">
        <v>195586</v>
      </c>
      <c r="AB1384" t="s" s="30">
        <v>4467</v>
      </c>
      <c r="AD1384" t="s" s="30">
        <v>4468</v>
      </c>
      <c r="AG1384" t="s" s="30">
        <f>CONCATENATE(AH1384,", ",AI1384," ",AJ1384)</f>
        <v>197</v>
      </c>
      <c r="AH1384" t="s" s="244">
        <v>138</v>
      </c>
      <c r="AI1384" t="s" s="30">
        <v>139</v>
      </c>
      <c r="AJ1384" s="245">
        <v>37402</v>
      </c>
    </row>
    <row r="1385" s="231" customFormat="1" ht="13.65" customHeight="1">
      <c r="AA1385" s="245">
        <v>195594</v>
      </c>
      <c r="AB1385" t="s" s="30">
        <v>4469</v>
      </c>
      <c r="AD1385" t="s" s="30">
        <v>4470</v>
      </c>
      <c r="AG1385" t="s" s="30">
        <f>CONCATENATE(AH1385,", ",AI1385," ",AJ1385)</f>
        <v>845</v>
      </c>
      <c r="AH1385" t="s" s="244">
        <v>162</v>
      </c>
      <c r="AI1385" t="s" s="30">
        <v>139</v>
      </c>
      <c r="AJ1385" s="245">
        <v>37343</v>
      </c>
    </row>
    <row r="1386" s="231" customFormat="1" ht="13.65" customHeight="1">
      <c r="AA1386" s="245">
        <v>195602</v>
      </c>
      <c r="AB1386" t="s" s="30">
        <v>4471</v>
      </c>
      <c r="AD1386" t="s" s="30">
        <v>4472</v>
      </c>
      <c r="AG1386" t="s" s="30">
        <f>CONCATENATE(AH1386,", ",AI1386," ",AJ1386)</f>
        <v>197</v>
      </c>
      <c r="AH1386" t="s" s="244">
        <v>138</v>
      </c>
      <c r="AI1386" t="s" s="30">
        <v>139</v>
      </c>
      <c r="AJ1386" s="245">
        <v>37402</v>
      </c>
    </row>
    <row r="1387" s="231" customFormat="1" ht="13.65" customHeight="1">
      <c r="AA1387" s="245">
        <v>195610</v>
      </c>
      <c r="AB1387" t="s" s="30">
        <v>4473</v>
      </c>
      <c r="AD1387" t="s" s="30">
        <v>4474</v>
      </c>
      <c r="AG1387" t="s" s="30">
        <f>CONCATENATE(AH1387,", ",AI1387," ",AJ1387)</f>
        <v>169</v>
      </c>
      <c r="AH1387" t="s" s="244">
        <v>138</v>
      </c>
      <c r="AI1387" t="s" s="30">
        <v>139</v>
      </c>
      <c r="AJ1387" s="245">
        <v>37411</v>
      </c>
    </row>
    <row r="1388" s="231" customFormat="1" ht="13.65" customHeight="1">
      <c r="AA1388" s="245">
        <v>195628</v>
      </c>
      <c r="AB1388" t="s" s="30">
        <v>4475</v>
      </c>
      <c r="AD1388" t="s" s="30">
        <v>4476</v>
      </c>
      <c r="AG1388" t="s" s="30">
        <f>CONCATENATE(AH1388,", ",AI1388," ",AJ1388)</f>
        <v>182</v>
      </c>
      <c r="AH1388" t="s" s="244">
        <v>138</v>
      </c>
      <c r="AI1388" t="s" s="30">
        <v>139</v>
      </c>
      <c r="AJ1388" s="245">
        <v>37421</v>
      </c>
    </row>
    <row r="1389" s="231" customFormat="1" ht="13.65" customHeight="1">
      <c r="AA1389" s="245">
        <v>195636</v>
      </c>
      <c r="AB1389" t="s" s="30">
        <v>4477</v>
      </c>
      <c r="AD1389" t="s" s="30">
        <v>4478</v>
      </c>
      <c r="AE1389" t="s" s="30">
        <v>4479</v>
      </c>
      <c r="AG1389" t="s" s="30">
        <f>CONCATENATE(AH1389,", ",AI1389," ",AJ1389)</f>
        <v>169</v>
      </c>
      <c r="AH1389" t="s" s="244">
        <v>138</v>
      </c>
      <c r="AI1389" t="s" s="30">
        <v>139</v>
      </c>
      <c r="AJ1389" s="245">
        <v>37411</v>
      </c>
    </row>
    <row r="1390" s="231" customFormat="1" ht="13.65" customHeight="1">
      <c r="AA1390" s="245">
        <v>195651</v>
      </c>
      <c r="AB1390" t="s" s="30">
        <v>4480</v>
      </c>
      <c r="AD1390" t="s" s="30">
        <v>4481</v>
      </c>
      <c r="AG1390" t="s" s="30">
        <f>CONCATENATE(AH1390,", ",AI1390," ",AJ1390)</f>
        <v>4482</v>
      </c>
      <c r="AH1390" t="s" s="244">
        <v>138</v>
      </c>
      <c r="AI1390" t="s" s="30">
        <v>139</v>
      </c>
      <c r="AJ1390" t="s" s="30">
        <v>4483</v>
      </c>
    </row>
    <row r="1391" s="231" customFormat="1" ht="13.65" customHeight="1">
      <c r="AA1391" s="245">
        <v>195669</v>
      </c>
      <c r="AB1391" t="s" s="30">
        <v>4484</v>
      </c>
      <c r="AD1391" t="s" s="30">
        <v>4485</v>
      </c>
      <c r="AG1391" t="s" s="30">
        <f>CONCATENATE(AH1391,", ",AI1391," ",AJ1391)</f>
        <v>169</v>
      </c>
      <c r="AH1391" t="s" s="244">
        <v>138</v>
      </c>
      <c r="AI1391" t="s" s="30">
        <v>139</v>
      </c>
      <c r="AJ1391" s="245">
        <v>37411</v>
      </c>
    </row>
    <row r="1392" s="231" customFormat="1" ht="13.65" customHeight="1">
      <c r="AA1392" s="245">
        <v>195685</v>
      </c>
      <c r="AB1392" t="s" s="30">
        <v>4486</v>
      </c>
      <c r="AD1392" t="s" s="30">
        <v>4487</v>
      </c>
      <c r="AG1392" t="s" s="30">
        <f>CONCATENATE(AH1392,", ",AI1392," ",AJ1392)</f>
        <v>4488</v>
      </c>
      <c r="AH1392" t="s" s="244">
        <v>215</v>
      </c>
      <c r="AI1392" t="s" s="30">
        <v>178</v>
      </c>
      <c r="AJ1392" s="245">
        <v>30720</v>
      </c>
    </row>
    <row r="1393" s="231" customFormat="1" ht="13.65" customHeight="1">
      <c r="AA1393" s="245">
        <v>195693</v>
      </c>
      <c r="AB1393" t="s" s="30">
        <v>4489</v>
      </c>
      <c r="AD1393" t="s" s="30">
        <v>4490</v>
      </c>
      <c r="AG1393" t="s" s="30">
        <f>CONCATENATE(AH1393,", ",AI1393," ",AJ1393)</f>
        <v>1199</v>
      </c>
      <c r="AH1393" t="s" s="244">
        <v>1171</v>
      </c>
      <c r="AI1393" t="s" s="30">
        <v>178</v>
      </c>
      <c r="AJ1393" s="245">
        <v>30728</v>
      </c>
    </row>
    <row r="1394" s="231" customFormat="1" ht="13.65" customHeight="1">
      <c r="AA1394" s="245">
        <v>195719</v>
      </c>
      <c r="AB1394" t="s" s="30">
        <v>4491</v>
      </c>
      <c r="AD1394" t="s" s="30">
        <v>4492</v>
      </c>
      <c r="AE1394" t="s" s="30">
        <v>4493</v>
      </c>
      <c r="AG1394" t="s" s="30">
        <f>CONCATENATE(AH1394,", ",AI1394," ",AJ1394)</f>
        <v>154</v>
      </c>
      <c r="AH1394" t="s" s="244">
        <v>138</v>
      </c>
      <c r="AI1394" t="s" s="30">
        <v>139</v>
      </c>
      <c r="AJ1394" s="245">
        <v>37404</v>
      </c>
    </row>
    <row r="1395" s="231" customFormat="1" ht="13.65" customHeight="1">
      <c r="AA1395" s="245">
        <v>195727</v>
      </c>
      <c r="AB1395" t="s" s="30">
        <v>4494</v>
      </c>
      <c r="AD1395" t="s" s="30">
        <v>4495</v>
      </c>
      <c r="AG1395" t="s" s="30">
        <f>CONCATENATE(AH1395,", ",AI1395," ",AJ1395)</f>
        <v>4488</v>
      </c>
      <c r="AH1395" t="s" s="244">
        <v>215</v>
      </c>
      <c r="AI1395" t="s" s="30">
        <v>178</v>
      </c>
      <c r="AJ1395" s="245">
        <v>30720</v>
      </c>
    </row>
    <row r="1396" s="231" customFormat="1" ht="13.65" customHeight="1">
      <c r="AA1396" s="245">
        <v>195735</v>
      </c>
      <c r="AB1396" t="s" s="30">
        <v>4496</v>
      </c>
      <c r="AD1396" t="s" s="30">
        <v>4497</v>
      </c>
      <c r="AE1396" t="s" s="30">
        <v>4498</v>
      </c>
      <c r="AG1396" t="s" s="30">
        <f>CONCATENATE(AH1396,", ",AI1396," ",AJ1396)</f>
        <v>169</v>
      </c>
      <c r="AH1396" t="s" s="244">
        <v>138</v>
      </c>
      <c r="AI1396" t="s" s="30">
        <v>139</v>
      </c>
      <c r="AJ1396" s="245">
        <v>37411</v>
      </c>
    </row>
    <row r="1397" s="231" customFormat="1" ht="13.65" customHeight="1">
      <c r="AA1397" s="245">
        <v>195743</v>
      </c>
      <c r="AB1397" t="s" s="30">
        <v>4499</v>
      </c>
      <c r="AD1397" t="s" s="30">
        <v>4500</v>
      </c>
      <c r="AE1397" t="s" s="30">
        <v>4501</v>
      </c>
      <c r="AG1397" t="s" s="30">
        <f>CONCATENATE(AH1397,", ",AI1397," ",AJ1397)</f>
        <v>4502</v>
      </c>
      <c r="AH1397" t="s" s="244">
        <v>854</v>
      </c>
      <c r="AI1397" t="s" s="30">
        <v>139</v>
      </c>
      <c r="AJ1397" s="245">
        <v>37312</v>
      </c>
    </row>
    <row r="1398" s="231" customFormat="1" ht="13.65" customHeight="1">
      <c r="AA1398" s="245">
        <v>195750</v>
      </c>
      <c r="AB1398" t="s" s="30">
        <v>4503</v>
      </c>
      <c r="AD1398" t="s" s="30">
        <v>4504</v>
      </c>
      <c r="AG1398" t="s" s="30">
        <f>CONCATENATE(AH1398,", ",AI1398," ",AJ1398)</f>
        <v>197</v>
      </c>
      <c r="AH1398" t="s" s="244">
        <v>138</v>
      </c>
      <c r="AI1398" t="s" s="30">
        <v>139</v>
      </c>
      <c r="AJ1398" s="245">
        <v>37402</v>
      </c>
    </row>
    <row r="1399" s="231" customFormat="1" ht="13.65" customHeight="1">
      <c r="AA1399" s="245">
        <v>195768</v>
      </c>
      <c r="AB1399" t="s" s="30">
        <v>4505</v>
      </c>
      <c r="AD1399" t="s" s="30">
        <v>4506</v>
      </c>
      <c r="AE1399" t="s" s="30">
        <v>4507</v>
      </c>
      <c r="AG1399" t="s" s="30">
        <f>CONCATENATE(AH1399,", ",AI1399," ",AJ1399)</f>
        <v>197</v>
      </c>
      <c r="AH1399" t="s" s="244">
        <v>138</v>
      </c>
      <c r="AI1399" t="s" s="30">
        <v>139</v>
      </c>
      <c r="AJ1399" s="245">
        <v>37402</v>
      </c>
    </row>
    <row r="1400" s="231" customFormat="1" ht="13.65" customHeight="1">
      <c r="AA1400" s="245">
        <v>195784</v>
      </c>
      <c r="AB1400" t="s" s="30">
        <v>4508</v>
      </c>
      <c r="AD1400" t="s" s="30">
        <v>4509</v>
      </c>
      <c r="AG1400" t="s" s="30">
        <f>CONCATENATE(AH1400,", ",AI1400," ",AJ1400)</f>
        <v>4510</v>
      </c>
      <c r="AH1400" t="s" s="244">
        <v>4511</v>
      </c>
      <c r="AI1400" t="s" s="30">
        <v>178</v>
      </c>
      <c r="AJ1400" s="245">
        <v>30161</v>
      </c>
    </row>
    <row r="1401" s="231" customFormat="1" ht="13.65" customHeight="1">
      <c r="AA1401" s="245">
        <v>195792</v>
      </c>
      <c r="AB1401" t="s" s="30">
        <v>4512</v>
      </c>
      <c r="AD1401" t="s" s="30">
        <v>4513</v>
      </c>
      <c r="AG1401" t="s" s="30">
        <f>CONCATENATE(AH1401,", ",AI1401," ",AJ1401)</f>
        <v>4514</v>
      </c>
      <c r="AH1401" t="s" s="244">
        <v>854</v>
      </c>
      <c r="AI1401" t="s" s="30">
        <v>139</v>
      </c>
      <c r="AJ1401" s="245">
        <v>37323</v>
      </c>
    </row>
    <row r="1402" s="231" customFormat="1" ht="13.65" customHeight="1">
      <c r="AA1402" s="245">
        <v>195800</v>
      </c>
      <c r="AB1402" t="s" s="30">
        <v>4508</v>
      </c>
      <c r="AD1402" t="s" s="30">
        <v>4515</v>
      </c>
      <c r="AE1402" t="s" s="30">
        <v>4516</v>
      </c>
      <c r="AG1402" t="s" s="30">
        <f>CONCATENATE(AH1402,", ",AI1402," ",AJ1402)</f>
        <v>169</v>
      </c>
      <c r="AH1402" t="s" s="244">
        <v>138</v>
      </c>
      <c r="AI1402" t="s" s="30">
        <v>139</v>
      </c>
      <c r="AJ1402" s="245">
        <v>37411</v>
      </c>
    </row>
    <row r="1403" s="231" customFormat="1" ht="13.65" customHeight="1">
      <c r="AA1403" s="245">
        <v>195818</v>
      </c>
      <c r="AB1403" t="s" s="30">
        <v>4517</v>
      </c>
      <c r="AD1403" t="s" s="30">
        <v>4518</v>
      </c>
      <c r="AG1403" t="s" s="30">
        <f>CONCATENATE(AH1403,", ",AI1403," ",AJ1403)</f>
        <v>4519</v>
      </c>
      <c r="AH1403" t="s" s="244">
        <v>4520</v>
      </c>
      <c r="AI1403" t="s" s="30">
        <v>260</v>
      </c>
      <c r="AJ1403" s="245">
        <v>35740</v>
      </c>
    </row>
    <row r="1404" s="231" customFormat="1" ht="13.65" customHeight="1">
      <c r="AA1404" s="245">
        <v>195826</v>
      </c>
      <c r="AB1404" t="s" s="30">
        <v>4521</v>
      </c>
      <c r="AD1404" t="s" s="30">
        <v>4522</v>
      </c>
      <c r="AG1404" t="s" s="30">
        <f>CONCATENATE(AH1404,", ",AI1404," ",AJ1404)</f>
        <v>4523</v>
      </c>
      <c r="AH1404" t="s" s="244">
        <v>4524</v>
      </c>
      <c r="AI1404" t="s" s="30">
        <v>260</v>
      </c>
      <c r="AJ1404" s="245">
        <v>35963</v>
      </c>
    </row>
    <row r="1405" s="231" customFormat="1" ht="13.65" customHeight="1">
      <c r="AA1405" s="245">
        <v>195834</v>
      </c>
      <c r="AB1405" t="s" s="30">
        <v>4525</v>
      </c>
      <c r="AD1405" t="s" s="30">
        <v>4526</v>
      </c>
      <c r="AG1405" t="s" s="30">
        <f>CONCATENATE(AH1405,", ",AI1405," ",AJ1405)</f>
        <v>4527</v>
      </c>
      <c r="AH1405" t="s" s="244">
        <v>4528</v>
      </c>
      <c r="AI1405" t="s" s="30">
        <v>260</v>
      </c>
      <c r="AJ1405" t="s" s="30">
        <v>4529</v>
      </c>
    </row>
    <row r="1406" s="231" customFormat="1" ht="13.65" customHeight="1">
      <c r="AA1406" s="245">
        <v>195842</v>
      </c>
      <c r="AB1406" t="s" s="30">
        <v>4530</v>
      </c>
      <c r="AD1406" t="s" s="30">
        <v>4531</v>
      </c>
      <c r="AG1406" t="s" s="30">
        <f>CONCATENATE(AH1406,", ",AI1406," ",AJ1406)</f>
        <v>4532</v>
      </c>
      <c r="AH1406" t="s" s="244">
        <v>4533</v>
      </c>
      <c r="AI1406" t="s" s="30">
        <v>260</v>
      </c>
      <c r="AJ1406" t="s" s="30">
        <v>4534</v>
      </c>
    </row>
    <row r="1407" s="231" customFormat="1" ht="13.65" customHeight="1">
      <c r="AA1407" s="245">
        <v>195859</v>
      </c>
      <c r="AB1407" t="s" s="30">
        <v>4535</v>
      </c>
      <c r="AD1407" t="s" s="30">
        <v>4536</v>
      </c>
      <c r="AG1407" t="s" s="30">
        <f>CONCATENATE(AH1407,", ",AI1407," ",AJ1407)</f>
        <v>4537</v>
      </c>
      <c r="AH1407" t="s" s="244">
        <v>4538</v>
      </c>
      <c r="AI1407" t="s" s="30">
        <v>260</v>
      </c>
      <c r="AJ1407" t="s" s="30">
        <v>4539</v>
      </c>
    </row>
    <row r="1408" s="231" customFormat="1" ht="13.65" customHeight="1">
      <c r="AA1408" s="245">
        <v>195867</v>
      </c>
      <c r="AB1408" t="s" s="30">
        <v>4540</v>
      </c>
      <c r="AD1408" t="s" s="30">
        <v>4541</v>
      </c>
      <c r="AG1408" t="s" s="30">
        <f>CONCATENATE(AH1408,", ",AI1408," ",AJ1408)</f>
        <v>4465</v>
      </c>
      <c r="AH1408" t="s" s="244">
        <v>4466</v>
      </c>
      <c r="AI1408" t="s" s="30">
        <v>260</v>
      </c>
      <c r="AJ1408" s="245">
        <v>35772</v>
      </c>
    </row>
    <row r="1409" s="231" customFormat="1" ht="13.65" customHeight="1">
      <c r="AA1409" s="245">
        <v>195875</v>
      </c>
      <c r="AB1409" t="s" s="30">
        <v>4542</v>
      </c>
      <c r="AD1409" t="s" s="30">
        <v>4543</v>
      </c>
      <c r="AG1409" t="s" s="30">
        <f>CONCATENATE(AH1409,", ",AI1409," ",AJ1409)</f>
        <v>4544</v>
      </c>
      <c r="AH1409" t="s" s="244">
        <v>4545</v>
      </c>
      <c r="AI1409" t="s" s="30">
        <v>260</v>
      </c>
      <c r="AJ1409" t="s" s="30">
        <v>4546</v>
      </c>
    </row>
    <row r="1410" s="231" customFormat="1" ht="13.65" customHeight="1">
      <c r="AA1410" s="245">
        <v>195883</v>
      </c>
      <c r="AB1410" t="s" s="30">
        <v>4547</v>
      </c>
      <c r="AD1410" t="s" s="30">
        <v>4548</v>
      </c>
      <c r="AG1410" t="s" s="30">
        <f>CONCATENATE(AH1410,", ",AI1410," ",AJ1410)</f>
        <v>4549</v>
      </c>
      <c r="AH1410" t="s" s="244">
        <v>4550</v>
      </c>
      <c r="AI1410" t="s" s="30">
        <v>260</v>
      </c>
      <c r="AJ1410" t="s" s="30">
        <v>4551</v>
      </c>
    </row>
    <row r="1411" s="231" customFormat="1" ht="13.65" customHeight="1">
      <c r="AA1411" s="245">
        <v>195909</v>
      </c>
      <c r="AB1411" t="s" s="30">
        <v>4499</v>
      </c>
      <c r="AD1411" t="s" s="30">
        <v>4552</v>
      </c>
      <c r="AG1411" t="s" s="30">
        <f>CONCATENATE(AH1411,", ",AI1411," ",AJ1411)</f>
        <v>1199</v>
      </c>
      <c r="AH1411" t="s" s="244">
        <v>1171</v>
      </c>
      <c r="AI1411" t="s" s="30">
        <v>178</v>
      </c>
      <c r="AJ1411" s="245">
        <v>30728</v>
      </c>
    </row>
    <row r="1412" s="231" customFormat="1" ht="13.65" customHeight="1">
      <c r="AA1412" s="245">
        <v>195917</v>
      </c>
      <c r="AB1412" t="s" s="30">
        <v>4553</v>
      </c>
      <c r="AD1412" t="s" s="30">
        <v>4554</v>
      </c>
      <c r="AG1412" t="s" s="30">
        <f>CONCATENATE(AH1412,", ",AI1412," ",AJ1412)</f>
        <v>4555</v>
      </c>
      <c r="AH1412" t="s" s="244">
        <v>2606</v>
      </c>
      <c r="AI1412" t="s" s="30">
        <v>260</v>
      </c>
      <c r="AJ1412" s="245">
        <v>35768</v>
      </c>
    </row>
    <row r="1413" s="231" customFormat="1" ht="13.65" customHeight="1">
      <c r="AA1413" s="245">
        <v>195925</v>
      </c>
      <c r="AB1413" t="s" s="30">
        <v>4556</v>
      </c>
      <c r="AD1413" t="s" s="30">
        <v>4557</v>
      </c>
      <c r="AG1413" t="s" s="30">
        <f>CONCATENATE(AH1413,", ",AI1413," ",AJ1413)</f>
        <v>4555</v>
      </c>
      <c r="AH1413" t="s" s="244">
        <v>2606</v>
      </c>
      <c r="AI1413" t="s" s="30">
        <v>260</v>
      </c>
      <c r="AJ1413" s="245">
        <v>35768</v>
      </c>
    </row>
    <row r="1414" s="231" customFormat="1" ht="13.65" customHeight="1">
      <c r="AA1414" s="245">
        <v>195933</v>
      </c>
      <c r="AB1414" t="s" s="30">
        <v>4558</v>
      </c>
      <c r="AD1414" t="s" s="30">
        <v>4559</v>
      </c>
      <c r="AE1414" t="s" s="30">
        <v>4560</v>
      </c>
      <c r="AG1414" t="s" s="30">
        <f>CONCATENATE(AH1414,", ",AI1414," ",AJ1414)</f>
        <v>4555</v>
      </c>
      <c r="AH1414" t="s" s="244">
        <v>2606</v>
      </c>
      <c r="AI1414" t="s" s="30">
        <v>260</v>
      </c>
      <c r="AJ1414" s="245">
        <v>35768</v>
      </c>
    </row>
    <row r="1415" s="231" customFormat="1" ht="13.65" customHeight="1">
      <c r="AA1415" s="245">
        <v>195941</v>
      </c>
      <c r="AB1415" t="s" s="30">
        <v>4561</v>
      </c>
      <c r="AD1415" t="s" s="30">
        <v>4562</v>
      </c>
      <c r="AE1415" t="s" s="30">
        <v>4563</v>
      </c>
      <c r="AG1415" t="s" s="30">
        <f>CONCATENATE(AH1415,", ",AI1415," ",AJ1415)</f>
        <v>4555</v>
      </c>
      <c r="AH1415" t="s" s="244">
        <v>2606</v>
      </c>
      <c r="AI1415" t="s" s="30">
        <v>260</v>
      </c>
      <c r="AJ1415" s="245">
        <v>35768</v>
      </c>
    </row>
    <row r="1416" s="231" customFormat="1" ht="13.65" customHeight="1">
      <c r="AA1416" s="245">
        <v>195966</v>
      </c>
      <c r="AB1416" t="s" s="30">
        <v>4564</v>
      </c>
      <c r="AD1416" t="s" s="30">
        <v>4565</v>
      </c>
      <c r="AE1416" t="s" s="30">
        <v>4566</v>
      </c>
      <c r="AG1416" t="s" s="30">
        <f>CONCATENATE(AH1416,", ",AI1416," ",AJ1416)</f>
        <v>4567</v>
      </c>
      <c r="AH1416" t="s" s="244">
        <v>4568</v>
      </c>
      <c r="AI1416" t="s" s="30">
        <v>260</v>
      </c>
      <c r="AJ1416" s="245">
        <v>35986</v>
      </c>
    </row>
    <row r="1417" s="231" customFormat="1" ht="13.65" customHeight="1">
      <c r="AA1417" s="245">
        <v>195974</v>
      </c>
      <c r="AB1417" t="s" s="30">
        <v>4569</v>
      </c>
      <c r="AD1417" t="s" s="30">
        <v>4570</v>
      </c>
      <c r="AG1417" t="s" s="30">
        <f>CONCATENATE(AH1417,", ",AI1417," ",AJ1417)</f>
        <v>4571</v>
      </c>
      <c r="AH1417" t="s" s="244">
        <v>4572</v>
      </c>
      <c r="AI1417" t="s" s="30">
        <v>260</v>
      </c>
      <c r="AJ1417" s="245">
        <v>35976</v>
      </c>
    </row>
    <row r="1418" s="231" customFormat="1" ht="13.65" customHeight="1">
      <c r="AA1418" s="245">
        <v>195982</v>
      </c>
      <c r="AB1418" t="s" s="30">
        <v>4573</v>
      </c>
      <c r="AD1418" t="s" s="30">
        <v>4574</v>
      </c>
      <c r="AG1418" t="s" s="30">
        <f>CONCATENATE(AH1418,", ",AI1418," ",AJ1418)</f>
        <v>4519</v>
      </c>
      <c r="AH1418" t="s" s="244">
        <v>4520</v>
      </c>
      <c r="AI1418" t="s" s="30">
        <v>260</v>
      </c>
      <c r="AJ1418" s="245">
        <v>35740</v>
      </c>
    </row>
    <row r="1419" s="231" customFormat="1" ht="13.65" customHeight="1">
      <c r="AA1419" s="245">
        <v>195990</v>
      </c>
      <c r="AB1419" t="s" s="30">
        <v>4575</v>
      </c>
      <c r="AD1419" t="s" s="30">
        <v>4576</v>
      </c>
      <c r="AG1419" t="s" s="30">
        <f>CONCATENATE(AH1419,", ",AI1419," ",AJ1419)</f>
        <v>4577</v>
      </c>
      <c r="AH1419" t="s" s="244">
        <v>4578</v>
      </c>
      <c r="AI1419" t="s" s="30">
        <v>260</v>
      </c>
      <c r="AJ1419" s="245">
        <v>35958</v>
      </c>
    </row>
    <row r="1420" s="231" customFormat="1" ht="13.65" customHeight="1">
      <c r="AA1420" s="245">
        <v>196006</v>
      </c>
      <c r="AB1420" t="s" s="30">
        <v>4579</v>
      </c>
      <c r="AD1420" t="s" s="30">
        <v>4580</v>
      </c>
      <c r="AG1420" t="s" s="30">
        <f>CONCATENATE(AH1420,", ",AI1420," ",AJ1420)</f>
        <v>4581</v>
      </c>
      <c r="AH1420" t="s" s="244">
        <v>4582</v>
      </c>
      <c r="AI1420" t="s" s="30">
        <v>260</v>
      </c>
      <c r="AJ1420" s="245">
        <v>35961</v>
      </c>
    </row>
    <row r="1421" s="231" customFormat="1" ht="13.65" customHeight="1">
      <c r="AA1421" s="245">
        <v>196014</v>
      </c>
      <c r="AB1421" t="s" s="30">
        <v>4583</v>
      </c>
      <c r="AD1421" t="s" s="30">
        <v>4584</v>
      </c>
      <c r="AE1421" t="s" s="30">
        <v>4585</v>
      </c>
      <c r="AG1421" t="s" s="30">
        <f>CONCATENATE(AH1421,", ",AI1421," ",AJ1421)</f>
        <v>4586</v>
      </c>
      <c r="AH1421" t="s" s="244">
        <v>4285</v>
      </c>
      <c r="AI1421" t="s" s="30">
        <v>260</v>
      </c>
      <c r="AJ1421" s="245">
        <v>35962</v>
      </c>
    </row>
    <row r="1422" s="231" customFormat="1" ht="13.65" customHeight="1">
      <c r="AA1422" s="245">
        <v>196022</v>
      </c>
      <c r="AB1422" t="s" s="30">
        <v>4587</v>
      </c>
      <c r="AD1422" t="s" s="30">
        <v>4588</v>
      </c>
      <c r="AG1422" t="s" s="30">
        <f>CONCATENATE(AH1422,", ",AI1422," ",AJ1422)</f>
        <v>4589</v>
      </c>
      <c r="AH1422" t="s" s="244">
        <v>4590</v>
      </c>
      <c r="AI1422" t="s" s="30">
        <v>260</v>
      </c>
      <c r="AJ1422" s="245">
        <v>35744</v>
      </c>
    </row>
    <row r="1423" s="231" customFormat="1" ht="13.65" customHeight="1">
      <c r="AA1423" s="245">
        <v>196048</v>
      </c>
      <c r="AB1423" t="s" s="30">
        <v>4591</v>
      </c>
      <c r="AD1423" t="s" s="30">
        <v>4592</v>
      </c>
      <c r="AG1423" t="s" s="30">
        <f>CONCATENATE(AH1423,", ",AI1423," ",AJ1423)</f>
        <v>4593</v>
      </c>
      <c r="AH1423" t="s" s="244">
        <v>4594</v>
      </c>
      <c r="AI1423" t="s" s="30">
        <v>260</v>
      </c>
      <c r="AJ1423" s="245">
        <v>35966</v>
      </c>
    </row>
    <row r="1424" s="231" customFormat="1" ht="13.65" customHeight="1">
      <c r="AA1424" s="245">
        <v>196055</v>
      </c>
      <c r="AB1424" t="s" s="30">
        <v>4595</v>
      </c>
      <c r="AD1424" t="s" s="30">
        <v>4596</v>
      </c>
      <c r="AG1424" t="s" s="30">
        <f>CONCATENATE(AH1424,", ",AI1424," ",AJ1424)</f>
        <v>4597</v>
      </c>
      <c r="AH1424" t="s" s="244">
        <v>2465</v>
      </c>
      <c r="AI1424" t="s" s="30">
        <v>260</v>
      </c>
      <c r="AJ1424" s="245">
        <v>35967</v>
      </c>
    </row>
    <row r="1425" s="231" customFormat="1" ht="13.65" customHeight="1">
      <c r="AA1425" s="245">
        <v>196063</v>
      </c>
      <c r="AB1425" t="s" s="30">
        <v>4598</v>
      </c>
      <c r="AD1425" t="s" s="30">
        <v>4599</v>
      </c>
      <c r="AG1425" t="s" s="30">
        <f>CONCATENATE(AH1425,", ",AI1425," ",AJ1425)</f>
        <v>4600</v>
      </c>
      <c r="AH1425" t="s" s="244">
        <v>4601</v>
      </c>
      <c r="AI1425" t="s" s="30">
        <v>260</v>
      </c>
      <c r="AJ1425" s="245">
        <v>35974</v>
      </c>
    </row>
    <row r="1426" s="231" customFormat="1" ht="13.65" customHeight="1">
      <c r="AA1426" s="245">
        <v>196071</v>
      </c>
      <c r="AB1426" t="s" s="30">
        <v>4602</v>
      </c>
      <c r="AD1426" t="s" s="30">
        <v>4603</v>
      </c>
      <c r="AG1426" t="s" s="30">
        <f>CONCATENATE(AH1426,", ",AI1426," ",AJ1426)</f>
        <v>4604</v>
      </c>
      <c r="AH1426" t="s" s="244">
        <v>4605</v>
      </c>
      <c r="AI1426" t="s" s="30">
        <v>260</v>
      </c>
      <c r="AJ1426" s="245">
        <v>35978</v>
      </c>
    </row>
    <row r="1427" s="231" customFormat="1" ht="13.65" customHeight="1">
      <c r="AA1427" s="245">
        <v>196089</v>
      </c>
      <c r="AB1427" t="s" s="30">
        <v>4606</v>
      </c>
      <c r="AD1427" t="s" s="30">
        <v>4607</v>
      </c>
      <c r="AG1427" t="s" s="30">
        <f>CONCATENATE(AH1427,", ",AI1427," ",AJ1427)</f>
        <v>4608</v>
      </c>
      <c r="AH1427" t="s" s="244">
        <v>4609</v>
      </c>
      <c r="AI1427" t="s" s="30">
        <v>260</v>
      </c>
      <c r="AJ1427" s="245">
        <v>35979</v>
      </c>
    </row>
    <row r="1428" s="231" customFormat="1" ht="13.65" customHeight="1">
      <c r="AA1428" s="245">
        <v>196097</v>
      </c>
      <c r="AB1428" t="s" s="30">
        <v>4610</v>
      </c>
      <c r="AD1428" t="s" s="30">
        <v>4585</v>
      </c>
      <c r="AG1428" t="s" s="30">
        <f>CONCATENATE(AH1428,", ",AI1428," ",AJ1428)</f>
        <v>4611</v>
      </c>
      <c r="AH1428" t="s" s="244">
        <v>4612</v>
      </c>
      <c r="AI1428" t="s" s="30">
        <v>260</v>
      </c>
      <c r="AJ1428" t="s" s="30">
        <v>4613</v>
      </c>
    </row>
    <row r="1429" s="231" customFormat="1" ht="13.65" customHeight="1">
      <c r="AA1429" s="245">
        <v>196105</v>
      </c>
      <c r="AB1429" t="s" s="30">
        <v>4614</v>
      </c>
      <c r="AD1429" t="s" s="30">
        <v>4615</v>
      </c>
      <c r="AG1429" t="s" s="30">
        <f>CONCATENATE(AH1429,", ",AI1429," ",AJ1429)</f>
        <v>4616</v>
      </c>
      <c r="AH1429" t="s" s="244">
        <v>4457</v>
      </c>
      <c r="AI1429" t="s" s="30">
        <v>260</v>
      </c>
      <c r="AJ1429" s="245">
        <v>35752</v>
      </c>
    </row>
    <row r="1430" s="231" customFormat="1" ht="13.65" customHeight="1">
      <c r="AA1430" s="245">
        <v>196113</v>
      </c>
      <c r="AB1430" t="s" s="30">
        <v>4617</v>
      </c>
      <c r="AD1430" t="s" s="30">
        <v>4618</v>
      </c>
      <c r="AG1430" t="s" s="30">
        <f>CONCATENATE(AH1430,", ",AI1430," ",AJ1430)</f>
        <v>4619</v>
      </c>
      <c r="AH1430" t="s" s="244">
        <v>4620</v>
      </c>
      <c r="AI1430" t="s" s="30">
        <v>260</v>
      </c>
      <c r="AJ1430" s="245">
        <v>35981</v>
      </c>
    </row>
    <row r="1431" s="231" customFormat="1" ht="13.65" customHeight="1">
      <c r="AA1431" s="245">
        <v>196121</v>
      </c>
      <c r="AB1431" t="s" s="30">
        <v>4621</v>
      </c>
      <c r="AD1431" t="s" s="30">
        <v>4622</v>
      </c>
      <c r="AG1431" t="s" s="30">
        <f>CONCATENATE(AH1431,", ",AI1431," ",AJ1431)</f>
        <v>4623</v>
      </c>
      <c r="AH1431" t="s" s="244">
        <v>4624</v>
      </c>
      <c r="AI1431" t="s" s="30">
        <v>260</v>
      </c>
      <c r="AJ1431" s="245">
        <v>35984</v>
      </c>
    </row>
    <row r="1432" s="231" customFormat="1" ht="13.65" customHeight="1">
      <c r="AA1432" s="245">
        <v>196139</v>
      </c>
      <c r="AB1432" t="s" s="30">
        <v>4625</v>
      </c>
      <c r="AD1432" t="s" s="30">
        <v>4626</v>
      </c>
      <c r="AG1432" t="s" s="30">
        <f>CONCATENATE(AH1432,", ",AI1432," ",AJ1432)</f>
        <v>4627</v>
      </c>
      <c r="AH1432" t="s" s="244">
        <v>4628</v>
      </c>
      <c r="AI1432" t="s" s="30">
        <v>260</v>
      </c>
      <c r="AJ1432" s="245">
        <v>35764</v>
      </c>
    </row>
    <row r="1433" s="231" customFormat="1" ht="13.65" customHeight="1">
      <c r="AA1433" s="245">
        <v>196147</v>
      </c>
      <c r="AB1433" t="s" s="30">
        <v>4629</v>
      </c>
      <c r="AD1433" t="s" s="30">
        <v>4630</v>
      </c>
      <c r="AG1433" t="s" s="30">
        <f>CONCATENATE(AH1433,", ",AI1433," ",AJ1433)</f>
        <v>4631</v>
      </c>
      <c r="AH1433" t="s" s="244">
        <v>4632</v>
      </c>
      <c r="AI1433" t="s" s="30">
        <v>260</v>
      </c>
      <c r="AJ1433" s="245">
        <v>35765</v>
      </c>
    </row>
    <row r="1434" s="231" customFormat="1" ht="13.65" customHeight="1">
      <c r="AA1434" s="245">
        <v>196154</v>
      </c>
      <c r="AB1434" t="s" s="30">
        <v>4633</v>
      </c>
      <c r="AD1434" t="s" s="30">
        <v>4634</v>
      </c>
      <c r="AG1434" t="s" s="30">
        <f>CONCATENATE(AH1434,", ",AI1434," ",AJ1434)</f>
        <v>4635</v>
      </c>
      <c r="AH1434" t="s" s="244">
        <v>4636</v>
      </c>
      <c r="AI1434" t="s" s="30">
        <v>260</v>
      </c>
      <c r="AJ1434" s="245">
        <v>35766</v>
      </c>
    </row>
    <row r="1435" s="231" customFormat="1" ht="13.65" customHeight="1">
      <c r="AA1435" s="245">
        <v>196162</v>
      </c>
      <c r="AB1435" t="s" s="30">
        <v>4637</v>
      </c>
      <c r="AD1435" t="s" s="30">
        <v>4638</v>
      </c>
      <c r="AE1435" t="s" s="30">
        <v>4639</v>
      </c>
      <c r="AG1435" t="s" s="30">
        <f>CONCATENATE(AH1435,", ",AI1435," ",AJ1435)</f>
        <v>4640</v>
      </c>
      <c r="AH1435" t="s" s="244">
        <v>4568</v>
      </c>
      <c r="AI1435" t="s" s="30">
        <v>260</v>
      </c>
      <c r="AJ1435" t="s" s="30">
        <v>4641</v>
      </c>
    </row>
    <row r="1436" s="231" customFormat="1" ht="13.65" customHeight="1">
      <c r="AA1436" s="245">
        <v>196170</v>
      </c>
      <c r="AB1436" t="s" s="30">
        <v>4642</v>
      </c>
      <c r="AD1436" t="s" s="30">
        <v>4643</v>
      </c>
      <c r="AG1436" t="s" s="30">
        <f>CONCATENATE(AH1436,", ",AI1436," ",AJ1436)</f>
        <v>4644</v>
      </c>
      <c r="AH1436" t="s" s="244">
        <v>4645</v>
      </c>
      <c r="AI1436" t="s" s="30">
        <v>260</v>
      </c>
      <c r="AJ1436" s="245">
        <v>35988</v>
      </c>
    </row>
    <row r="1437" s="231" customFormat="1" ht="13.65" customHeight="1">
      <c r="AA1437" s="245">
        <v>196188</v>
      </c>
      <c r="AB1437" t="s" s="30">
        <v>4646</v>
      </c>
      <c r="AD1437" t="s" s="30">
        <v>4647</v>
      </c>
      <c r="AE1437" t="s" s="30">
        <v>4648</v>
      </c>
      <c r="AG1437" t="s" s="30">
        <f>CONCATENATE(AH1437,", ",AI1437," ",AJ1437)</f>
        <v>4649</v>
      </c>
      <c r="AH1437" t="s" s="244">
        <v>2300</v>
      </c>
      <c r="AI1437" t="s" s="30">
        <v>260</v>
      </c>
      <c r="AJ1437" t="s" s="30">
        <v>4650</v>
      </c>
    </row>
    <row r="1438" s="231" customFormat="1" ht="13.65" customHeight="1">
      <c r="AA1438" s="245">
        <v>196196</v>
      </c>
      <c r="AB1438" t="s" s="30">
        <v>4651</v>
      </c>
      <c r="AD1438" t="s" s="30">
        <v>4652</v>
      </c>
      <c r="AG1438" t="s" s="30">
        <f>CONCATENATE(AH1438,", ",AI1438," ",AJ1438)</f>
        <v>4653</v>
      </c>
      <c r="AH1438" t="s" s="244">
        <v>4654</v>
      </c>
      <c r="AI1438" t="s" s="30">
        <v>260</v>
      </c>
      <c r="AJ1438" s="245">
        <v>35989</v>
      </c>
    </row>
    <row r="1439" s="231" customFormat="1" ht="13.65" customHeight="1">
      <c r="AA1439" s="245">
        <v>196220</v>
      </c>
      <c r="AB1439" t="s" s="30">
        <v>4655</v>
      </c>
      <c r="AD1439" t="s" s="30">
        <v>4656</v>
      </c>
      <c r="AG1439" t="s" s="30">
        <f>CONCATENATE(AH1439,", ",AI1439," ",AJ1439)</f>
        <v>169</v>
      </c>
      <c r="AH1439" t="s" s="244">
        <v>138</v>
      </c>
      <c r="AI1439" t="s" s="30">
        <v>139</v>
      </c>
      <c r="AJ1439" s="245">
        <v>37411</v>
      </c>
    </row>
    <row r="1440" s="231" customFormat="1" ht="13.65" customHeight="1">
      <c r="AA1440" s="245">
        <v>196246</v>
      </c>
      <c r="AB1440" t="s" s="30">
        <v>4657</v>
      </c>
      <c r="AD1440" t="s" s="30">
        <v>4658</v>
      </c>
      <c r="AE1440" t="s" s="30">
        <v>4659</v>
      </c>
      <c r="AG1440" t="s" s="30">
        <f>CONCATENATE(AH1440,", ",AI1440," ",AJ1440)</f>
        <v>197</v>
      </c>
      <c r="AH1440" t="s" s="244">
        <v>138</v>
      </c>
      <c r="AI1440" t="s" s="30">
        <v>139</v>
      </c>
      <c r="AJ1440" s="245">
        <v>37402</v>
      </c>
    </row>
    <row r="1441" s="231" customFormat="1" ht="13.65" customHeight="1">
      <c r="AA1441" s="245">
        <v>196253</v>
      </c>
      <c r="AB1441" t="s" s="30">
        <v>4660</v>
      </c>
      <c r="AD1441" t="s" s="30">
        <v>4661</v>
      </c>
      <c r="AE1441" t="s" s="30">
        <v>738</v>
      </c>
      <c r="AG1441" t="s" s="30">
        <f>CONCATENATE(AH1441,", ",AI1441," ",AJ1441)</f>
        <v>169</v>
      </c>
      <c r="AH1441" t="s" s="244">
        <v>138</v>
      </c>
      <c r="AI1441" t="s" s="30">
        <v>139</v>
      </c>
      <c r="AJ1441" s="245">
        <v>37411</v>
      </c>
    </row>
    <row r="1442" s="231" customFormat="1" ht="13.65" customHeight="1">
      <c r="AA1442" s="245">
        <v>196261</v>
      </c>
      <c r="AB1442" t="s" s="30">
        <v>4662</v>
      </c>
      <c r="AD1442" t="s" s="30">
        <v>4663</v>
      </c>
      <c r="AE1442" t="s" s="30">
        <v>4664</v>
      </c>
      <c r="AG1442" t="s" s="30">
        <f>CONCATENATE(AH1442,", ",AI1442," ",AJ1442)</f>
        <v>197</v>
      </c>
      <c r="AH1442" t="s" s="244">
        <v>138</v>
      </c>
      <c r="AI1442" t="s" s="30">
        <v>139</v>
      </c>
      <c r="AJ1442" s="245">
        <v>37402</v>
      </c>
    </row>
    <row r="1443" s="231" customFormat="1" ht="13.65" customHeight="1">
      <c r="AA1443" s="245">
        <v>206797</v>
      </c>
      <c r="AB1443" t="s" s="30">
        <v>4665</v>
      </c>
      <c r="AG1443" t="s" s="30">
        <f>CONCATENATE(AH1443,", ",AI1443," ",AJ1443)</f>
        <v>209</v>
      </c>
    </row>
    <row r="1444" s="231" customFormat="1" ht="13.65" customHeight="1">
      <c r="AA1444" s="245">
        <v>206813</v>
      </c>
      <c r="AB1444" t="s" s="30">
        <v>4666</v>
      </c>
      <c r="AD1444" t="s" s="30">
        <v>4667</v>
      </c>
      <c r="AG1444" t="s" s="30">
        <f>CONCATENATE(AH1444,", ",AI1444," ",AJ1444)</f>
        <v>4668</v>
      </c>
      <c r="AH1444" t="s" s="244">
        <v>4669</v>
      </c>
      <c r="AI1444" t="s" s="30">
        <v>4670</v>
      </c>
      <c r="AJ1444" s="245">
        <v>22314</v>
      </c>
    </row>
    <row r="1445" s="231" customFormat="1" ht="13.65" customHeight="1">
      <c r="AA1445" s="245">
        <v>206821</v>
      </c>
      <c r="AB1445" t="s" s="30">
        <v>4671</v>
      </c>
      <c r="AD1445" t="s" s="30">
        <v>4672</v>
      </c>
      <c r="AG1445" t="s" s="30">
        <f>CONCATENATE(AH1445,", ",AI1445," ",AJ1445)</f>
        <v>4673</v>
      </c>
      <c r="AH1445" t="s" s="244">
        <v>4674</v>
      </c>
      <c r="AI1445" t="s" s="30">
        <v>4675</v>
      </c>
      <c r="AJ1445" s="245">
        <v>43209</v>
      </c>
    </row>
    <row r="1446" s="231" customFormat="1" ht="13.65" customHeight="1">
      <c r="AA1446" s="245">
        <v>206847</v>
      </c>
      <c r="AB1446" t="s" s="30">
        <v>4676</v>
      </c>
      <c r="AD1446" t="s" s="30">
        <v>4677</v>
      </c>
      <c r="AG1446" t="s" s="30">
        <f>CONCATENATE(AH1446,", ",AI1446," ",AJ1446)</f>
        <v>182</v>
      </c>
      <c r="AH1446" t="s" s="244">
        <v>138</v>
      </c>
      <c r="AI1446" t="s" s="30">
        <v>139</v>
      </c>
      <c r="AJ1446" s="245">
        <v>37421</v>
      </c>
    </row>
    <row r="1447" s="231" customFormat="1" ht="13.65" customHeight="1">
      <c r="AA1447" s="245">
        <v>206854</v>
      </c>
      <c r="AB1447" t="s" s="30">
        <v>4678</v>
      </c>
      <c r="AG1447" t="s" s="30">
        <f>CONCATENATE(AH1447,", ",AI1447," ",AJ1447)</f>
        <v>209</v>
      </c>
    </row>
    <row r="1448" s="231" customFormat="1" ht="13.65" customHeight="1">
      <c r="AA1448" s="245">
        <v>206862</v>
      </c>
      <c r="AB1448" t="s" s="30">
        <v>4679</v>
      </c>
      <c r="AD1448" t="s" s="30">
        <v>4680</v>
      </c>
      <c r="AG1448" t="s" s="30">
        <f>CONCATENATE(AH1448,", ",AI1448," ",AJ1448)</f>
        <v>4681</v>
      </c>
      <c r="AH1448" t="s" s="244">
        <v>4682</v>
      </c>
      <c r="AI1448" t="s" s="30">
        <v>4683</v>
      </c>
      <c r="AJ1448" s="245">
        <v>20049</v>
      </c>
    </row>
    <row r="1449" s="231" customFormat="1" ht="13.65" customHeight="1">
      <c r="AA1449" s="245">
        <v>206870</v>
      </c>
      <c r="AB1449" t="s" s="30">
        <v>4684</v>
      </c>
      <c r="AG1449" t="s" s="30">
        <f>CONCATENATE(AH1449,", ",AI1449," ",AJ1449)</f>
        <v>209</v>
      </c>
    </row>
    <row r="1450" s="231" customFormat="1" ht="13.65" customHeight="1">
      <c r="AA1450" s="245">
        <v>206888</v>
      </c>
      <c r="AB1450" t="s" s="30">
        <v>4685</v>
      </c>
      <c r="AG1450" t="s" s="30">
        <f>CONCATENATE(AH1450,", ",AI1450," ",AJ1450)</f>
        <v>209</v>
      </c>
    </row>
    <row r="1451" s="231" customFormat="1" ht="13.65" customHeight="1">
      <c r="AA1451" s="245">
        <v>206896</v>
      </c>
      <c r="AB1451" t="s" s="30">
        <v>4686</v>
      </c>
      <c r="AG1451" t="s" s="30">
        <f>CONCATENATE(AH1451,", ",AI1451," ",AJ1451)</f>
        <v>209</v>
      </c>
    </row>
    <row r="1452" s="231" customFormat="1" ht="13.65" customHeight="1">
      <c r="AA1452" s="245">
        <v>206904</v>
      </c>
      <c r="AB1452" t="s" s="30">
        <v>4687</v>
      </c>
      <c r="AD1452" t="s" s="30">
        <v>4688</v>
      </c>
      <c r="AG1452" t="s" s="30">
        <f>CONCATENATE(AH1452,", ",AI1452," ",AJ1452)</f>
        <v>4689</v>
      </c>
      <c r="AH1452" t="s" s="244">
        <v>4690</v>
      </c>
      <c r="AI1452" t="s" s="30">
        <v>4691</v>
      </c>
      <c r="AJ1452" s="245">
        <v>80308</v>
      </c>
    </row>
    <row r="1453" s="231" customFormat="1" ht="13.65" customHeight="1">
      <c r="AA1453" s="245">
        <v>206912</v>
      </c>
      <c r="AB1453" t="s" s="30">
        <v>4692</v>
      </c>
      <c r="AG1453" t="s" s="30">
        <f>CONCATENATE(AH1453,", ",AI1453," ",AJ1453)</f>
        <v>209</v>
      </c>
    </row>
    <row r="1454" s="231" customFormat="1" ht="13.65" customHeight="1">
      <c r="AA1454" s="245">
        <v>206920</v>
      </c>
      <c r="AB1454" t="s" s="30">
        <v>4693</v>
      </c>
      <c r="AD1454" t="s" s="30">
        <v>4694</v>
      </c>
      <c r="AG1454" t="s" s="30">
        <f>CONCATENATE(AH1454,", ",AI1454," ",AJ1454)</f>
        <v>4695</v>
      </c>
      <c r="AH1454" t="s" s="244">
        <v>752</v>
      </c>
      <c r="AI1454" t="s" s="30">
        <v>753</v>
      </c>
      <c r="AJ1454" s="245">
        <v>10018</v>
      </c>
    </row>
    <row r="1455" s="231" customFormat="1" ht="13.65" customHeight="1">
      <c r="AA1455" s="245">
        <v>206938</v>
      </c>
      <c r="AB1455" t="s" s="30">
        <v>4696</v>
      </c>
      <c r="AD1455" t="s" s="30">
        <v>4697</v>
      </c>
      <c r="AG1455" t="s" s="30">
        <f>CONCATENATE(AH1455,", ",AI1455," ",AJ1455)</f>
        <v>4698</v>
      </c>
      <c r="AH1455" t="s" s="244">
        <v>4699</v>
      </c>
      <c r="AI1455" t="s" s="30">
        <v>178</v>
      </c>
      <c r="AJ1455" s="245">
        <v>30041</v>
      </c>
    </row>
    <row r="1456" s="231" customFormat="1" ht="13.65" customHeight="1">
      <c r="AA1456" s="245">
        <v>206946</v>
      </c>
      <c r="AB1456" t="s" s="30">
        <v>4700</v>
      </c>
      <c r="AG1456" t="s" s="30">
        <f>CONCATENATE(AH1456,", ",AI1456," ",AJ1456)</f>
        <v>209</v>
      </c>
    </row>
    <row r="1457" s="231" customFormat="1" ht="13.65" customHeight="1">
      <c r="AA1457" s="245">
        <v>206953</v>
      </c>
      <c r="AB1457" t="s" s="30">
        <v>4701</v>
      </c>
      <c r="AG1457" t="s" s="30">
        <f>CONCATENATE(AH1457,", ",AI1457," ",AJ1457)</f>
        <v>209</v>
      </c>
    </row>
    <row r="1458" s="231" customFormat="1" ht="13.65" customHeight="1">
      <c r="AA1458" s="245">
        <v>206961</v>
      </c>
      <c r="AB1458" t="s" s="30">
        <v>4702</v>
      </c>
      <c r="AD1458" t="s" s="30">
        <v>4703</v>
      </c>
      <c r="AG1458" t="s" s="30">
        <f>CONCATENATE(AH1458,", ",AI1458," ",AJ1458)</f>
        <v>4704</v>
      </c>
      <c r="AH1458" t="s" s="244">
        <v>4705</v>
      </c>
      <c r="AI1458" t="s" s="30">
        <v>4691</v>
      </c>
      <c r="AJ1458" s="245">
        <v>80224</v>
      </c>
    </row>
    <row r="1459" s="231" customFormat="1" ht="13.65" customHeight="1">
      <c r="AA1459" s="245">
        <v>206987</v>
      </c>
      <c r="AB1459" t="s" s="30">
        <v>4706</v>
      </c>
      <c r="AG1459" t="s" s="30">
        <f>CONCATENATE(AH1459,", ",AI1459," ",AJ1459)</f>
        <v>209</v>
      </c>
    </row>
    <row r="1460" s="231" customFormat="1" ht="13.65" customHeight="1">
      <c r="AA1460" s="245">
        <v>206995</v>
      </c>
      <c r="AB1460" t="s" s="30">
        <v>4707</v>
      </c>
      <c r="AG1460" t="s" s="30">
        <f>CONCATENATE(AH1460,", ",AI1460," ",AJ1460)</f>
        <v>209</v>
      </c>
    </row>
    <row r="1461" s="231" customFormat="1" ht="13.65" customHeight="1">
      <c r="AA1461" s="245">
        <v>207001</v>
      </c>
      <c r="AB1461" t="s" s="30">
        <v>4708</v>
      </c>
      <c r="AD1461" t="s" s="30">
        <v>4709</v>
      </c>
      <c r="AG1461" t="s" s="30">
        <f>CONCATENATE(AH1461,", ",AI1461," ",AJ1461)</f>
        <v>4710</v>
      </c>
      <c r="AH1461" t="s" s="244">
        <v>4682</v>
      </c>
      <c r="AI1461" t="s" s="30">
        <v>4683</v>
      </c>
      <c r="AJ1461" s="245">
        <v>20021</v>
      </c>
    </row>
    <row r="1462" s="231" customFormat="1" ht="13.65" customHeight="1">
      <c r="AA1462" s="245">
        <v>207019</v>
      </c>
      <c r="AB1462" t="s" s="30">
        <v>4711</v>
      </c>
      <c r="AG1462" t="s" s="30">
        <f>CONCATENATE(AH1462,", ",AI1462," ",AJ1462)</f>
        <v>209</v>
      </c>
    </row>
    <row r="1463" s="231" customFormat="1" ht="13.65" customHeight="1">
      <c r="AA1463" s="245">
        <v>207027</v>
      </c>
      <c r="AB1463" t="s" s="30">
        <v>4712</v>
      </c>
      <c r="AG1463" t="s" s="30">
        <f>CONCATENATE(AH1463,", ",AI1463," ",AJ1463)</f>
        <v>209</v>
      </c>
    </row>
    <row r="1464" s="231" customFormat="1" ht="13.65" customHeight="1">
      <c r="AA1464" s="245">
        <v>207035</v>
      </c>
      <c r="AB1464" t="s" s="30">
        <v>4713</v>
      </c>
      <c r="AG1464" t="s" s="30">
        <f>CONCATENATE(AH1464,", ",AI1464," ",AJ1464)</f>
        <v>209</v>
      </c>
    </row>
    <row r="1465" s="231" customFormat="1" ht="13.65" customHeight="1">
      <c r="AA1465" s="245">
        <v>207043</v>
      </c>
      <c r="AB1465" t="s" s="30">
        <v>4714</v>
      </c>
      <c r="AD1465" t="s" s="30">
        <v>4715</v>
      </c>
      <c r="AG1465" t="s" s="30">
        <f>CONCATENATE(AH1465,", ",AI1465," ",AJ1465)</f>
        <v>4716</v>
      </c>
      <c r="AH1465" t="s" s="244">
        <v>4682</v>
      </c>
      <c r="AI1465" t="s" s="30">
        <v>4683</v>
      </c>
      <c r="AJ1465" s="245">
        <v>20006</v>
      </c>
    </row>
    <row r="1466" s="231" customFormat="1" ht="13.65" customHeight="1">
      <c r="AA1466" s="245">
        <v>207050</v>
      </c>
      <c r="AB1466" t="s" s="30">
        <v>4717</v>
      </c>
      <c r="AD1466" t="s" s="30">
        <v>4718</v>
      </c>
      <c r="AG1466" t="s" s="30">
        <f>CONCATENATE(AH1466,", ",AI1466," ",AJ1466)</f>
        <v>4719</v>
      </c>
      <c r="AH1466" t="s" s="244">
        <v>4720</v>
      </c>
      <c r="AI1466" t="s" s="30">
        <v>178</v>
      </c>
      <c r="AJ1466" s="245">
        <v>30120</v>
      </c>
    </row>
    <row r="1467" s="231" customFormat="1" ht="13.65" customHeight="1">
      <c r="AA1467" s="245">
        <v>207068</v>
      </c>
      <c r="AB1467" t="s" s="30">
        <v>4721</v>
      </c>
      <c r="AG1467" t="s" s="30">
        <f>CONCATENATE(AH1467,", ",AI1467," ",AJ1467)</f>
        <v>209</v>
      </c>
    </row>
    <row r="1468" s="231" customFormat="1" ht="13.65" customHeight="1">
      <c r="AA1468" s="245">
        <v>207076</v>
      </c>
      <c r="AB1468" t="s" s="30">
        <v>4722</v>
      </c>
      <c r="AG1468" t="s" s="30">
        <f>CONCATENATE(AH1468,", ",AI1468," ",AJ1468)</f>
        <v>209</v>
      </c>
    </row>
    <row r="1469" s="231" customFormat="1" ht="13.65" customHeight="1">
      <c r="AA1469" s="245">
        <v>207084</v>
      </c>
      <c r="AB1469" t="s" s="30">
        <v>4723</v>
      </c>
      <c r="AG1469" t="s" s="30">
        <f>CONCATENATE(AH1469,", ",AI1469," ",AJ1469)</f>
        <v>209</v>
      </c>
    </row>
    <row r="1470" s="231" customFormat="1" ht="13.65" customHeight="1">
      <c r="AA1470" s="245">
        <v>207092</v>
      </c>
      <c r="AB1470" t="s" s="30">
        <v>4724</v>
      </c>
      <c r="AD1470" t="s" s="30">
        <v>4725</v>
      </c>
      <c r="AG1470" t="s" s="30">
        <f>CONCATENATE(AH1470,", ",AI1470," ",AJ1470)</f>
        <v>4726</v>
      </c>
      <c r="AH1470" t="s" s="244">
        <v>4727</v>
      </c>
      <c r="AI1470" t="s" s="30">
        <v>4670</v>
      </c>
      <c r="AJ1470" t="s" s="30">
        <v>4728</v>
      </c>
    </row>
    <row r="1471" s="231" customFormat="1" ht="13.65" customHeight="1">
      <c r="AA1471" s="245">
        <v>207100</v>
      </c>
      <c r="AB1471" t="s" s="30">
        <v>4729</v>
      </c>
      <c r="AD1471" t="s" s="30">
        <v>4730</v>
      </c>
      <c r="AG1471" t="s" s="30">
        <f>CONCATENATE(AH1471,", ",AI1471," ",AJ1471)</f>
        <v>4731</v>
      </c>
      <c r="AH1471" t="s" s="244">
        <v>752</v>
      </c>
      <c r="AI1471" t="s" s="30">
        <v>753</v>
      </c>
      <c r="AJ1471" s="245">
        <v>10004</v>
      </c>
    </row>
    <row r="1472" s="231" customFormat="1" ht="13.65" customHeight="1">
      <c r="AA1472" s="245">
        <v>207118</v>
      </c>
      <c r="AB1472" t="s" s="30">
        <v>4732</v>
      </c>
      <c r="AG1472" t="s" s="30">
        <f>CONCATENATE(AH1472,", ",AI1472," ",AJ1472)</f>
        <v>209</v>
      </c>
    </row>
    <row r="1473" s="231" customFormat="1" ht="13.65" customHeight="1">
      <c r="AA1473" s="245">
        <v>207126</v>
      </c>
      <c r="AB1473" t="s" s="30">
        <v>4733</v>
      </c>
      <c r="AG1473" t="s" s="30">
        <f>CONCATENATE(AH1473,", ",AI1473," ",AJ1473)</f>
        <v>209</v>
      </c>
    </row>
    <row r="1474" s="231" customFormat="1" ht="13.65" customHeight="1">
      <c r="AA1474" s="245">
        <v>207134</v>
      </c>
      <c r="AB1474" t="s" s="30">
        <v>4734</v>
      </c>
      <c r="AG1474" t="s" s="30">
        <f>CONCATENATE(AH1474,", ",AI1474," ",AJ1474)</f>
        <v>209</v>
      </c>
    </row>
    <row r="1475" s="231" customFormat="1" ht="13.65" customHeight="1">
      <c r="AA1475" s="245">
        <v>207142</v>
      </c>
      <c r="AB1475" t="s" s="30">
        <v>4735</v>
      </c>
      <c r="AG1475" t="s" s="30">
        <f>CONCATENATE(AH1475,", ",AI1475," ",AJ1475)</f>
        <v>209</v>
      </c>
    </row>
    <row r="1476" s="231" customFormat="1" ht="13.65" customHeight="1">
      <c r="AA1476" s="245">
        <v>207159</v>
      </c>
      <c r="AB1476" t="s" s="30">
        <v>4736</v>
      </c>
      <c r="AG1476" t="s" s="30">
        <f>CONCATENATE(AH1476,", ",AI1476," ",AJ1476)</f>
        <v>209</v>
      </c>
    </row>
    <row r="1477" s="231" customFormat="1" ht="13.65" customHeight="1">
      <c r="AA1477" s="245">
        <v>207167</v>
      </c>
      <c r="AB1477" t="s" s="30">
        <v>4737</v>
      </c>
      <c r="AG1477" t="s" s="30">
        <f>CONCATENATE(AH1477,", ",AI1477," ",AJ1477)</f>
        <v>209</v>
      </c>
    </row>
    <row r="1478" s="231" customFormat="1" ht="13.65" customHeight="1">
      <c r="AA1478" s="245">
        <v>207175</v>
      </c>
      <c r="AB1478" t="s" s="30">
        <v>4738</v>
      </c>
      <c r="AG1478" t="s" s="30">
        <f>CONCATENATE(AH1478,", ",AI1478," ",AJ1478)</f>
        <v>209</v>
      </c>
    </row>
    <row r="1479" s="231" customFormat="1" ht="13.65" customHeight="1">
      <c r="AA1479" s="245">
        <v>207183</v>
      </c>
      <c r="AB1479" t="s" s="30">
        <v>4739</v>
      </c>
      <c r="AG1479" t="s" s="30">
        <f>CONCATENATE(AH1479,", ",AI1479," ",AJ1479)</f>
        <v>209</v>
      </c>
    </row>
    <row r="1480" s="231" customFormat="1" ht="13.65" customHeight="1">
      <c r="AA1480" s="245">
        <v>207191</v>
      </c>
      <c r="AB1480" t="s" s="30">
        <v>4740</v>
      </c>
      <c r="AD1480" t="s" s="30">
        <v>4741</v>
      </c>
      <c r="AG1480" t="s" s="30">
        <f>CONCATENATE(AH1480,", ",AI1480," ",AJ1480)</f>
        <v>4742</v>
      </c>
      <c r="AH1480" t="s" s="244">
        <v>4743</v>
      </c>
      <c r="AI1480" t="s" s="30">
        <v>260</v>
      </c>
      <c r="AJ1480" s="245">
        <v>35758</v>
      </c>
    </row>
    <row r="1481" s="231" customFormat="1" ht="13.65" customHeight="1">
      <c r="AA1481" s="245">
        <v>207209</v>
      </c>
      <c r="AB1481" t="s" s="30">
        <v>4744</v>
      </c>
      <c r="AD1481" t="s" s="30">
        <v>4745</v>
      </c>
      <c r="AG1481" t="s" s="30">
        <f>CONCATENATE(AH1481,", ",AI1481," ",AJ1481)</f>
        <v>4746</v>
      </c>
      <c r="AH1481" t="s" s="244">
        <v>4747</v>
      </c>
      <c r="AI1481" t="s" s="30">
        <v>4748</v>
      </c>
      <c r="AJ1481" s="245">
        <v>20852</v>
      </c>
    </row>
    <row r="1482" s="231" customFormat="1" ht="13.65" customHeight="1">
      <c r="AA1482" s="245">
        <v>207217</v>
      </c>
      <c r="AB1482" t="s" s="30">
        <v>4749</v>
      </c>
      <c r="AG1482" t="s" s="30">
        <f>CONCATENATE(AH1482,", ",AI1482," ",AJ1482)</f>
        <v>209</v>
      </c>
    </row>
    <row r="1483" s="231" customFormat="1" ht="13.65" customHeight="1">
      <c r="AA1483" s="245">
        <v>207225</v>
      </c>
      <c r="AB1483" t="s" s="30">
        <v>4750</v>
      </c>
      <c r="AG1483" t="s" s="30">
        <f>CONCATENATE(AH1483,", ",AI1483," ",AJ1483)</f>
        <v>209</v>
      </c>
    </row>
    <row r="1484" s="231" customFormat="1" ht="13.65" customHeight="1">
      <c r="AA1484" s="245">
        <v>207233</v>
      </c>
      <c r="AB1484" t="s" s="30">
        <v>4751</v>
      </c>
      <c r="AG1484" t="s" s="30">
        <f>CONCATENATE(AH1484,", ",AI1484," ",AJ1484)</f>
        <v>209</v>
      </c>
    </row>
    <row r="1485" s="231" customFormat="1" ht="13.65" customHeight="1">
      <c r="AA1485" s="245">
        <v>207241</v>
      </c>
      <c r="AB1485" t="s" s="30">
        <v>4752</v>
      </c>
      <c r="AG1485" t="s" s="30">
        <f>CONCATENATE(AH1485,", ",AI1485," ",AJ1485)</f>
        <v>209</v>
      </c>
    </row>
    <row r="1486" s="231" customFormat="1" ht="13.65" customHeight="1">
      <c r="AA1486" s="245">
        <v>207258</v>
      </c>
      <c r="AB1486" t="s" s="30">
        <v>4753</v>
      </c>
      <c r="AD1486" t="s" s="30">
        <v>4754</v>
      </c>
      <c r="AG1486" t="s" s="30">
        <f>CONCATENATE(AH1486,", ",AI1486," ",AJ1486)</f>
        <v>4755</v>
      </c>
      <c r="AH1486" t="s" s="244">
        <v>4756</v>
      </c>
      <c r="AI1486" t="s" s="30">
        <v>4363</v>
      </c>
      <c r="AJ1486" s="245">
        <v>94110</v>
      </c>
    </row>
    <row r="1487" s="231" customFormat="1" ht="13.65" customHeight="1">
      <c r="AA1487" s="245">
        <v>207266</v>
      </c>
      <c r="AB1487" t="s" s="30">
        <v>4757</v>
      </c>
      <c r="AG1487" t="s" s="30">
        <f>CONCATENATE(AH1487,", ",AI1487," ",AJ1487)</f>
        <v>209</v>
      </c>
    </row>
    <row r="1488" s="231" customFormat="1" ht="13.65" customHeight="1">
      <c r="AA1488" s="245">
        <v>207274</v>
      </c>
      <c r="AB1488" t="s" s="30">
        <v>4758</v>
      </c>
      <c r="AG1488" t="s" s="30">
        <f>CONCATENATE(AH1488,", ",AI1488," ",AJ1488)</f>
        <v>209</v>
      </c>
    </row>
    <row r="1489" s="231" customFormat="1" ht="13.65" customHeight="1">
      <c r="AA1489" s="245">
        <v>207282</v>
      </c>
      <c r="AB1489" t="s" s="30">
        <v>4759</v>
      </c>
      <c r="AG1489" t="s" s="30">
        <f>CONCATENATE(AH1489,", ",AI1489," ",AJ1489)</f>
        <v>209</v>
      </c>
    </row>
    <row r="1490" s="231" customFormat="1" ht="13.65" customHeight="1">
      <c r="AA1490" s="245">
        <v>207290</v>
      </c>
      <c r="AB1490" t="s" s="30">
        <v>4760</v>
      </c>
      <c r="AG1490" t="s" s="30">
        <f>CONCATENATE(AH1490,", ",AI1490," ",AJ1490)</f>
        <v>209</v>
      </c>
    </row>
    <row r="1491" s="231" customFormat="1" ht="13.65" customHeight="1">
      <c r="AA1491" s="245">
        <v>207308</v>
      </c>
      <c r="AB1491" t="s" s="30">
        <v>4761</v>
      </c>
      <c r="AG1491" t="s" s="30">
        <f>CONCATENATE(AH1491,", ",AI1491," ",AJ1491)</f>
        <v>209</v>
      </c>
    </row>
    <row r="1492" s="231" customFormat="1" ht="13.65" customHeight="1">
      <c r="AA1492" s="245">
        <v>207316</v>
      </c>
      <c r="AB1492" t="s" s="30">
        <v>4762</v>
      </c>
      <c r="AG1492" t="s" s="30">
        <f>CONCATENATE(AH1492,", ",AI1492," ",AJ1492)</f>
        <v>209</v>
      </c>
    </row>
    <row r="1493" s="231" customFormat="1" ht="13.65" customHeight="1">
      <c r="AA1493" s="245">
        <v>207324</v>
      </c>
      <c r="AB1493" t="s" s="30">
        <v>4763</v>
      </c>
      <c r="AG1493" t="s" s="30">
        <f>CONCATENATE(AH1493,", ",AI1493," ",AJ1493)</f>
        <v>209</v>
      </c>
    </row>
    <row r="1494" s="231" customFormat="1" ht="13.65" customHeight="1">
      <c r="AA1494" s="245">
        <v>207332</v>
      </c>
      <c r="AB1494" t="s" s="30">
        <v>4764</v>
      </c>
      <c r="AG1494" t="s" s="30">
        <f>CONCATENATE(AH1494,", ",AI1494," ",AJ1494)</f>
        <v>209</v>
      </c>
    </row>
    <row r="1495" s="231" customFormat="1" ht="13.65" customHeight="1">
      <c r="AA1495" s="245">
        <v>207340</v>
      </c>
      <c r="AB1495" t="s" s="30">
        <v>4765</v>
      </c>
      <c r="AG1495" t="s" s="30">
        <f>CONCATENATE(AH1495,", ",AI1495," ",AJ1495)</f>
        <v>209</v>
      </c>
    </row>
    <row r="1496" s="231" customFormat="1" ht="13.65" customHeight="1">
      <c r="AA1496" s="245">
        <v>207357</v>
      </c>
      <c r="AB1496" t="s" s="30">
        <v>4766</v>
      </c>
      <c r="AD1496" t="s" s="30">
        <v>4767</v>
      </c>
      <c r="AE1496" t="s" s="30">
        <v>4768</v>
      </c>
      <c r="AG1496" t="s" s="30">
        <f>CONCATENATE(AH1496,", ",AI1496," ",AJ1496)</f>
        <v>4769</v>
      </c>
      <c r="AH1496" t="s" s="244">
        <v>2606</v>
      </c>
      <c r="AI1496" t="s" s="30">
        <v>260</v>
      </c>
      <c r="AJ1496" s="245">
        <v>35769</v>
      </c>
    </row>
    <row r="1497" s="231" customFormat="1" ht="13.65" customHeight="1">
      <c r="AA1497" s="245">
        <v>207365</v>
      </c>
      <c r="AB1497" t="s" s="30">
        <v>4770</v>
      </c>
      <c r="AD1497" t="s" s="30">
        <v>4771</v>
      </c>
      <c r="AG1497" t="s" s="30">
        <f>CONCATENATE(AH1497,", ",AI1497," ",AJ1497)</f>
        <v>4772</v>
      </c>
      <c r="AH1497" t="s" s="244">
        <v>4773</v>
      </c>
      <c r="AI1497" t="s" s="30">
        <v>260</v>
      </c>
      <c r="AJ1497" s="245">
        <v>36117</v>
      </c>
    </row>
    <row r="1498" s="231" customFormat="1" ht="13.65" customHeight="1">
      <c r="AA1498" s="245">
        <v>207373</v>
      </c>
      <c r="AB1498" t="s" s="30">
        <v>4774</v>
      </c>
      <c r="AG1498" t="s" s="30">
        <f>CONCATENATE(AH1498,", ",AI1498," ",AJ1498)</f>
        <v>209</v>
      </c>
    </row>
    <row r="1499" s="231" customFormat="1" ht="13.65" customHeight="1">
      <c r="AA1499" s="245">
        <v>207381</v>
      </c>
      <c r="AB1499" t="s" s="30">
        <v>4775</v>
      </c>
      <c r="AG1499" t="s" s="30">
        <f>CONCATENATE(AH1499,", ",AI1499," ",AJ1499)</f>
        <v>209</v>
      </c>
    </row>
    <row r="1500" s="231" customFormat="1" ht="13.65" customHeight="1">
      <c r="AA1500" s="245">
        <v>207399</v>
      </c>
      <c r="AB1500" t="s" s="30">
        <v>4776</v>
      </c>
      <c r="AG1500" t="s" s="30">
        <f>CONCATENATE(AH1500,", ",AI1500," ",AJ1500)</f>
        <v>209</v>
      </c>
    </row>
    <row r="1501" s="231" customFormat="1" ht="13.65" customHeight="1">
      <c r="AA1501" s="245">
        <v>207407</v>
      </c>
      <c r="AB1501" t="s" s="30">
        <v>4777</v>
      </c>
      <c r="AD1501" t="s" s="30">
        <v>4778</v>
      </c>
      <c r="AG1501" t="s" s="30">
        <f>CONCATENATE(AH1501,", ",AI1501," ",AJ1501)</f>
        <v>4779</v>
      </c>
      <c r="AH1501" t="s" s="244">
        <v>4682</v>
      </c>
      <c r="AI1501" t="s" s="30">
        <v>4683</v>
      </c>
      <c r="AJ1501" s="245">
        <v>20036</v>
      </c>
    </row>
    <row r="1502" s="231" customFormat="1" ht="13.65" customHeight="1">
      <c r="AA1502" s="245">
        <v>207415</v>
      </c>
      <c r="AB1502" t="s" s="30">
        <v>4780</v>
      </c>
      <c r="AG1502" t="s" s="30">
        <f>CONCATENATE(AH1502,", ",AI1502," ",AJ1502)</f>
        <v>209</v>
      </c>
    </row>
    <row r="1503" s="231" customFormat="1" ht="13.65" customHeight="1">
      <c r="AA1503" s="245">
        <v>207423</v>
      </c>
      <c r="AB1503" t="s" s="30">
        <v>4781</v>
      </c>
      <c r="AD1503" t="s" s="30">
        <v>4782</v>
      </c>
      <c r="AG1503" t="s" s="30">
        <f>CONCATENATE(AH1503,", ",AI1503," ",AJ1503)</f>
        <v>4779</v>
      </c>
      <c r="AH1503" t="s" s="244">
        <v>4682</v>
      </c>
      <c r="AI1503" t="s" s="30">
        <v>4683</v>
      </c>
      <c r="AJ1503" s="245">
        <v>20036</v>
      </c>
    </row>
    <row r="1504" s="231" customFormat="1" ht="13.65" customHeight="1">
      <c r="AA1504" s="245">
        <v>207431</v>
      </c>
      <c r="AB1504" t="s" s="30">
        <v>4783</v>
      </c>
      <c r="AD1504" t="s" s="30">
        <v>4784</v>
      </c>
      <c r="AE1504" t="s" s="30">
        <v>1269</v>
      </c>
      <c r="AG1504" t="s" s="30">
        <f>CONCATENATE(AH1504,", ",AI1504," ",AJ1504)</f>
        <v>280</v>
      </c>
      <c r="AH1504" t="s" s="244">
        <v>138</v>
      </c>
      <c r="AI1504" t="s" s="30">
        <v>139</v>
      </c>
      <c r="AJ1504" s="245">
        <v>37403</v>
      </c>
    </row>
    <row r="1505" s="231" customFormat="1" ht="13.65" customHeight="1">
      <c r="AA1505" s="245">
        <v>207449</v>
      </c>
      <c r="AB1505" t="s" s="30">
        <v>4785</v>
      </c>
      <c r="AG1505" t="s" s="30">
        <f>CONCATENATE(AH1505,", ",AI1505," ",AJ1505)</f>
        <v>209</v>
      </c>
    </row>
    <row r="1506" s="231" customFormat="1" ht="13.65" customHeight="1">
      <c r="AA1506" s="245">
        <v>207456</v>
      </c>
      <c r="AB1506" t="s" s="30">
        <v>4786</v>
      </c>
      <c r="AG1506" t="s" s="30">
        <f>CONCATENATE(AH1506,", ",AI1506," ",AJ1506)</f>
        <v>209</v>
      </c>
    </row>
    <row r="1507" s="231" customFormat="1" ht="13.65" customHeight="1">
      <c r="AA1507" s="245">
        <v>207464</v>
      </c>
      <c r="AB1507" t="s" s="30">
        <v>4787</v>
      </c>
      <c r="AG1507" t="s" s="30">
        <f>CONCATENATE(AH1507,", ",AI1507," ",AJ1507)</f>
        <v>209</v>
      </c>
    </row>
    <row r="1508" s="231" customFormat="1" ht="13.65" customHeight="1">
      <c r="AA1508" s="245">
        <v>207472</v>
      </c>
      <c r="AB1508" t="s" s="30">
        <v>4788</v>
      </c>
      <c r="AG1508" t="s" s="30">
        <f>CONCATENATE(AH1508,", ",AI1508," ",AJ1508)</f>
        <v>209</v>
      </c>
    </row>
    <row r="1509" s="231" customFormat="1" ht="13.65" customHeight="1">
      <c r="AA1509" s="245">
        <v>207480</v>
      </c>
      <c r="AB1509" t="s" s="30">
        <v>4789</v>
      </c>
      <c r="AG1509" t="s" s="30">
        <f>CONCATENATE(AH1509,", ",AI1509," ",AJ1509)</f>
        <v>209</v>
      </c>
    </row>
    <row r="1510" s="231" customFormat="1" ht="13.65" customHeight="1">
      <c r="AA1510" s="245">
        <v>207498</v>
      </c>
      <c r="AB1510" t="s" s="30">
        <v>4790</v>
      </c>
      <c r="AG1510" t="s" s="30">
        <f>CONCATENATE(AH1510,", ",AI1510," ",AJ1510)</f>
        <v>209</v>
      </c>
    </row>
    <row r="1511" s="231" customFormat="1" ht="13.65" customHeight="1">
      <c r="AA1511" s="245">
        <v>207506</v>
      </c>
      <c r="AB1511" t="s" s="30">
        <v>4791</v>
      </c>
      <c r="AC1511" t="s" s="30">
        <v>4792</v>
      </c>
      <c r="AD1511" t="s" s="30">
        <v>4793</v>
      </c>
      <c r="AE1511" t="s" s="30">
        <v>4794</v>
      </c>
      <c r="AG1511" t="s" s="30">
        <f>CONCATENATE(AH1511,", ",AI1511," ",AJ1511)</f>
        <v>4795</v>
      </c>
      <c r="AH1511" t="s" s="244">
        <v>4796</v>
      </c>
      <c r="AI1511" t="s" s="30">
        <v>139</v>
      </c>
      <c r="AJ1511" s="245">
        <v>37220</v>
      </c>
    </row>
    <row r="1512" s="231" customFormat="1" ht="13.65" customHeight="1">
      <c r="AA1512" s="245">
        <v>207514</v>
      </c>
      <c r="AB1512" t="s" s="30">
        <v>4797</v>
      </c>
      <c r="AG1512" t="s" s="30">
        <f>CONCATENATE(AH1512,", ",AI1512," ",AJ1512)</f>
        <v>209</v>
      </c>
    </row>
    <row r="1513" s="231" customFormat="1" ht="13.65" customHeight="1">
      <c r="AA1513" s="245">
        <v>207522</v>
      </c>
      <c r="AB1513" t="s" s="30">
        <v>4798</v>
      </c>
      <c r="AG1513" t="s" s="30">
        <f>CONCATENATE(AH1513,", ",AI1513," ",AJ1513)</f>
        <v>209</v>
      </c>
    </row>
    <row r="1514" s="231" customFormat="1" ht="13.65" customHeight="1">
      <c r="AA1514" s="245">
        <v>207530</v>
      </c>
      <c r="AB1514" t="s" s="30">
        <v>4799</v>
      </c>
      <c r="AG1514" t="s" s="30">
        <f>CONCATENATE(AH1514,", ",AI1514," ",AJ1514)</f>
        <v>209</v>
      </c>
    </row>
    <row r="1515" s="231" customFormat="1" ht="13.65" customHeight="1">
      <c r="AA1515" s="245">
        <v>207548</v>
      </c>
      <c r="AB1515" t="s" s="30">
        <v>4800</v>
      </c>
      <c r="AG1515" t="s" s="30">
        <f>CONCATENATE(AH1515,", ",AI1515," ",AJ1515)</f>
        <v>209</v>
      </c>
    </row>
    <row r="1516" s="231" customFormat="1" ht="13.65" customHeight="1">
      <c r="AA1516" s="245">
        <v>207555</v>
      </c>
      <c r="AB1516" t="s" s="30">
        <v>4801</v>
      </c>
      <c r="AG1516" t="s" s="30">
        <f>CONCATENATE(AH1516,", ",AI1516," ",AJ1516)</f>
        <v>209</v>
      </c>
    </row>
    <row r="1517" s="231" customFormat="1" ht="13.65" customHeight="1">
      <c r="AA1517" s="245">
        <v>207563</v>
      </c>
      <c r="AB1517" t="s" s="30">
        <v>4802</v>
      </c>
      <c r="AG1517" t="s" s="30">
        <f>CONCATENATE(AH1517,", ",AI1517," ",AJ1517)</f>
        <v>209</v>
      </c>
    </row>
    <row r="1518" s="231" customFormat="1" ht="13.65" customHeight="1">
      <c r="AA1518" s="245">
        <v>207571</v>
      </c>
      <c r="AB1518" t="s" s="30">
        <v>4803</v>
      </c>
      <c r="AG1518" t="s" s="30">
        <f>CONCATENATE(AH1518,", ",AI1518," ",AJ1518)</f>
        <v>209</v>
      </c>
    </row>
    <row r="1519" s="231" customFormat="1" ht="13.65" customHeight="1">
      <c r="AA1519" s="245">
        <v>207589</v>
      </c>
      <c r="AB1519" t="s" s="30">
        <v>4804</v>
      </c>
      <c r="AG1519" t="s" s="30">
        <f>CONCATENATE(AH1519,", ",AI1519," ",AJ1519)</f>
        <v>209</v>
      </c>
    </row>
    <row r="1520" s="231" customFormat="1" ht="13.65" customHeight="1">
      <c r="AA1520" s="245">
        <v>207597</v>
      </c>
      <c r="AB1520" t="s" s="30">
        <v>4805</v>
      </c>
      <c r="AG1520" t="s" s="30">
        <f>CONCATENATE(AH1520,", ",AI1520," ",AJ1520)</f>
        <v>209</v>
      </c>
    </row>
    <row r="1521" s="231" customFormat="1" ht="13.65" customHeight="1">
      <c r="AA1521" s="245">
        <v>207605</v>
      </c>
      <c r="AB1521" t="s" s="30">
        <v>4806</v>
      </c>
      <c r="AD1521" t="s" s="30">
        <v>4807</v>
      </c>
      <c r="AG1521" t="s" s="30">
        <f>CONCATENATE(AH1521,", ",AI1521," ",AJ1521)</f>
        <v>4808</v>
      </c>
      <c r="AH1521" t="s" s="244">
        <v>4809</v>
      </c>
      <c r="AI1521" t="s" s="30">
        <v>4810</v>
      </c>
      <c r="AJ1521" t="s" s="30">
        <v>4811</v>
      </c>
    </row>
    <row r="1522" s="231" customFormat="1" ht="13.65" customHeight="1">
      <c r="AA1522" s="245">
        <v>207613</v>
      </c>
      <c r="AB1522" t="s" s="30">
        <v>4812</v>
      </c>
      <c r="AG1522" t="s" s="30">
        <f>CONCATENATE(AH1522,", ",AI1522," ",AJ1522)</f>
        <v>209</v>
      </c>
    </row>
    <row r="1523" s="231" customFormat="1" ht="13.65" customHeight="1">
      <c r="AA1523" s="245">
        <v>207621</v>
      </c>
      <c r="AB1523" t="s" s="30">
        <v>4813</v>
      </c>
      <c r="AG1523" t="s" s="30">
        <f>CONCATENATE(AH1523,", ",AI1523," ",AJ1523)</f>
        <v>209</v>
      </c>
    </row>
    <row r="1524" s="231" customFormat="1" ht="13.65" customHeight="1">
      <c r="AA1524" s="245">
        <v>207639</v>
      </c>
      <c r="AB1524" t="s" s="30">
        <v>4814</v>
      </c>
      <c r="AG1524" t="s" s="30">
        <f>CONCATENATE(AH1524,", ",AI1524," ",AJ1524)</f>
        <v>209</v>
      </c>
    </row>
    <row r="1525" s="231" customFormat="1" ht="13.65" customHeight="1">
      <c r="AA1525" s="245">
        <v>207647</v>
      </c>
      <c r="AB1525" t="s" s="30">
        <v>4815</v>
      </c>
      <c r="AG1525" t="s" s="30">
        <f>CONCATENATE(AH1525,", ",AI1525," ",AJ1525)</f>
        <v>209</v>
      </c>
    </row>
    <row r="1526" s="231" customFormat="1" ht="13.65" customHeight="1">
      <c r="AA1526" s="245">
        <v>207654</v>
      </c>
      <c r="AB1526" t="s" s="30">
        <v>4816</v>
      </c>
      <c r="AG1526" t="s" s="30">
        <f>CONCATENATE(AH1526,", ",AI1526," ",AJ1526)</f>
        <v>209</v>
      </c>
    </row>
    <row r="1527" s="231" customFormat="1" ht="13.65" customHeight="1">
      <c r="AA1527" s="245">
        <v>207662</v>
      </c>
      <c r="AB1527" t="s" s="30">
        <v>4817</v>
      </c>
      <c r="AD1527" t="s" s="30">
        <v>4818</v>
      </c>
      <c r="AG1527" t="s" s="30">
        <f>CONCATENATE(AH1527,", ",AI1527," ",AJ1527)</f>
        <v>4819</v>
      </c>
      <c r="AH1527" t="s" s="244">
        <v>4820</v>
      </c>
      <c r="AI1527" t="s" s="30">
        <v>4363</v>
      </c>
      <c r="AJ1527" s="245">
        <v>95677</v>
      </c>
    </row>
    <row r="1528" s="231" customFormat="1" ht="13.65" customHeight="1">
      <c r="AA1528" s="245">
        <v>207670</v>
      </c>
      <c r="AB1528" t="s" s="30">
        <v>4821</v>
      </c>
      <c r="AG1528" t="s" s="30">
        <f>CONCATENATE(AH1528,", ",AI1528," ",AJ1528)</f>
        <v>209</v>
      </c>
    </row>
    <row r="1529" s="231" customFormat="1" ht="13.65" customHeight="1">
      <c r="AA1529" s="245">
        <v>207688</v>
      </c>
      <c r="AB1529" t="s" s="30">
        <v>4822</v>
      </c>
      <c r="AG1529" t="s" s="30">
        <f>CONCATENATE(AH1529,", ",AI1529," ",AJ1529)</f>
        <v>209</v>
      </c>
    </row>
    <row r="1530" s="231" customFormat="1" ht="13.65" customHeight="1">
      <c r="AA1530" s="245">
        <v>207696</v>
      </c>
      <c r="AB1530" t="s" s="30">
        <v>4823</v>
      </c>
      <c r="AG1530" t="s" s="30">
        <f>CONCATENATE(AH1530,", ",AI1530," ",AJ1530)</f>
        <v>209</v>
      </c>
    </row>
    <row r="1531" s="231" customFormat="1" ht="13.65" customHeight="1">
      <c r="AA1531" s="245">
        <v>207704</v>
      </c>
      <c r="AB1531" t="s" s="30">
        <v>4824</v>
      </c>
      <c r="AG1531" t="s" s="30">
        <f>CONCATENATE(AH1531,", ",AI1531," ",AJ1531)</f>
        <v>209</v>
      </c>
    </row>
    <row r="1532" s="231" customFormat="1" ht="13.65" customHeight="1">
      <c r="AA1532" s="245">
        <v>207712</v>
      </c>
      <c r="AB1532" t="s" s="30">
        <v>4825</v>
      </c>
      <c r="AG1532" t="s" s="30">
        <f>CONCATENATE(AH1532,", ",AI1532," ",AJ1532)</f>
        <v>209</v>
      </c>
    </row>
    <row r="1533" s="231" customFormat="1" ht="13.65" customHeight="1">
      <c r="AA1533" s="245">
        <v>207720</v>
      </c>
      <c r="AB1533" t="s" s="30">
        <v>4826</v>
      </c>
      <c r="AG1533" t="s" s="30">
        <f>CONCATENATE(AH1533,", ",AI1533," ",AJ1533)</f>
        <v>209</v>
      </c>
    </row>
    <row r="1534" s="231" customFormat="1" ht="13.65" customHeight="1">
      <c r="AA1534" s="245">
        <v>207738</v>
      </c>
      <c r="AB1534" t="s" s="30">
        <v>4827</v>
      </c>
      <c r="AG1534" t="s" s="30">
        <f>CONCATENATE(AH1534,", ",AI1534," ",AJ1534)</f>
        <v>209</v>
      </c>
    </row>
    <row r="1535" s="231" customFormat="1" ht="13.65" customHeight="1">
      <c r="AA1535" s="245">
        <v>207746</v>
      </c>
      <c r="AB1535" t="s" s="30">
        <v>4828</v>
      </c>
      <c r="AG1535" t="s" s="30">
        <f>CONCATENATE(AH1535,", ",AI1535," ",AJ1535)</f>
        <v>209</v>
      </c>
    </row>
    <row r="1536" s="231" customFormat="1" ht="13.65" customHeight="1">
      <c r="AA1536" s="245">
        <v>207753</v>
      </c>
      <c r="AB1536" t="s" s="30">
        <v>4829</v>
      </c>
      <c r="AD1536" t="s" s="30">
        <v>4830</v>
      </c>
      <c r="AG1536" t="s" s="30">
        <f>CONCATENATE(AH1536,", ",AI1536," ",AJ1536)</f>
        <v>4831</v>
      </c>
      <c r="AH1536" t="s" s="244">
        <v>499</v>
      </c>
      <c r="AI1536" t="s" s="30">
        <v>139</v>
      </c>
      <c r="AJ1536" s="245">
        <v>37918</v>
      </c>
    </row>
    <row r="1537" s="231" customFormat="1" ht="13.65" customHeight="1">
      <c r="AA1537" s="245">
        <v>207761</v>
      </c>
      <c r="AB1537" t="s" s="30">
        <v>4832</v>
      </c>
      <c r="AD1537" t="s" s="30">
        <v>4833</v>
      </c>
      <c r="AG1537" t="s" s="30">
        <f>CONCATENATE(AH1537,", ",AI1537," ",AJ1537)</f>
        <v>4695</v>
      </c>
      <c r="AH1537" t="s" s="244">
        <v>752</v>
      </c>
      <c r="AI1537" t="s" s="30">
        <v>753</v>
      </c>
      <c r="AJ1537" s="245">
        <v>10018</v>
      </c>
    </row>
    <row r="1538" s="231" customFormat="1" ht="13.65" customHeight="1">
      <c r="AA1538" s="245">
        <v>207779</v>
      </c>
      <c r="AB1538" t="s" s="30">
        <v>4834</v>
      </c>
      <c r="AD1538" t="s" s="30">
        <v>4835</v>
      </c>
      <c r="AG1538" t="s" s="30">
        <f>CONCATENATE(AH1538,", ",AI1538," ",AJ1538)</f>
        <v>4836</v>
      </c>
      <c r="AH1538" t="s" s="244">
        <v>4837</v>
      </c>
      <c r="AI1538" t="s" s="30">
        <v>4838</v>
      </c>
      <c r="AJ1538" s="245">
        <v>38803</v>
      </c>
    </row>
    <row r="1539" s="231" customFormat="1" ht="13.65" customHeight="1">
      <c r="AA1539" s="245">
        <v>207787</v>
      </c>
      <c r="AB1539" t="s" s="30">
        <v>4839</v>
      </c>
      <c r="AD1539" t="s" s="30">
        <v>4840</v>
      </c>
      <c r="AG1539" t="s" s="30">
        <f>CONCATENATE(AH1539,", ",AI1539," ",AJ1539)</f>
        <v>751</v>
      </c>
      <c r="AH1539" t="s" s="244">
        <v>752</v>
      </c>
      <c r="AI1539" t="s" s="30">
        <v>753</v>
      </c>
      <c r="AJ1539" s="245">
        <v>10010</v>
      </c>
    </row>
    <row r="1540" s="231" customFormat="1" ht="13.65" customHeight="1">
      <c r="AA1540" s="245">
        <v>207795</v>
      </c>
      <c r="AB1540" t="s" s="30">
        <v>4841</v>
      </c>
      <c r="AG1540" t="s" s="30">
        <f>CONCATENATE(AH1540,", ",AI1540," ",AJ1540)</f>
        <v>209</v>
      </c>
    </row>
    <row r="1541" s="231" customFormat="1" ht="13.65" customHeight="1">
      <c r="AA1541" s="245">
        <v>207803</v>
      </c>
      <c r="AB1541" t="s" s="30">
        <v>4842</v>
      </c>
      <c r="AG1541" t="s" s="30">
        <f>CONCATENATE(AH1541,", ",AI1541," ",AJ1541)</f>
        <v>209</v>
      </c>
    </row>
    <row r="1542" s="231" customFormat="1" ht="13.65" customHeight="1">
      <c r="AA1542" s="245">
        <v>207811</v>
      </c>
      <c r="AB1542" t="s" s="30">
        <v>4843</v>
      </c>
      <c r="AD1542" t="s" s="30">
        <v>4844</v>
      </c>
      <c r="AG1542" t="s" s="30">
        <f>CONCATENATE(AH1542,", ",AI1542," ",AJ1542)</f>
        <v>4845</v>
      </c>
      <c r="AH1542" t="s" s="244">
        <v>4846</v>
      </c>
      <c r="AI1542" t="s" s="30">
        <v>4748</v>
      </c>
      <c r="AJ1542" s="245">
        <v>20814</v>
      </c>
    </row>
    <row r="1543" s="231" customFormat="1" ht="13.65" customHeight="1">
      <c r="AA1543" s="245">
        <v>207829</v>
      </c>
      <c r="AB1543" t="s" s="30">
        <v>4847</v>
      </c>
      <c r="AG1543" t="s" s="30">
        <f>CONCATENATE(AH1543,", ",AI1543," ",AJ1543)</f>
        <v>209</v>
      </c>
    </row>
    <row r="1544" s="231" customFormat="1" ht="13.65" customHeight="1">
      <c r="AA1544" s="245">
        <v>207837</v>
      </c>
      <c r="AB1544" t="s" s="30">
        <v>4848</v>
      </c>
      <c r="AG1544" t="s" s="30">
        <f>CONCATENATE(AH1544,", ",AI1544," ",AJ1544)</f>
        <v>209</v>
      </c>
    </row>
    <row r="1545" s="231" customFormat="1" ht="13.65" customHeight="1">
      <c r="AA1545" s="245">
        <v>207845</v>
      </c>
      <c r="AB1545" t="s" s="30">
        <v>4849</v>
      </c>
      <c r="AD1545" t="s" s="30">
        <v>4850</v>
      </c>
      <c r="AE1545" t="s" s="30">
        <v>4851</v>
      </c>
      <c r="AG1545" t="s" s="30">
        <f>CONCATENATE(AH1545,", ",AI1545," ",AJ1545)</f>
        <v>4852</v>
      </c>
      <c r="AH1545" t="s" s="244">
        <v>4853</v>
      </c>
      <c r="AI1545" t="s" s="30">
        <v>616</v>
      </c>
      <c r="AJ1545" t="s" s="30">
        <v>4854</v>
      </c>
    </row>
    <row r="1546" s="231" customFormat="1" ht="13.65" customHeight="1">
      <c r="AA1546" s="245">
        <v>207852</v>
      </c>
      <c r="AB1546" t="s" s="30">
        <v>4855</v>
      </c>
      <c r="AG1546" t="s" s="30">
        <f>CONCATENATE(AH1546,", ",AI1546," ",AJ1546)</f>
        <v>209</v>
      </c>
    </row>
    <row r="1547" s="231" customFormat="1" ht="13.65" customHeight="1">
      <c r="AA1547" s="245">
        <v>207860</v>
      </c>
      <c r="AB1547" t="s" s="30">
        <v>4856</v>
      </c>
      <c r="AG1547" t="s" s="30">
        <f>CONCATENATE(AH1547,", ",AI1547," ",AJ1547)</f>
        <v>209</v>
      </c>
    </row>
    <row r="1548" s="231" customFormat="1" ht="13.65" customHeight="1">
      <c r="AA1548" s="245">
        <v>207878</v>
      </c>
      <c r="AB1548" t="s" s="30">
        <v>4857</v>
      </c>
      <c r="AG1548" t="s" s="30">
        <f>CONCATENATE(AH1548,", ",AI1548," ",AJ1548)</f>
        <v>209</v>
      </c>
    </row>
    <row r="1549" s="231" customFormat="1" ht="13.65" customHeight="1">
      <c r="AA1549" s="245">
        <v>207886</v>
      </c>
      <c r="AB1549" t="s" s="30">
        <v>4858</v>
      </c>
      <c r="AG1549" t="s" s="30">
        <f>CONCATENATE(AH1549,", ",AI1549," ",AJ1549)</f>
        <v>209</v>
      </c>
    </row>
    <row r="1550" s="231" customFormat="1" ht="13.65" customHeight="1">
      <c r="AA1550" s="245">
        <v>207902</v>
      </c>
      <c r="AB1550" t="s" s="30">
        <v>4859</v>
      </c>
      <c r="AG1550" t="s" s="30">
        <f>CONCATENATE(AH1550,", ",AI1550," ",AJ1550)</f>
        <v>209</v>
      </c>
    </row>
    <row r="1551" s="231" customFormat="1" ht="13.65" customHeight="1">
      <c r="AA1551" s="245">
        <v>207910</v>
      </c>
      <c r="AB1551" t="s" s="30">
        <v>4860</v>
      </c>
      <c r="AG1551" t="s" s="30">
        <f>CONCATENATE(AH1551,", ",AI1551," ",AJ1551)</f>
        <v>209</v>
      </c>
    </row>
    <row r="1552" s="231" customFormat="1" ht="13.65" customHeight="1">
      <c r="AA1552" s="245">
        <v>207928</v>
      </c>
      <c r="AB1552" t="s" s="30">
        <v>4861</v>
      </c>
      <c r="AD1552" t="s" s="30">
        <v>4862</v>
      </c>
      <c r="AG1552" t="s" s="30">
        <f>CONCATENATE(AH1552,", ",AI1552," ",AJ1552)</f>
        <v>4863</v>
      </c>
      <c r="AH1552" t="s" s="244">
        <v>4669</v>
      </c>
      <c r="AI1552" t="s" s="30">
        <v>4670</v>
      </c>
      <c r="AJ1552" s="245">
        <v>22308</v>
      </c>
    </row>
    <row r="1553" s="231" customFormat="1" ht="13.65" customHeight="1">
      <c r="AA1553" s="245">
        <v>207936</v>
      </c>
      <c r="AB1553" t="s" s="30">
        <v>4864</v>
      </c>
      <c r="AG1553" t="s" s="30">
        <f>CONCATENATE(AH1553,", ",AI1553," ",AJ1553)</f>
        <v>209</v>
      </c>
    </row>
    <row r="1554" s="231" customFormat="1" ht="13.65" customHeight="1">
      <c r="AA1554" s="245">
        <v>207944</v>
      </c>
      <c r="AB1554" t="s" s="30">
        <v>4865</v>
      </c>
      <c r="AG1554" t="s" s="30">
        <f>CONCATENATE(AH1554,", ",AI1554," ",AJ1554)</f>
        <v>209</v>
      </c>
    </row>
    <row r="1555" s="231" customFormat="1" ht="13.65" customHeight="1">
      <c r="AA1555" s="245">
        <v>207951</v>
      </c>
      <c r="AB1555" t="s" s="30">
        <v>4866</v>
      </c>
      <c r="AD1555" t="s" s="30">
        <v>4867</v>
      </c>
      <c r="AG1555" t="s" s="30">
        <f>CONCATENATE(AH1555,", ",AI1555," ",AJ1555)</f>
        <v>4868</v>
      </c>
      <c r="AH1555" t="s" s="244">
        <v>4869</v>
      </c>
      <c r="AI1555" t="s" s="30">
        <v>4670</v>
      </c>
      <c r="AJ1555" s="245">
        <v>22040</v>
      </c>
    </row>
    <row r="1556" s="231" customFormat="1" ht="13.65" customHeight="1">
      <c r="AA1556" s="245">
        <v>207969</v>
      </c>
      <c r="AB1556" t="s" s="30">
        <v>4870</v>
      </c>
      <c r="AD1556" t="s" s="30">
        <v>4871</v>
      </c>
      <c r="AG1556" t="s" s="30">
        <f>CONCATENATE(AH1556,", ",AI1556," ",AJ1556)</f>
        <v>4872</v>
      </c>
      <c r="AH1556" t="s" s="244">
        <v>4873</v>
      </c>
      <c r="AI1556" t="s" s="30">
        <v>4874</v>
      </c>
      <c r="AJ1556" s="245">
        <v>87106</v>
      </c>
    </row>
    <row r="1557" s="231" customFormat="1" ht="13.65" customHeight="1">
      <c r="AA1557" s="245">
        <v>207977</v>
      </c>
      <c r="AB1557" t="s" s="30">
        <v>4875</v>
      </c>
      <c r="AG1557" t="s" s="30">
        <f>CONCATENATE(AH1557,", ",AI1557," ",AJ1557)</f>
        <v>209</v>
      </c>
    </row>
    <row r="1558" s="231" customFormat="1" ht="13.65" customHeight="1">
      <c r="AA1558" s="245">
        <v>207985</v>
      </c>
      <c r="AB1558" t="s" s="30">
        <v>4876</v>
      </c>
      <c r="AG1558" t="s" s="30">
        <f>CONCATENATE(AH1558,", ",AI1558," ",AJ1558)</f>
        <v>209</v>
      </c>
    </row>
    <row r="1559" s="231" customFormat="1" ht="13.65" customHeight="1">
      <c r="AA1559" s="245">
        <v>207993</v>
      </c>
      <c r="AB1559" t="s" s="30">
        <v>4877</v>
      </c>
      <c r="AG1559" t="s" s="30">
        <f>CONCATENATE(AH1559,", ",AI1559," ",AJ1559)</f>
        <v>209</v>
      </c>
    </row>
    <row r="1560" s="231" customFormat="1" ht="13.65" customHeight="1">
      <c r="AA1560" s="245">
        <v>208009</v>
      </c>
      <c r="AB1560" t="s" s="30">
        <v>4878</v>
      </c>
      <c r="AG1560" t="s" s="30">
        <f>CONCATENATE(AH1560,", ",AI1560," ",AJ1560)</f>
        <v>209</v>
      </c>
    </row>
    <row r="1561" s="231" customFormat="1" ht="13.65" customHeight="1">
      <c r="AA1561" s="245">
        <v>208017</v>
      </c>
      <c r="AB1561" t="s" s="30">
        <v>4879</v>
      </c>
      <c r="AG1561" t="s" s="30">
        <f>CONCATENATE(AH1561,", ",AI1561," ",AJ1561)</f>
        <v>209</v>
      </c>
    </row>
    <row r="1562" s="231" customFormat="1" ht="13.65" customHeight="1">
      <c r="AA1562" s="245">
        <v>208025</v>
      </c>
      <c r="AB1562" t="s" s="30">
        <v>4880</v>
      </c>
      <c r="AD1562" t="s" s="30">
        <v>4881</v>
      </c>
      <c r="AG1562" t="s" s="30">
        <f>CONCATENATE(AH1562,", ",AI1562," ",AJ1562)</f>
        <v>4882</v>
      </c>
      <c r="AH1562" t="s" s="244">
        <v>4883</v>
      </c>
      <c r="AI1562" t="s" s="30">
        <v>1513</v>
      </c>
      <c r="AJ1562" s="245">
        <v>46204</v>
      </c>
    </row>
    <row r="1563" s="231" customFormat="1" ht="13.65" customHeight="1">
      <c r="AA1563" s="245">
        <v>208033</v>
      </c>
      <c r="AB1563" t="s" s="30">
        <v>4884</v>
      </c>
      <c r="AD1563" t="s" s="30">
        <v>4885</v>
      </c>
      <c r="AG1563" t="s" s="30">
        <f>CONCATENATE(AH1563,", ",AI1563," ",AJ1563)</f>
        <v>4886</v>
      </c>
      <c r="AH1563" t="s" s="244">
        <v>4883</v>
      </c>
      <c r="AI1563" t="s" s="30">
        <v>1513</v>
      </c>
      <c r="AJ1563" s="245">
        <v>46206</v>
      </c>
    </row>
    <row r="1564" s="231" customFormat="1" ht="13.65" customHeight="1">
      <c r="AA1564" s="245">
        <v>208041</v>
      </c>
      <c r="AB1564" t="s" s="30">
        <v>4887</v>
      </c>
      <c r="AG1564" t="s" s="30">
        <f>CONCATENATE(AH1564,", ",AI1564," ",AJ1564)</f>
        <v>209</v>
      </c>
    </row>
    <row r="1565" s="231" customFormat="1" ht="13.65" customHeight="1">
      <c r="AA1565" s="245">
        <v>208058</v>
      </c>
      <c r="AB1565" t="s" s="30">
        <v>4888</v>
      </c>
      <c r="AD1565" t="s" s="30">
        <v>4889</v>
      </c>
      <c r="AG1565" t="s" s="30">
        <f>CONCATENATE(AH1565,", ",AI1565," ",AJ1565)</f>
        <v>4890</v>
      </c>
      <c r="AH1565" t="s" s="244">
        <v>4891</v>
      </c>
      <c r="AI1565" t="s" s="30">
        <v>4892</v>
      </c>
      <c r="AJ1565" s="245">
        <v>7732</v>
      </c>
    </row>
    <row r="1566" s="231" customFormat="1" ht="13.65" customHeight="1">
      <c r="AA1566" s="245">
        <v>208066</v>
      </c>
      <c r="AB1566" t="s" s="30">
        <v>4893</v>
      </c>
      <c r="AG1566" t="s" s="30">
        <f>CONCATENATE(AH1566,", ",AI1566," ",AJ1566)</f>
        <v>209</v>
      </c>
    </row>
    <row r="1567" s="231" customFormat="1" ht="13.65" customHeight="1">
      <c r="AA1567" s="245">
        <v>208074</v>
      </c>
      <c r="AB1567" t="s" s="30">
        <v>4894</v>
      </c>
      <c r="AG1567" t="s" s="30">
        <f>CONCATENATE(AH1567,", ",AI1567," ",AJ1567)</f>
        <v>209</v>
      </c>
    </row>
    <row r="1568" s="231" customFormat="1" ht="13.65" customHeight="1">
      <c r="AA1568" s="245">
        <v>208082</v>
      </c>
      <c r="AB1568" t="s" s="30">
        <v>4895</v>
      </c>
      <c r="AG1568" t="s" s="30">
        <f>CONCATENATE(AH1568,", ",AI1568," ",AJ1568)</f>
        <v>209</v>
      </c>
    </row>
    <row r="1569" s="231" customFormat="1" ht="13.65" customHeight="1">
      <c r="AA1569" s="245">
        <v>208090</v>
      </c>
      <c r="AB1569" t="s" s="30">
        <v>4896</v>
      </c>
      <c r="AG1569" t="s" s="30">
        <f>CONCATENATE(AH1569,", ",AI1569," ",AJ1569)</f>
        <v>209</v>
      </c>
    </row>
    <row r="1570" s="231" customFormat="1" ht="13.65" customHeight="1">
      <c r="AA1570" s="245">
        <v>208108</v>
      </c>
      <c r="AB1570" t="s" s="30">
        <v>4897</v>
      </c>
      <c r="AG1570" t="s" s="30">
        <f>CONCATENATE(AH1570,", ",AI1570," ",AJ1570)</f>
        <v>209</v>
      </c>
    </row>
    <row r="1571" s="231" customFormat="1" ht="13.65" customHeight="1">
      <c r="AA1571" s="245">
        <v>208116</v>
      </c>
      <c r="AB1571" t="s" s="30">
        <v>4898</v>
      </c>
      <c r="AG1571" t="s" s="30">
        <f>CONCATENATE(AH1571,", ",AI1571," ",AJ1571)</f>
        <v>209</v>
      </c>
    </row>
    <row r="1572" s="231" customFormat="1" ht="13.65" customHeight="1">
      <c r="AA1572" s="245">
        <v>208124</v>
      </c>
      <c r="AB1572" t="s" s="30">
        <v>4899</v>
      </c>
      <c r="AG1572" t="s" s="30">
        <f>CONCATENATE(AH1572,", ",AI1572," ",AJ1572)</f>
        <v>209</v>
      </c>
    </row>
    <row r="1573" s="231" customFormat="1" ht="13.65" customHeight="1">
      <c r="AA1573" s="245">
        <v>208132</v>
      </c>
      <c r="AB1573" t="s" s="30">
        <v>4900</v>
      </c>
      <c r="AG1573" t="s" s="30">
        <f>CONCATENATE(AH1573,", ",AI1573," ",AJ1573)</f>
        <v>209</v>
      </c>
    </row>
    <row r="1574" s="231" customFormat="1" ht="13.65" customHeight="1">
      <c r="AA1574" s="245">
        <v>208140</v>
      </c>
      <c r="AB1574" t="s" s="30">
        <v>4901</v>
      </c>
      <c r="AG1574" t="s" s="30">
        <f>CONCATENATE(AH1574,", ",AI1574," ",AJ1574)</f>
        <v>209</v>
      </c>
    </row>
    <row r="1575" s="231" customFormat="1" ht="13.65" customHeight="1">
      <c r="AA1575" s="245">
        <v>208157</v>
      </c>
      <c r="AB1575" t="s" s="30">
        <v>4902</v>
      </c>
      <c r="AD1575" t="s" s="30">
        <v>4903</v>
      </c>
      <c r="AG1575" t="s" s="30">
        <f>CONCATENATE(AH1575,", ",AI1575," ",AJ1575)</f>
        <v>4719</v>
      </c>
      <c r="AH1575" t="s" s="244">
        <v>4720</v>
      </c>
      <c r="AI1575" t="s" s="30">
        <v>178</v>
      </c>
      <c r="AJ1575" s="245">
        <v>30120</v>
      </c>
    </row>
    <row r="1576" s="231" customFormat="1" ht="13.65" customHeight="1">
      <c r="AA1576" s="245">
        <v>208165</v>
      </c>
      <c r="AB1576" t="s" s="30">
        <v>4904</v>
      </c>
      <c r="AG1576" t="s" s="30">
        <f>CONCATENATE(AH1576,", ",AI1576," ",AJ1576)</f>
        <v>209</v>
      </c>
    </row>
    <row r="1577" s="231" customFormat="1" ht="13.65" customHeight="1">
      <c r="AA1577" s="245">
        <v>208173</v>
      </c>
      <c r="AB1577" t="s" s="30">
        <v>4905</v>
      </c>
      <c r="AG1577" t="s" s="30">
        <f>CONCATENATE(AH1577,", ",AI1577," ",AJ1577)</f>
        <v>209</v>
      </c>
    </row>
    <row r="1578" s="231" customFormat="1" ht="13.65" customHeight="1">
      <c r="AA1578" s="245">
        <v>208199</v>
      </c>
      <c r="AB1578" t="s" s="30">
        <v>4906</v>
      </c>
      <c r="AC1578" t="s" s="30">
        <v>4907</v>
      </c>
      <c r="AG1578" t="s" s="30">
        <f>CONCATENATE(AH1578,", ",AI1578," ",AJ1578)</f>
        <v>209</v>
      </c>
    </row>
    <row r="1579" s="231" customFormat="1" ht="13.65" customHeight="1">
      <c r="AA1579" s="245">
        <v>208207</v>
      </c>
      <c r="AB1579" t="s" s="30">
        <v>4908</v>
      </c>
      <c r="AG1579" t="s" s="30">
        <f>CONCATENATE(AH1579,", ",AI1579," ",AJ1579)</f>
        <v>209</v>
      </c>
    </row>
    <row r="1580" s="231" customFormat="1" ht="13.65" customHeight="1">
      <c r="AA1580" s="245">
        <v>208215</v>
      </c>
      <c r="AB1580" t="s" s="30">
        <v>4909</v>
      </c>
      <c r="AD1580" t="s" s="30">
        <v>4910</v>
      </c>
      <c r="AG1580" t="s" s="30">
        <f>CONCATENATE(AH1580,", ",AI1580," ",AJ1580)</f>
        <v>4911</v>
      </c>
      <c r="AH1580" t="s" s="244">
        <v>4912</v>
      </c>
      <c r="AI1580" t="s" s="30">
        <v>178</v>
      </c>
      <c r="AJ1580" s="245">
        <v>30705</v>
      </c>
    </row>
    <row r="1581" s="231" customFormat="1" ht="13.65" customHeight="1">
      <c r="AA1581" s="245">
        <v>208223</v>
      </c>
      <c r="AB1581" t="s" s="30">
        <v>4913</v>
      </c>
      <c r="AD1581" t="s" s="30">
        <v>4914</v>
      </c>
      <c r="AG1581" t="s" s="30">
        <f>CONCATENATE(AH1581,", ",AI1581," ",AJ1581)</f>
        <v>3752</v>
      </c>
      <c r="AH1581" t="s" s="244">
        <v>3753</v>
      </c>
      <c r="AI1581" t="s" s="30">
        <v>139</v>
      </c>
      <c r="AJ1581" s="245">
        <v>37321</v>
      </c>
    </row>
    <row r="1582" s="231" customFormat="1" ht="13.65" customHeight="1">
      <c r="AA1582" s="245">
        <v>208231</v>
      </c>
      <c r="AB1582" t="s" s="30">
        <v>4915</v>
      </c>
      <c r="AD1582" t="s" s="30">
        <v>4916</v>
      </c>
      <c r="AG1582" t="s" s="30">
        <f>CONCATENATE(AH1582,", ",AI1582," ",AJ1582)</f>
        <v>4917</v>
      </c>
      <c r="AH1582" t="s" s="244">
        <v>752</v>
      </c>
      <c r="AI1582" t="s" s="30">
        <v>753</v>
      </c>
      <c r="AJ1582" s="245">
        <v>10106</v>
      </c>
    </row>
    <row r="1583" s="231" customFormat="1" ht="13.65" customHeight="1">
      <c r="AA1583" s="245">
        <v>208249</v>
      </c>
      <c r="AB1583" t="s" s="30">
        <v>4918</v>
      </c>
      <c r="AG1583" t="s" s="30">
        <f>CONCATENATE(AH1583,", ",AI1583," ",AJ1583)</f>
        <v>209</v>
      </c>
    </row>
    <row r="1584" s="231" customFormat="1" ht="13.65" customHeight="1">
      <c r="AA1584" s="245">
        <v>208256</v>
      </c>
      <c r="AB1584" t="s" s="30">
        <v>4919</v>
      </c>
      <c r="AG1584" t="s" s="30">
        <f>CONCATENATE(AH1584,", ",AI1584," ",AJ1584)</f>
        <v>209</v>
      </c>
    </row>
    <row r="1585" s="231" customFormat="1" ht="13.65" customHeight="1">
      <c r="AA1585" s="245">
        <v>208264</v>
      </c>
      <c r="AB1585" t="s" s="30">
        <v>4920</v>
      </c>
      <c r="AD1585" t="s" s="30">
        <v>4921</v>
      </c>
      <c r="AG1585" t="s" s="30">
        <f>CONCATENATE(AH1585,", ",AI1585," ",AJ1585)</f>
        <v>4922</v>
      </c>
      <c r="AH1585" t="s" s="244">
        <v>4747</v>
      </c>
      <c r="AI1585" t="s" s="30">
        <v>4748</v>
      </c>
      <c r="AJ1585" t="s" s="30">
        <v>4923</v>
      </c>
    </row>
    <row r="1586" s="231" customFormat="1" ht="13.65" customHeight="1">
      <c r="AA1586" s="245">
        <v>208272</v>
      </c>
      <c r="AB1586" t="s" s="30">
        <v>4924</v>
      </c>
      <c r="AD1586" t="s" s="30">
        <v>4925</v>
      </c>
      <c r="AG1586" t="s" s="30">
        <f>CONCATENATE(AH1586,", ",AI1586," ",AJ1586)</f>
        <v>4926</v>
      </c>
      <c r="AH1586" t="s" s="244">
        <v>4927</v>
      </c>
      <c r="AI1586" t="s" s="30">
        <v>178</v>
      </c>
      <c r="AJ1586" s="245">
        <v>30067</v>
      </c>
    </row>
    <row r="1587" s="231" customFormat="1" ht="13.65" customHeight="1">
      <c r="AA1587" s="245">
        <v>208280</v>
      </c>
      <c r="AB1587" t="s" s="30">
        <v>4928</v>
      </c>
      <c r="AG1587" t="s" s="30">
        <f>CONCATENATE(AH1587,", ",AI1587," ",AJ1587)</f>
        <v>209</v>
      </c>
    </row>
    <row r="1588" s="231" customFormat="1" ht="13.65" customHeight="1">
      <c r="AA1588" s="245">
        <v>208298</v>
      </c>
      <c r="AB1588" t="s" s="30">
        <v>4929</v>
      </c>
      <c r="AG1588" t="s" s="30">
        <f>CONCATENATE(AH1588,", ",AI1588," ",AJ1588)</f>
        <v>209</v>
      </c>
    </row>
    <row r="1589" s="231" customFormat="1" ht="13.65" customHeight="1">
      <c r="AA1589" s="245">
        <v>208306</v>
      </c>
      <c r="AB1589" t="s" s="30">
        <v>4930</v>
      </c>
      <c r="AG1589" t="s" s="30">
        <f>CONCATENATE(AH1589,", ",AI1589," ",AJ1589)</f>
        <v>209</v>
      </c>
    </row>
    <row r="1590" s="231" customFormat="1" ht="13.65" customHeight="1">
      <c r="AA1590" s="245">
        <v>208314</v>
      </c>
      <c r="AB1590" t="s" s="30">
        <v>4931</v>
      </c>
      <c r="AG1590" t="s" s="30">
        <f>CONCATENATE(AH1590,", ",AI1590," ",AJ1590)</f>
        <v>209</v>
      </c>
    </row>
    <row r="1591" s="231" customFormat="1" ht="13.65" customHeight="1">
      <c r="AA1591" s="245">
        <v>208322</v>
      </c>
      <c r="AB1591" t="s" s="30">
        <v>4932</v>
      </c>
      <c r="AG1591" t="s" s="30">
        <f>CONCATENATE(AH1591,", ",AI1591," ",AJ1591)</f>
        <v>209</v>
      </c>
    </row>
    <row r="1592" s="231" customFormat="1" ht="13.65" customHeight="1">
      <c r="AA1592" s="245">
        <v>208330</v>
      </c>
      <c r="AB1592" t="s" s="30">
        <v>4933</v>
      </c>
      <c r="AG1592" t="s" s="30">
        <f>CONCATENATE(AH1592,", ",AI1592," ",AJ1592)</f>
        <v>209</v>
      </c>
    </row>
    <row r="1593" s="231" customFormat="1" ht="13.65" customHeight="1">
      <c r="AA1593" s="245">
        <v>208348</v>
      </c>
      <c r="AB1593" t="s" s="30">
        <v>4934</v>
      </c>
      <c r="AG1593" t="s" s="30">
        <f>CONCATENATE(AH1593,", ",AI1593," ",AJ1593)</f>
        <v>209</v>
      </c>
    </row>
    <row r="1594" s="231" customFormat="1" ht="13.65" customHeight="1">
      <c r="AA1594" s="245">
        <v>208355</v>
      </c>
      <c r="AB1594" t="s" s="30">
        <v>4935</v>
      </c>
      <c r="AG1594" t="s" s="30">
        <f>CONCATENATE(AH1594,", ",AI1594," ",AJ1594)</f>
        <v>209</v>
      </c>
    </row>
    <row r="1595" s="231" customFormat="1" ht="13.65" customHeight="1">
      <c r="AA1595" s="245">
        <v>208363</v>
      </c>
      <c r="AB1595" t="s" s="30">
        <v>4936</v>
      </c>
      <c r="AG1595" t="s" s="30">
        <f>CONCATENATE(AH1595,", ",AI1595," ",AJ1595)</f>
        <v>209</v>
      </c>
    </row>
    <row r="1596" s="231" customFormat="1" ht="13.65" customHeight="1">
      <c r="AA1596" s="245">
        <v>208389</v>
      </c>
      <c r="AB1596" t="s" s="30">
        <v>4937</v>
      </c>
      <c r="AG1596" t="s" s="30">
        <f>CONCATENATE(AH1596,", ",AI1596," ",AJ1596)</f>
        <v>209</v>
      </c>
    </row>
    <row r="1597" s="231" customFormat="1" ht="13.65" customHeight="1">
      <c r="AA1597" s="245">
        <v>208397</v>
      </c>
      <c r="AB1597" t="s" s="30">
        <v>4938</v>
      </c>
      <c r="AD1597" t="s" s="30">
        <v>4939</v>
      </c>
      <c r="AG1597" t="s" s="30">
        <f>CONCATENATE(AH1597,", ",AI1597," ",AJ1597)</f>
        <v>4940</v>
      </c>
      <c r="AH1597" t="s" s="244">
        <v>3411</v>
      </c>
      <c r="AI1597" t="s" s="30">
        <v>3412</v>
      </c>
      <c r="AJ1597" s="245">
        <v>77057</v>
      </c>
    </row>
    <row r="1598" s="231" customFormat="1" ht="13.65" customHeight="1">
      <c r="AA1598" s="245">
        <v>208405</v>
      </c>
      <c r="AB1598" t="s" s="30">
        <v>4941</v>
      </c>
      <c r="AG1598" t="s" s="30">
        <f>CONCATENATE(AH1598,", ",AI1598," ",AJ1598)</f>
        <v>209</v>
      </c>
    </row>
    <row r="1599" s="231" customFormat="1" ht="13.65" customHeight="1">
      <c r="AA1599" s="245">
        <v>208413</v>
      </c>
      <c r="AB1599" t="s" s="30">
        <v>4942</v>
      </c>
      <c r="AG1599" t="s" s="30">
        <f>CONCATENATE(AH1599,", ",AI1599," ",AJ1599)</f>
        <v>209</v>
      </c>
    </row>
    <row r="1600" s="231" customFormat="1" ht="13.65" customHeight="1">
      <c r="AA1600" s="245">
        <v>208421</v>
      </c>
      <c r="AB1600" t="s" s="30">
        <v>4943</v>
      </c>
      <c r="AD1600" t="s" s="30">
        <v>4944</v>
      </c>
      <c r="AG1600" t="s" s="30">
        <f>CONCATENATE(AH1600,", ",AI1600," ",AJ1600)</f>
        <v>4945</v>
      </c>
      <c r="AH1600" t="s" s="244">
        <v>4946</v>
      </c>
      <c r="AI1600" t="s" s="30">
        <v>4748</v>
      </c>
      <c r="AJ1600" s="245">
        <v>20706</v>
      </c>
    </row>
    <row r="1601" s="231" customFormat="1" ht="13.65" customHeight="1">
      <c r="AA1601" s="245">
        <v>208439</v>
      </c>
      <c r="AB1601" t="s" s="30">
        <v>4947</v>
      </c>
      <c r="AD1601" t="s" s="30">
        <v>4948</v>
      </c>
      <c r="AG1601" t="s" s="30">
        <f>CONCATENATE(AH1601,", ",AI1601," ",AJ1601)</f>
        <v>4949</v>
      </c>
      <c r="AH1601" t="s" s="244">
        <v>4747</v>
      </c>
      <c r="AI1601" t="s" s="30">
        <v>4748</v>
      </c>
      <c r="AJ1601" s="245">
        <v>20850</v>
      </c>
    </row>
    <row r="1602" s="231" customFormat="1" ht="13.65" customHeight="1">
      <c r="AA1602" s="245">
        <v>208447</v>
      </c>
      <c r="AB1602" t="s" s="30">
        <v>4950</v>
      </c>
      <c r="AD1602" t="s" s="30">
        <v>4951</v>
      </c>
      <c r="AG1602" t="s" s="30">
        <f>CONCATENATE(AH1602,", ",AI1602," ",AJ1602)</f>
        <v>4952</v>
      </c>
      <c r="AH1602" t="s" s="244">
        <v>4953</v>
      </c>
      <c r="AI1602" t="s" s="30">
        <v>4954</v>
      </c>
      <c r="AJ1602" s="245">
        <v>89120</v>
      </c>
    </row>
    <row r="1603" s="231" customFormat="1" ht="13.65" customHeight="1">
      <c r="AA1603" s="245">
        <v>208454</v>
      </c>
      <c r="AB1603" t="s" s="30">
        <v>4955</v>
      </c>
      <c r="AD1603" t="s" s="30">
        <v>4956</v>
      </c>
      <c r="AG1603" t="s" s="30">
        <f>CONCATENATE(AH1603,", ",AI1603," ",AJ1603)</f>
        <v>4957</v>
      </c>
      <c r="AH1603" t="s" s="244">
        <v>4958</v>
      </c>
      <c r="AI1603" t="s" s="30">
        <v>4363</v>
      </c>
      <c r="AJ1603" s="245">
        <v>95820</v>
      </c>
    </row>
    <row r="1604" s="231" customFormat="1" ht="13.65" customHeight="1">
      <c r="AA1604" s="245">
        <v>208462</v>
      </c>
      <c r="AB1604" t="s" s="30">
        <v>4959</v>
      </c>
      <c r="AG1604" t="s" s="30">
        <f>CONCATENATE(AH1604,", ",AI1604," ",AJ1604)</f>
        <v>209</v>
      </c>
    </row>
    <row r="1605" s="231" customFormat="1" ht="13.65" customHeight="1">
      <c r="AA1605" s="245">
        <v>208470</v>
      </c>
      <c r="AB1605" t="s" s="30">
        <v>4960</v>
      </c>
      <c r="AD1605" t="s" s="30">
        <v>4961</v>
      </c>
      <c r="AG1605" t="s" s="30">
        <f>CONCATENATE(AH1605,", ",AI1605," ",AJ1605)</f>
        <v>4962</v>
      </c>
      <c r="AH1605" t="s" s="244">
        <v>4682</v>
      </c>
      <c r="AI1605" t="s" s="30">
        <v>4683</v>
      </c>
      <c r="AJ1605" s="245">
        <v>20009</v>
      </c>
    </row>
    <row r="1606" s="231" customFormat="1" ht="13.65" customHeight="1">
      <c r="AA1606" s="245">
        <v>208488</v>
      </c>
      <c r="AB1606" t="s" s="30">
        <v>4963</v>
      </c>
      <c r="AC1606" t="s" s="30">
        <v>4964</v>
      </c>
      <c r="AG1606" t="s" s="30">
        <f>CONCATENATE(AH1606,", ",AI1606," ",AJ1606)</f>
        <v>209</v>
      </c>
    </row>
    <row r="1607" s="231" customFormat="1" ht="13.65" customHeight="1">
      <c r="AA1607" s="245">
        <v>208496</v>
      </c>
      <c r="AB1607" t="s" s="30">
        <v>4965</v>
      </c>
      <c r="AD1607" t="s" s="30">
        <v>4966</v>
      </c>
      <c r="AG1607" t="s" s="30">
        <f>CONCATENATE(AH1607,", ",AI1607," ",AJ1607)</f>
        <v>4967</v>
      </c>
      <c r="AH1607" t="s" s="244">
        <v>4968</v>
      </c>
      <c r="AI1607" t="s" s="30">
        <v>4748</v>
      </c>
      <c r="AJ1607" s="245">
        <v>20733</v>
      </c>
    </row>
    <row r="1608" s="231" customFormat="1" ht="13.65" customHeight="1">
      <c r="AA1608" s="245">
        <v>208504</v>
      </c>
      <c r="AB1608" t="s" s="30">
        <v>4969</v>
      </c>
      <c r="AG1608" t="s" s="30">
        <f>CONCATENATE(AH1608,", ",AI1608," ",AJ1608)</f>
        <v>209</v>
      </c>
    </row>
    <row r="1609" s="231" customFormat="1" ht="13.65" customHeight="1">
      <c r="AA1609" s="245">
        <v>208512</v>
      </c>
      <c r="AB1609" t="s" s="30">
        <v>4970</v>
      </c>
      <c r="AD1609" t="s" s="30">
        <v>4971</v>
      </c>
      <c r="AG1609" t="s" s="30">
        <f>CONCATENATE(AH1609,", ",AI1609," ",AJ1609)</f>
        <v>4972</v>
      </c>
      <c r="AH1609" t="s" s="244">
        <v>4973</v>
      </c>
      <c r="AI1609" t="s" s="30">
        <v>260</v>
      </c>
      <c r="AJ1609" s="245">
        <v>35801</v>
      </c>
    </row>
    <row r="1610" s="231" customFormat="1" ht="13.65" customHeight="1">
      <c r="AA1610" s="245">
        <v>208520</v>
      </c>
      <c r="AB1610" t="s" s="30">
        <v>4974</v>
      </c>
      <c r="AD1610" t="s" s="30">
        <v>4975</v>
      </c>
      <c r="AG1610" t="s" s="30">
        <f>CONCATENATE(AH1610,", ",AI1610," ",AJ1610)</f>
        <v>4976</v>
      </c>
      <c r="AH1610" t="s" s="244">
        <v>4873</v>
      </c>
      <c r="AI1610" t="s" s="30">
        <v>4874</v>
      </c>
      <c r="AJ1610" s="245">
        <v>87108</v>
      </c>
    </row>
    <row r="1611" s="231" customFormat="1" ht="13.65" customHeight="1">
      <c r="AA1611" s="245">
        <v>208538</v>
      </c>
      <c r="AB1611" t="s" s="30">
        <v>4977</v>
      </c>
      <c r="AD1611" t="s" s="30">
        <v>4978</v>
      </c>
      <c r="AG1611" t="s" s="30">
        <f>CONCATENATE(AH1611,", ",AI1611," ",AJ1611)</f>
        <v>4979</v>
      </c>
      <c r="AH1611" t="s" s="244">
        <v>4682</v>
      </c>
      <c r="AI1611" t="s" s="30">
        <v>4683</v>
      </c>
      <c r="AJ1611" t="s" s="30">
        <v>4980</v>
      </c>
    </row>
    <row r="1612" s="231" customFormat="1" ht="13.65" customHeight="1">
      <c r="AA1612" s="245">
        <v>208546</v>
      </c>
      <c r="AB1612" t="s" s="30">
        <v>4981</v>
      </c>
      <c r="AG1612" t="s" s="30">
        <f>CONCATENATE(AH1612,", ",AI1612," ",AJ1612)</f>
        <v>209</v>
      </c>
    </row>
    <row r="1613" s="231" customFormat="1" ht="13.65" customHeight="1">
      <c r="AA1613" s="245">
        <v>208553</v>
      </c>
      <c r="AB1613" t="s" s="30">
        <v>4982</v>
      </c>
      <c r="AG1613" t="s" s="30">
        <f>CONCATENATE(AH1613,", ",AI1613," ",AJ1613)</f>
        <v>209</v>
      </c>
    </row>
    <row r="1614" s="231" customFormat="1" ht="13.65" customHeight="1">
      <c r="AA1614" s="245">
        <v>208561</v>
      </c>
      <c r="AB1614" t="s" s="30">
        <v>4983</v>
      </c>
      <c r="AG1614" t="s" s="30">
        <f>CONCATENATE(AH1614,", ",AI1614," ",AJ1614)</f>
        <v>209</v>
      </c>
    </row>
    <row r="1615" s="231" customFormat="1" ht="13.65" customHeight="1">
      <c r="AA1615" s="245">
        <v>208579</v>
      </c>
      <c r="AB1615" t="s" s="30">
        <v>4984</v>
      </c>
      <c r="AG1615" t="s" s="30">
        <f>CONCATENATE(AH1615,", ",AI1615," ",AJ1615)</f>
        <v>209</v>
      </c>
    </row>
    <row r="1616" s="231" customFormat="1" ht="13.65" customHeight="1">
      <c r="AA1616" s="245">
        <v>208587</v>
      </c>
      <c r="AB1616" t="s" s="30">
        <v>4985</v>
      </c>
      <c r="AG1616" t="s" s="30">
        <f>CONCATENATE(AH1616,", ",AI1616," ",AJ1616)</f>
        <v>209</v>
      </c>
    </row>
    <row r="1617" s="231" customFormat="1" ht="13.65" customHeight="1">
      <c r="AA1617" s="245">
        <v>208595</v>
      </c>
      <c r="AB1617" t="s" s="30">
        <v>4986</v>
      </c>
      <c r="AG1617" t="s" s="30">
        <f>CONCATENATE(AH1617,", ",AI1617," ",AJ1617)</f>
        <v>209</v>
      </c>
    </row>
    <row r="1618" s="231" customFormat="1" ht="13.65" customHeight="1">
      <c r="AA1618" s="245">
        <v>208603</v>
      </c>
      <c r="AB1618" t="s" s="30">
        <v>4987</v>
      </c>
      <c r="AD1618" t="s" s="30">
        <v>4988</v>
      </c>
      <c r="AG1618" t="s" s="30">
        <f>CONCATENATE(AH1618,", ",AI1618," ",AJ1618)</f>
        <v>4989</v>
      </c>
      <c r="AH1618" t="s" s="244">
        <v>259</v>
      </c>
      <c r="AI1618" t="s" s="30">
        <v>260</v>
      </c>
      <c r="AJ1618" s="245">
        <v>35216</v>
      </c>
    </row>
    <row r="1619" s="231" customFormat="1" ht="13.65" customHeight="1">
      <c r="AA1619" s="245">
        <v>208611</v>
      </c>
      <c r="AB1619" t="s" s="30">
        <v>4990</v>
      </c>
      <c r="AD1619" t="s" s="30">
        <v>4991</v>
      </c>
      <c r="AG1619" t="s" s="30">
        <f>CONCATENATE(AH1619,", ",AI1619," ",AJ1619)</f>
        <v>4992</v>
      </c>
      <c r="AH1619" t="s" s="244">
        <v>4993</v>
      </c>
      <c r="AI1619" t="s" s="30">
        <v>4748</v>
      </c>
      <c r="AJ1619" s="245">
        <v>21401</v>
      </c>
    </row>
    <row r="1620" s="231" customFormat="1" ht="13.65" customHeight="1">
      <c r="AA1620" s="245">
        <v>208629</v>
      </c>
      <c r="AB1620" t="s" s="30">
        <v>4994</v>
      </c>
      <c r="AG1620" t="s" s="30">
        <f>CONCATENATE(AH1620,", ",AI1620," ",AJ1620)</f>
        <v>209</v>
      </c>
    </row>
    <row r="1621" s="231" customFormat="1" ht="13.65" customHeight="1">
      <c r="AA1621" s="245">
        <v>208637</v>
      </c>
      <c r="AB1621" t="s" s="30">
        <v>4995</v>
      </c>
      <c r="AG1621" t="s" s="30">
        <f>CONCATENATE(AH1621,", ",AI1621," ",AJ1621)</f>
        <v>209</v>
      </c>
    </row>
    <row r="1622" s="231" customFormat="1" ht="13.65" customHeight="1">
      <c r="AA1622" s="245">
        <v>208645</v>
      </c>
      <c r="AB1622" t="s" s="30">
        <v>4996</v>
      </c>
      <c r="AG1622" t="s" s="30">
        <f>CONCATENATE(AH1622,", ",AI1622," ",AJ1622)</f>
        <v>209</v>
      </c>
    </row>
    <row r="1623" s="231" customFormat="1" ht="13.65" customHeight="1">
      <c r="AA1623" s="245">
        <v>208652</v>
      </c>
      <c r="AB1623" t="s" s="30">
        <v>4997</v>
      </c>
      <c r="AG1623" t="s" s="30">
        <f>CONCATENATE(AH1623,", ",AI1623," ",AJ1623)</f>
        <v>209</v>
      </c>
    </row>
    <row r="1624" s="231" customFormat="1" ht="13.65" customHeight="1">
      <c r="AA1624" s="245">
        <v>208660</v>
      </c>
      <c r="AB1624" t="s" s="30">
        <v>4998</v>
      </c>
      <c r="AC1624" t="s" s="30">
        <v>4999</v>
      </c>
      <c r="AG1624" t="s" s="30">
        <f>CONCATENATE(AH1624,", ",AI1624," ",AJ1624)</f>
        <v>209</v>
      </c>
    </row>
    <row r="1625" s="231" customFormat="1" ht="13.65" customHeight="1">
      <c r="AA1625" s="245">
        <v>208678</v>
      </c>
      <c r="AB1625" t="s" s="30">
        <v>5000</v>
      </c>
      <c r="AG1625" t="s" s="30">
        <f>CONCATENATE(AH1625,", ",AI1625," ",AJ1625)</f>
        <v>209</v>
      </c>
    </row>
    <row r="1626" s="231" customFormat="1" ht="13.65" customHeight="1">
      <c r="AA1626" s="245">
        <v>208686</v>
      </c>
      <c r="AB1626" t="s" s="30">
        <v>5001</v>
      </c>
      <c r="AG1626" t="s" s="30">
        <f>CONCATENATE(AH1626,", ",AI1626," ",AJ1626)</f>
        <v>209</v>
      </c>
    </row>
    <row r="1627" s="231" customFormat="1" ht="13.65" customHeight="1">
      <c r="AA1627" s="245">
        <v>208694</v>
      </c>
      <c r="AB1627" t="s" s="30">
        <v>5002</v>
      </c>
      <c r="AD1627" t="s" s="30">
        <v>5003</v>
      </c>
      <c r="AG1627" t="s" s="30">
        <f>CONCATENATE(AH1627,", ",AI1627," ",AJ1627)</f>
        <v>5004</v>
      </c>
      <c r="AH1627" t="s" s="244">
        <v>5005</v>
      </c>
      <c r="AI1627" t="s" s="30">
        <v>753</v>
      </c>
      <c r="AJ1627" t="s" s="30">
        <v>5006</v>
      </c>
    </row>
    <row r="1628" s="231" customFormat="1" ht="13.65" customHeight="1">
      <c r="AA1628" s="245">
        <v>208702</v>
      </c>
      <c r="AB1628" t="s" s="30">
        <v>5007</v>
      </c>
      <c r="AG1628" t="s" s="30">
        <f>CONCATENATE(AH1628,", ",AI1628," ",AJ1628)</f>
        <v>209</v>
      </c>
    </row>
    <row r="1629" s="231" customFormat="1" ht="13.65" customHeight="1">
      <c r="AA1629" s="245">
        <v>208710</v>
      </c>
      <c r="AB1629" t="s" s="30">
        <v>5008</v>
      </c>
      <c r="AD1629" t="s" s="30">
        <v>5009</v>
      </c>
      <c r="AG1629" t="s" s="30">
        <f>CONCATENATE(AH1629,", ",AI1629," ",AJ1629)</f>
        <v>5010</v>
      </c>
      <c r="AH1629" t="s" s="244">
        <v>5011</v>
      </c>
      <c r="AI1629" t="s" s="30">
        <v>5012</v>
      </c>
      <c r="AJ1629" s="245">
        <v>97440</v>
      </c>
    </row>
    <row r="1630" s="231" customFormat="1" ht="13.65" customHeight="1">
      <c r="AA1630" s="245">
        <v>208728</v>
      </c>
      <c r="AB1630" t="s" s="30">
        <v>5013</v>
      </c>
      <c r="AD1630" t="s" s="30">
        <v>5014</v>
      </c>
      <c r="AG1630" t="s" s="30">
        <f>CONCATENATE(AH1630,", ",AI1630," ",AJ1630)</f>
        <v>5015</v>
      </c>
      <c r="AH1630" t="s" s="244">
        <v>5016</v>
      </c>
      <c r="AI1630" t="s" s="30">
        <v>4675</v>
      </c>
      <c r="AJ1630" s="245">
        <v>43606</v>
      </c>
    </row>
    <row r="1631" s="231" customFormat="1" ht="13.65" customHeight="1">
      <c r="AA1631" s="245">
        <v>208736</v>
      </c>
      <c r="AB1631" t="s" s="30">
        <v>5017</v>
      </c>
      <c r="AG1631" t="s" s="30">
        <f>CONCATENATE(AH1631,", ",AI1631," ",AJ1631)</f>
        <v>209</v>
      </c>
    </row>
    <row r="1632" s="231" customFormat="1" ht="13.65" customHeight="1">
      <c r="AA1632" s="245">
        <v>208744</v>
      </c>
      <c r="AB1632" t="s" s="30">
        <v>5018</v>
      </c>
      <c r="AG1632" t="s" s="30">
        <f>CONCATENATE(AH1632,", ",AI1632," ",AJ1632)</f>
        <v>209</v>
      </c>
    </row>
    <row r="1633" s="231" customFormat="1" ht="13.65" customHeight="1">
      <c r="AA1633" s="245">
        <v>208751</v>
      </c>
      <c r="AB1633" t="s" s="30">
        <v>5019</v>
      </c>
      <c r="AG1633" t="s" s="30">
        <f>CONCATENATE(AH1633,", ",AI1633," ",AJ1633)</f>
        <v>209</v>
      </c>
    </row>
    <row r="1634" s="231" customFormat="1" ht="13.65" customHeight="1">
      <c r="AA1634" s="245">
        <v>208769</v>
      </c>
      <c r="AB1634" t="s" s="30">
        <v>5020</v>
      </c>
      <c r="AG1634" t="s" s="30">
        <f>CONCATENATE(AH1634,", ",AI1634," ",AJ1634)</f>
        <v>209</v>
      </c>
    </row>
    <row r="1635" s="231" customFormat="1" ht="13.65" customHeight="1">
      <c r="AA1635" s="245">
        <v>208777</v>
      </c>
      <c r="AB1635" t="s" s="30">
        <v>5021</v>
      </c>
      <c r="AG1635" t="s" s="30">
        <f>CONCATENATE(AH1635,", ",AI1635," ",AJ1635)</f>
        <v>209</v>
      </c>
    </row>
    <row r="1636" s="231" customFormat="1" ht="13.65" customHeight="1">
      <c r="AA1636" s="245">
        <v>208785</v>
      </c>
      <c r="AB1636" t="s" s="30">
        <v>5022</v>
      </c>
      <c r="AD1636" t="s" s="30">
        <v>5023</v>
      </c>
      <c r="AG1636" t="s" s="30">
        <f>CONCATENATE(AH1636,", ",AI1636," ",AJ1636)</f>
        <v>5024</v>
      </c>
      <c r="AH1636" t="s" s="244">
        <v>5025</v>
      </c>
      <c r="AI1636" t="s" s="30">
        <v>139</v>
      </c>
      <c r="AJ1636" t="s" s="30">
        <v>5026</v>
      </c>
    </row>
    <row r="1637" s="231" customFormat="1" ht="13.65" customHeight="1">
      <c r="AA1637" s="245">
        <v>208793</v>
      </c>
      <c r="AB1637" t="s" s="30">
        <v>5027</v>
      </c>
      <c r="AD1637" t="s" s="30">
        <v>5028</v>
      </c>
      <c r="AG1637" t="s" s="30">
        <f>CONCATENATE(AH1637,", ",AI1637," ",AJ1637)</f>
        <v>5029</v>
      </c>
      <c r="AH1637" t="s" s="244">
        <v>5030</v>
      </c>
      <c r="AI1637" t="s" s="30">
        <v>5031</v>
      </c>
      <c r="AJ1637" t="s" s="30">
        <v>5032</v>
      </c>
    </row>
    <row r="1638" s="231" customFormat="1" ht="13.65" customHeight="1">
      <c r="AA1638" s="245">
        <v>208801</v>
      </c>
      <c r="AB1638" t="s" s="30">
        <v>5033</v>
      </c>
      <c r="AG1638" t="s" s="30">
        <f>CONCATENATE(AH1638,", ",AI1638," ",AJ1638)</f>
        <v>209</v>
      </c>
    </row>
    <row r="1639" s="231" customFormat="1" ht="13.65" customHeight="1">
      <c r="AA1639" s="245">
        <v>208819</v>
      </c>
      <c r="AB1639" t="s" s="30">
        <v>5034</v>
      </c>
      <c r="AD1639" t="s" s="30">
        <v>5035</v>
      </c>
      <c r="AG1639" t="s" s="30">
        <f>CONCATENATE(AH1639,", ",AI1639," ",AJ1639)</f>
        <v>5036</v>
      </c>
      <c r="AH1639" t="s" s="244">
        <v>5037</v>
      </c>
      <c r="AI1639" t="s" s="30">
        <v>3412</v>
      </c>
      <c r="AJ1639" t="s" s="30">
        <v>5038</v>
      </c>
    </row>
    <row r="1640" s="231" customFormat="1" ht="13.65" customHeight="1">
      <c r="AA1640" s="245">
        <v>208827</v>
      </c>
      <c r="AB1640" t="s" s="30">
        <v>5039</v>
      </c>
      <c r="AG1640" t="s" s="30">
        <f>CONCATENATE(AH1640,", ",AI1640," ",AJ1640)</f>
        <v>209</v>
      </c>
    </row>
    <row r="1641" s="231" customFormat="1" ht="13.65" customHeight="1">
      <c r="AA1641" s="245">
        <v>208835</v>
      </c>
      <c r="AB1641" t="s" s="30">
        <v>5040</v>
      </c>
      <c r="AG1641" t="s" s="30">
        <f>CONCATENATE(AH1641,", ",AI1641," ",AJ1641)</f>
        <v>209</v>
      </c>
    </row>
    <row r="1642" s="231" customFormat="1" ht="13.65" customHeight="1">
      <c r="AA1642" s="245">
        <v>208843</v>
      </c>
      <c r="AB1642" t="s" s="30">
        <v>5041</v>
      </c>
      <c r="AD1642" t="s" s="30">
        <v>5042</v>
      </c>
      <c r="AG1642" t="s" s="30">
        <f>CONCATENATE(AH1642,", ",AI1642," ",AJ1642)</f>
        <v>5043</v>
      </c>
      <c r="AH1642" t="s" s="244">
        <v>4285</v>
      </c>
      <c r="AI1642" t="s" s="30">
        <v>139</v>
      </c>
      <c r="AJ1642" s="245">
        <v>38555</v>
      </c>
    </row>
    <row r="1643" s="231" customFormat="1" ht="13.65" customHeight="1">
      <c r="AA1643" s="245">
        <v>208850</v>
      </c>
      <c r="AB1643" t="s" s="30">
        <v>5044</v>
      </c>
      <c r="AG1643" t="s" s="30">
        <f>CONCATENATE(AH1643,", ",AI1643," ",AJ1643)</f>
        <v>209</v>
      </c>
    </row>
    <row r="1644" s="231" customFormat="1" ht="13.65" customHeight="1">
      <c r="AA1644" s="245">
        <v>208868</v>
      </c>
      <c r="AB1644" t="s" s="30">
        <v>5045</v>
      </c>
      <c r="AD1644" t="s" s="30">
        <v>5046</v>
      </c>
      <c r="AG1644" t="s" s="30">
        <f>CONCATENATE(AH1644,", ",AI1644," ",AJ1644)</f>
        <v>3265</v>
      </c>
      <c r="AH1644" t="s" s="244">
        <v>854</v>
      </c>
      <c r="AI1644" t="s" s="30">
        <v>139</v>
      </c>
      <c r="AJ1644" s="245">
        <v>37311</v>
      </c>
    </row>
    <row r="1645" s="231" customFormat="1" ht="13.65" customHeight="1">
      <c r="AA1645" s="245">
        <v>208876</v>
      </c>
      <c r="AB1645" t="s" s="30">
        <v>5047</v>
      </c>
      <c r="AD1645" t="s" s="30">
        <v>5048</v>
      </c>
      <c r="AE1645" t="s" s="30">
        <v>5049</v>
      </c>
      <c r="AG1645" t="s" s="30">
        <f>CONCATENATE(AH1645,", ",AI1645," ",AJ1645)</f>
        <v>4616</v>
      </c>
      <c r="AH1645" t="s" s="244">
        <v>4457</v>
      </c>
      <c r="AI1645" t="s" s="30">
        <v>260</v>
      </c>
      <c r="AJ1645" s="245">
        <v>35752</v>
      </c>
    </row>
    <row r="1646" s="231" customFormat="1" ht="13.65" customHeight="1">
      <c r="AA1646" s="245">
        <v>208884</v>
      </c>
      <c r="AB1646" t="s" s="30">
        <v>5050</v>
      </c>
      <c r="AG1646" t="s" s="30">
        <f>CONCATENATE(AH1646,", ",AI1646," ",AJ1646)</f>
        <v>209</v>
      </c>
    </row>
    <row r="1647" s="231" customFormat="1" ht="13.65" customHeight="1">
      <c r="AA1647" s="245">
        <v>208892</v>
      </c>
      <c r="AB1647" t="s" s="30">
        <v>5051</v>
      </c>
      <c r="AG1647" t="s" s="30">
        <f>CONCATENATE(AH1647,", ",AI1647," ",AJ1647)</f>
        <v>209</v>
      </c>
    </row>
    <row r="1648" s="231" customFormat="1" ht="13.65" customHeight="1">
      <c r="AA1648" s="245">
        <v>208900</v>
      </c>
      <c r="AB1648" t="s" s="30">
        <v>5052</v>
      </c>
      <c r="AD1648" t="s" s="30">
        <v>5053</v>
      </c>
      <c r="AG1648" t="s" s="30">
        <f>CONCATENATE(AH1648,", ",AI1648," ",AJ1648)</f>
        <v>280</v>
      </c>
      <c r="AH1648" t="s" s="244">
        <v>138</v>
      </c>
      <c r="AI1648" t="s" s="30">
        <v>139</v>
      </c>
      <c r="AJ1648" s="245">
        <v>37403</v>
      </c>
    </row>
    <row r="1649" s="231" customFormat="1" ht="13.65" customHeight="1">
      <c r="AA1649" s="245">
        <v>208918</v>
      </c>
      <c r="AB1649" t="s" s="30">
        <v>5054</v>
      </c>
      <c r="AD1649" t="s" s="30">
        <v>5055</v>
      </c>
      <c r="AE1649" t="s" s="30">
        <v>5056</v>
      </c>
      <c r="AG1649" t="s" s="30">
        <f>CONCATENATE(AH1649,", ",AI1649," ",AJ1649)</f>
        <v>845</v>
      </c>
      <c r="AH1649" t="s" s="244">
        <v>162</v>
      </c>
      <c r="AI1649" t="s" s="30">
        <v>139</v>
      </c>
      <c r="AJ1649" s="245">
        <v>37343</v>
      </c>
    </row>
    <row r="1650" s="231" customFormat="1" ht="13.65" customHeight="1">
      <c r="AA1650" s="245">
        <v>208926</v>
      </c>
      <c r="AB1650" t="s" s="30">
        <v>5057</v>
      </c>
      <c r="AG1650" t="s" s="30">
        <f>CONCATENATE(AH1650,", ",AI1650," ",AJ1650)</f>
        <v>209</v>
      </c>
    </row>
    <row r="1651" s="231" customFormat="1" ht="13.65" customHeight="1">
      <c r="AA1651" s="245">
        <v>208934</v>
      </c>
      <c r="AB1651" t="s" s="30">
        <v>5058</v>
      </c>
      <c r="AG1651" t="s" s="30">
        <f>CONCATENATE(AH1651,", ",AI1651," ",AJ1651)</f>
        <v>209</v>
      </c>
    </row>
    <row r="1652" s="231" customFormat="1" ht="13.65" customHeight="1">
      <c r="AA1652" s="245">
        <v>208959</v>
      </c>
      <c r="AB1652" t="s" s="30">
        <v>5059</v>
      </c>
      <c r="AG1652" t="s" s="30">
        <f>CONCATENATE(AH1652,", ",AI1652," ",AJ1652)</f>
        <v>209</v>
      </c>
    </row>
    <row r="1653" s="231" customFormat="1" ht="13.65" customHeight="1">
      <c r="AA1653" s="245">
        <v>208975</v>
      </c>
      <c r="AB1653" t="s" s="30">
        <v>5060</v>
      </c>
      <c r="AG1653" t="s" s="30">
        <f>CONCATENATE(AH1653,", ",AI1653," ",AJ1653)</f>
        <v>209</v>
      </c>
    </row>
    <row r="1654" s="231" customFormat="1" ht="13.65" customHeight="1">
      <c r="AA1654" s="245">
        <v>208983</v>
      </c>
      <c r="AB1654" t="s" s="30">
        <v>5061</v>
      </c>
      <c r="AG1654" t="s" s="30">
        <f>CONCATENATE(AH1654,", ",AI1654," ",AJ1654)</f>
        <v>209</v>
      </c>
    </row>
    <row r="1655" s="231" customFormat="1" ht="13.65" customHeight="1">
      <c r="AA1655" s="245">
        <v>208991</v>
      </c>
      <c r="AB1655" t="s" s="30">
        <v>5062</v>
      </c>
      <c r="AG1655" t="s" s="30">
        <f>CONCATENATE(AH1655,", ",AI1655," ",AJ1655)</f>
        <v>209</v>
      </c>
    </row>
    <row r="1656" s="231" customFormat="1" ht="13.65" customHeight="1">
      <c r="AA1656" s="245">
        <v>209007</v>
      </c>
      <c r="AB1656" t="s" s="30">
        <v>5063</v>
      </c>
      <c r="AG1656" t="s" s="30">
        <f>CONCATENATE(AH1656,", ",AI1656," ",AJ1656)</f>
        <v>209</v>
      </c>
    </row>
    <row r="1657" s="231" customFormat="1" ht="13.65" customHeight="1">
      <c r="AA1657" s="245">
        <v>209015</v>
      </c>
      <c r="AB1657" t="s" s="30">
        <v>5064</v>
      </c>
      <c r="AG1657" t="s" s="30">
        <f>CONCATENATE(AH1657,", ",AI1657," ",AJ1657)</f>
        <v>209</v>
      </c>
    </row>
    <row r="1658" s="231" customFormat="1" ht="13.65" customHeight="1">
      <c r="AA1658" s="245">
        <v>209023</v>
      </c>
      <c r="AB1658" t="s" s="30">
        <v>5065</v>
      </c>
      <c r="AG1658" t="s" s="30">
        <f>CONCATENATE(AH1658,", ",AI1658," ",AJ1658)</f>
        <v>209</v>
      </c>
    </row>
    <row r="1659" s="231" customFormat="1" ht="13.65" customHeight="1">
      <c r="AA1659" s="245">
        <v>209031</v>
      </c>
      <c r="AB1659" t="s" s="30">
        <v>5066</v>
      </c>
      <c r="AG1659" t="s" s="30">
        <f>CONCATENATE(AH1659,", ",AI1659," ",AJ1659)</f>
        <v>209</v>
      </c>
    </row>
    <row r="1660" s="231" customFormat="1" ht="13.65" customHeight="1">
      <c r="AA1660" s="245">
        <v>209049</v>
      </c>
      <c r="AB1660" t="s" s="30">
        <v>5067</v>
      </c>
      <c r="AG1660" t="s" s="30">
        <f>CONCATENATE(AH1660,", ",AI1660," ",AJ1660)</f>
        <v>209</v>
      </c>
    </row>
    <row r="1661" s="231" customFormat="1" ht="13.65" customHeight="1">
      <c r="AA1661" s="245">
        <v>209056</v>
      </c>
      <c r="AB1661" t="s" s="30">
        <v>5068</v>
      </c>
      <c r="AG1661" t="s" s="30">
        <f>CONCATENATE(AH1661,", ",AI1661," ",AJ1661)</f>
        <v>209</v>
      </c>
    </row>
    <row r="1662" s="231" customFormat="1" ht="13.65" customHeight="1">
      <c r="AA1662" s="245">
        <v>209064</v>
      </c>
      <c r="AB1662" t="s" s="30">
        <v>5069</v>
      </c>
      <c r="AG1662" t="s" s="30">
        <f>CONCATENATE(AH1662,", ",AI1662," ",AJ1662)</f>
        <v>209</v>
      </c>
    </row>
    <row r="1663" s="231" customFormat="1" ht="13.65" customHeight="1">
      <c r="AA1663" s="245">
        <v>209072</v>
      </c>
      <c r="AB1663" t="s" s="30">
        <v>5070</v>
      </c>
      <c r="AG1663" t="s" s="30">
        <f>CONCATENATE(AH1663,", ",AI1663," ",AJ1663)</f>
        <v>209</v>
      </c>
    </row>
    <row r="1664" s="231" customFormat="1" ht="13.65" customHeight="1">
      <c r="AA1664" s="245">
        <v>209080</v>
      </c>
      <c r="AB1664" t="s" s="30">
        <v>5071</v>
      </c>
      <c r="AG1664" t="s" s="30">
        <f>CONCATENATE(AH1664,", ",AI1664," ",AJ1664)</f>
        <v>209</v>
      </c>
    </row>
    <row r="1665" s="231" customFormat="1" ht="13.65" customHeight="1">
      <c r="AA1665" s="245">
        <v>209098</v>
      </c>
      <c r="AB1665" t="s" s="30">
        <v>5072</v>
      </c>
      <c r="AG1665" t="s" s="30">
        <f>CONCATENATE(AH1665,", ",AI1665," ",AJ1665)</f>
        <v>209</v>
      </c>
    </row>
    <row r="1666" s="231" customFormat="1" ht="13.65" customHeight="1">
      <c r="AA1666" s="245">
        <v>209106</v>
      </c>
      <c r="AB1666" t="s" s="30">
        <v>5073</v>
      </c>
      <c r="AG1666" t="s" s="30">
        <f>CONCATENATE(AH1666,", ",AI1666," ",AJ1666)</f>
        <v>209</v>
      </c>
    </row>
    <row r="1667" s="231" customFormat="1" ht="13.65" customHeight="1">
      <c r="AA1667" s="245">
        <v>209114</v>
      </c>
      <c r="AB1667" t="s" s="30">
        <v>5074</v>
      </c>
      <c r="AD1667" t="s" s="30">
        <v>5075</v>
      </c>
      <c r="AG1667" t="s" s="30">
        <f>CONCATENATE(AH1667,", ",AI1667," ",AJ1667)</f>
        <v>5076</v>
      </c>
      <c r="AH1667" t="s" s="244">
        <v>5077</v>
      </c>
      <c r="AI1667" t="s" s="30">
        <v>567</v>
      </c>
      <c r="AJ1667" s="245">
        <v>6062</v>
      </c>
    </row>
    <row r="1668" s="231" customFormat="1" ht="13.65" customHeight="1">
      <c r="AA1668" s="245">
        <v>209122</v>
      </c>
      <c r="AB1668" t="s" s="30">
        <v>5078</v>
      </c>
      <c r="AC1668" t="s" s="30">
        <v>5079</v>
      </c>
      <c r="AG1668" t="s" s="30">
        <f>CONCATENATE(AH1668,", ",AI1668," ",AJ1668)</f>
        <v>209</v>
      </c>
    </row>
    <row r="1669" s="231" customFormat="1" ht="13.65" customHeight="1">
      <c r="AA1669" s="245">
        <v>209130</v>
      </c>
      <c r="AB1669" t="s" s="30">
        <v>5080</v>
      </c>
      <c r="AG1669" t="s" s="30">
        <f>CONCATENATE(AH1669,", ",AI1669," ",AJ1669)</f>
        <v>209</v>
      </c>
    </row>
    <row r="1670" s="231" customFormat="1" ht="13.65" customHeight="1">
      <c r="AA1670" s="245">
        <v>209155</v>
      </c>
      <c r="AB1670" t="s" s="30">
        <v>5081</v>
      </c>
      <c r="AD1670" t="s" s="30">
        <v>5082</v>
      </c>
      <c r="AG1670" t="s" s="30">
        <f>CONCATENATE(AH1670,", ",AI1670," ",AJ1670)</f>
        <v>4719</v>
      </c>
      <c r="AH1670" t="s" s="244">
        <v>4720</v>
      </c>
      <c r="AI1670" t="s" s="30">
        <v>178</v>
      </c>
      <c r="AJ1670" s="245">
        <v>30120</v>
      </c>
    </row>
    <row r="1671" s="231" customFormat="1" ht="13.65" customHeight="1">
      <c r="AA1671" s="245">
        <v>209163</v>
      </c>
      <c r="AB1671" t="s" s="30">
        <v>5083</v>
      </c>
      <c r="AG1671" t="s" s="30">
        <f>CONCATENATE(AH1671,", ",AI1671," ",AJ1671)</f>
        <v>209</v>
      </c>
    </row>
    <row r="1672" s="231" customFormat="1" ht="13.65" customHeight="1">
      <c r="AA1672" s="245">
        <v>209171</v>
      </c>
      <c r="AB1672" t="s" s="30">
        <v>5084</v>
      </c>
      <c r="AG1672" t="s" s="30">
        <f>CONCATENATE(AH1672,", ",AI1672," ",AJ1672)</f>
        <v>209</v>
      </c>
    </row>
    <row r="1673" s="231" customFormat="1" ht="13.65" customHeight="1">
      <c r="AA1673" s="245">
        <v>209189</v>
      </c>
      <c r="AB1673" t="s" s="30">
        <v>5085</v>
      </c>
      <c r="AG1673" t="s" s="30">
        <f>CONCATENATE(AH1673,", ",AI1673," ",AJ1673)</f>
        <v>209</v>
      </c>
    </row>
    <row r="1674" s="231" customFormat="1" ht="13.65" customHeight="1">
      <c r="AA1674" s="245">
        <v>209197</v>
      </c>
      <c r="AB1674" t="s" s="30">
        <v>5086</v>
      </c>
      <c r="AG1674" t="s" s="30">
        <f>CONCATENATE(AH1674,", ",AI1674," ",AJ1674)</f>
        <v>209</v>
      </c>
    </row>
    <row r="1675" s="231" customFormat="1" ht="13.65" customHeight="1">
      <c r="AA1675" s="245">
        <v>209213</v>
      </c>
      <c r="AB1675" t="s" s="30">
        <v>5087</v>
      </c>
      <c r="AG1675" t="s" s="30">
        <f>CONCATENATE(AH1675,", ",AI1675," ",AJ1675)</f>
        <v>209</v>
      </c>
    </row>
    <row r="1676" s="231" customFormat="1" ht="13.65" customHeight="1">
      <c r="AA1676" s="245">
        <v>209221</v>
      </c>
      <c r="AB1676" t="s" s="30">
        <v>5088</v>
      </c>
      <c r="AG1676" t="s" s="30">
        <f>CONCATENATE(AH1676,", ",AI1676," ",AJ1676)</f>
        <v>209</v>
      </c>
    </row>
    <row r="1677" s="231" customFormat="1" ht="13.65" customHeight="1">
      <c r="AA1677" s="245">
        <v>209239</v>
      </c>
      <c r="AB1677" t="s" s="30">
        <v>5089</v>
      </c>
      <c r="AG1677" t="s" s="30">
        <f>CONCATENATE(AH1677,", ",AI1677," ",AJ1677)</f>
        <v>209</v>
      </c>
    </row>
    <row r="1678" s="231" customFormat="1" ht="13.65" customHeight="1">
      <c r="AA1678" s="245">
        <v>209247</v>
      </c>
      <c r="AB1678" t="s" s="30">
        <v>5090</v>
      </c>
      <c r="AD1678" t="s" s="30">
        <v>5091</v>
      </c>
      <c r="AG1678" t="s" s="30">
        <f>CONCATENATE(AH1678,", ",AI1678," ",AJ1678)</f>
        <v>5092</v>
      </c>
      <c r="AH1678" t="s" s="244">
        <v>5093</v>
      </c>
      <c r="AI1678" t="s" s="30">
        <v>4691</v>
      </c>
      <c r="AJ1678" s="245">
        <v>80424</v>
      </c>
    </row>
    <row r="1679" s="231" customFormat="1" ht="13.65" customHeight="1">
      <c r="AA1679" s="245">
        <v>209254</v>
      </c>
      <c r="AB1679" t="s" s="30">
        <v>5094</v>
      </c>
      <c r="AG1679" t="s" s="30">
        <f>CONCATENATE(AH1679,", ",AI1679," ",AJ1679)</f>
        <v>209</v>
      </c>
    </row>
    <row r="1680" s="231" customFormat="1" ht="13.65" customHeight="1">
      <c r="AA1680" s="245">
        <v>209262</v>
      </c>
      <c r="AB1680" t="s" s="30">
        <v>5095</v>
      </c>
      <c r="AG1680" t="s" s="30">
        <f>CONCATENATE(AH1680,", ",AI1680," ",AJ1680)</f>
        <v>209</v>
      </c>
    </row>
    <row r="1681" s="231" customFormat="1" ht="13.65" customHeight="1">
      <c r="AA1681" s="245">
        <v>209270</v>
      </c>
      <c r="AB1681" t="s" s="30">
        <v>5096</v>
      </c>
      <c r="AG1681" t="s" s="30">
        <f>CONCATENATE(AH1681,", ",AI1681," ",AJ1681)</f>
        <v>209</v>
      </c>
    </row>
    <row r="1682" s="231" customFormat="1" ht="13.65" customHeight="1">
      <c r="AA1682" s="245">
        <v>209288</v>
      </c>
      <c r="AB1682" t="s" s="30">
        <v>5097</v>
      </c>
      <c r="AG1682" t="s" s="30">
        <f>CONCATENATE(AH1682,", ",AI1682," ",AJ1682)</f>
        <v>209</v>
      </c>
    </row>
    <row r="1683" s="231" customFormat="1" ht="13.65" customHeight="1">
      <c r="AA1683" s="245">
        <v>209296</v>
      </c>
      <c r="AB1683" t="s" s="30">
        <v>5098</v>
      </c>
      <c r="AD1683" t="s" s="30">
        <v>5099</v>
      </c>
      <c r="AG1683" t="s" s="30">
        <f>CONCATENATE(AH1683,", ",AI1683," ",AJ1683)</f>
        <v>5100</v>
      </c>
      <c r="AH1683" t="s" s="244">
        <v>4727</v>
      </c>
      <c r="AI1683" t="s" s="30">
        <v>4670</v>
      </c>
      <c r="AJ1683" s="245">
        <v>22219</v>
      </c>
    </row>
    <row r="1684" s="231" customFormat="1" ht="13.65" customHeight="1">
      <c r="AA1684" s="245">
        <v>209304</v>
      </c>
      <c r="AB1684" t="s" s="30">
        <v>5101</v>
      </c>
      <c r="AG1684" t="s" s="30">
        <f>CONCATENATE(AH1684,", ",AI1684," ",AJ1684)</f>
        <v>209</v>
      </c>
    </row>
    <row r="1685" s="231" customFormat="1" ht="13.65" customHeight="1">
      <c r="AA1685" s="245">
        <v>209312</v>
      </c>
      <c r="AB1685" t="s" s="30">
        <v>5102</v>
      </c>
      <c r="AG1685" t="s" s="30">
        <f>CONCATENATE(AH1685,", ",AI1685," ",AJ1685)</f>
        <v>209</v>
      </c>
    </row>
    <row r="1686" s="231" customFormat="1" ht="13.65" customHeight="1">
      <c r="AA1686" s="245">
        <v>209320</v>
      </c>
      <c r="AB1686" t="s" s="30">
        <v>5103</v>
      </c>
      <c r="AD1686" t="s" s="30">
        <v>5104</v>
      </c>
      <c r="AG1686" t="s" s="30">
        <f>CONCATENATE(AH1686,", ",AI1686," ",AJ1686)</f>
        <v>5105</v>
      </c>
      <c r="AH1686" t="s" s="244">
        <v>5106</v>
      </c>
      <c r="AI1686" t="s" s="30">
        <v>3412</v>
      </c>
      <c r="AJ1686" s="245">
        <v>78236</v>
      </c>
    </row>
    <row r="1687" s="231" customFormat="1" ht="13.65" customHeight="1">
      <c r="AA1687" s="245">
        <v>209338</v>
      </c>
      <c r="AB1687" t="s" s="30">
        <v>5107</v>
      </c>
      <c r="AG1687" t="s" s="30">
        <f>CONCATENATE(AH1687,", ",AI1687," ",AJ1687)</f>
        <v>209</v>
      </c>
    </row>
    <row r="1688" s="231" customFormat="1" ht="13.65" customHeight="1">
      <c r="AA1688" s="245">
        <v>209346</v>
      </c>
      <c r="AB1688" t="s" s="30">
        <v>5108</v>
      </c>
      <c r="AD1688" t="s" s="30">
        <v>5109</v>
      </c>
      <c r="AE1688" t="s" s="30">
        <v>5110</v>
      </c>
      <c r="AG1688" t="s" s="30">
        <f>CONCATENATE(AH1688,", ",AI1688," ",AJ1688)</f>
        <v>5111</v>
      </c>
      <c r="AH1688" t="s" s="244">
        <v>5112</v>
      </c>
      <c r="AI1688" t="s" s="30">
        <v>207</v>
      </c>
      <c r="AJ1688" s="245">
        <v>1655</v>
      </c>
    </row>
    <row r="1689" s="231" customFormat="1" ht="13.65" customHeight="1">
      <c r="AA1689" s="245">
        <v>209353</v>
      </c>
      <c r="AB1689" t="s" s="30">
        <v>5113</v>
      </c>
      <c r="AG1689" t="s" s="30">
        <f>CONCATENATE(AH1689,", ",AI1689," ",AJ1689)</f>
        <v>209</v>
      </c>
    </row>
    <row r="1690" s="231" customFormat="1" ht="13.65" customHeight="1">
      <c r="AA1690" s="245">
        <v>209361</v>
      </c>
      <c r="AB1690" t="s" s="30">
        <v>5114</v>
      </c>
      <c r="AD1690" t="s" s="30">
        <v>5115</v>
      </c>
      <c r="AG1690" t="s" s="30">
        <f>CONCATENATE(AH1690,", ",AI1690," ",AJ1690)</f>
        <v>5116</v>
      </c>
      <c r="AH1690" t="s" s="244">
        <v>5117</v>
      </c>
      <c r="AI1690" t="s" s="30">
        <v>5031</v>
      </c>
      <c r="AJ1690" s="245">
        <v>64106</v>
      </c>
    </row>
    <row r="1691" s="231" customFormat="1" ht="13.65" customHeight="1">
      <c r="AA1691" s="245">
        <v>209379</v>
      </c>
      <c r="AB1691" t="s" s="30">
        <v>5118</v>
      </c>
      <c r="AG1691" t="s" s="30">
        <f>CONCATENATE(AH1691,", ",AI1691," ",AJ1691)</f>
        <v>209</v>
      </c>
    </row>
    <row r="1692" s="231" customFormat="1" ht="13.65" customHeight="1">
      <c r="AA1692" s="245">
        <v>209387</v>
      </c>
      <c r="AB1692" t="s" s="30">
        <v>5119</v>
      </c>
      <c r="AG1692" t="s" s="30">
        <f>CONCATENATE(AH1692,", ",AI1692," ",AJ1692)</f>
        <v>209</v>
      </c>
    </row>
    <row r="1693" s="231" customFormat="1" ht="13.65" customHeight="1">
      <c r="AA1693" s="245">
        <v>209395</v>
      </c>
      <c r="AB1693" t="s" s="30">
        <v>5120</v>
      </c>
      <c r="AG1693" t="s" s="30">
        <f>CONCATENATE(AH1693,", ",AI1693," ",AJ1693)</f>
        <v>209</v>
      </c>
    </row>
    <row r="1694" s="231" customFormat="1" ht="13.65" customHeight="1">
      <c r="AA1694" s="245">
        <v>209403</v>
      </c>
      <c r="AB1694" t="s" s="30">
        <v>5121</v>
      </c>
      <c r="AG1694" t="s" s="30">
        <f>CONCATENATE(AH1694,", ",AI1694," ",AJ1694)</f>
        <v>209</v>
      </c>
    </row>
    <row r="1695" s="231" customFormat="1" ht="13.65" customHeight="1">
      <c r="AA1695" s="245">
        <v>209411</v>
      </c>
      <c r="AB1695" t="s" s="30">
        <v>5122</v>
      </c>
      <c r="AG1695" t="s" s="30">
        <f>CONCATENATE(AH1695,", ",AI1695," ",AJ1695)</f>
        <v>209</v>
      </c>
    </row>
    <row r="1696" s="231" customFormat="1" ht="13.65" customHeight="1">
      <c r="AA1696" s="245">
        <v>209429</v>
      </c>
      <c r="AB1696" t="s" s="30">
        <v>5123</v>
      </c>
      <c r="AD1696" t="s" s="30">
        <v>5124</v>
      </c>
      <c r="AG1696" t="s" s="30">
        <f>CONCATENATE(AH1696,", ",AI1696," ",AJ1696)</f>
        <v>4845</v>
      </c>
      <c r="AH1696" t="s" s="244">
        <v>4846</v>
      </c>
      <c r="AI1696" t="s" s="30">
        <v>4748</v>
      </c>
      <c r="AJ1696" s="245">
        <v>20814</v>
      </c>
    </row>
    <row r="1697" s="231" customFormat="1" ht="13.65" customHeight="1">
      <c r="AA1697" s="245">
        <v>209437</v>
      </c>
      <c r="AB1697" t="s" s="30">
        <v>5125</v>
      </c>
      <c r="AC1697" t="s" s="30">
        <v>5126</v>
      </c>
      <c r="AG1697" t="s" s="30">
        <f>CONCATENATE(AH1697,", ",AI1697," ",AJ1697)</f>
        <v>209</v>
      </c>
    </row>
    <row r="1698" s="231" customFormat="1" ht="13.65" customHeight="1">
      <c r="AA1698" s="245">
        <v>209445</v>
      </c>
      <c r="AB1698" t="s" s="30">
        <v>5127</v>
      </c>
      <c r="AG1698" t="s" s="30">
        <f>CONCATENATE(AH1698,", ",AI1698," ",AJ1698)</f>
        <v>209</v>
      </c>
    </row>
    <row r="1699" s="231" customFormat="1" ht="13.65" customHeight="1">
      <c r="AA1699" s="245">
        <v>209452</v>
      </c>
      <c r="AB1699" t="s" s="30">
        <v>5128</v>
      </c>
      <c r="AG1699" t="s" s="30">
        <f>CONCATENATE(AH1699,", ",AI1699," ",AJ1699)</f>
        <v>209</v>
      </c>
    </row>
    <row r="1700" s="231" customFormat="1" ht="13.65" customHeight="1">
      <c r="AA1700" s="245">
        <v>209460</v>
      </c>
      <c r="AB1700" t="s" s="30">
        <v>5129</v>
      </c>
      <c r="AD1700" t="s" s="30">
        <v>5130</v>
      </c>
      <c r="AG1700" t="s" s="30">
        <f>CONCATENATE(AH1700,", ",AI1700," ",AJ1700)</f>
        <v>5131</v>
      </c>
      <c r="AH1700" t="s" s="244">
        <v>5037</v>
      </c>
      <c r="AI1700" t="s" s="30">
        <v>3412</v>
      </c>
      <c r="AJ1700" s="245">
        <v>78229</v>
      </c>
    </row>
    <row r="1701" s="231" customFormat="1" ht="13.65" customHeight="1">
      <c r="AA1701" s="245">
        <v>209478</v>
      </c>
      <c r="AB1701" t="s" s="30">
        <v>5132</v>
      </c>
      <c r="AG1701" t="s" s="30">
        <f>CONCATENATE(AH1701,", ",AI1701," ",AJ1701)</f>
        <v>209</v>
      </c>
    </row>
    <row r="1702" s="231" customFormat="1" ht="13.65" customHeight="1">
      <c r="AA1702" s="245">
        <v>209486</v>
      </c>
      <c r="AB1702" t="s" s="30">
        <v>5133</v>
      </c>
      <c r="AD1702" t="s" s="30">
        <v>5134</v>
      </c>
      <c r="AG1702" t="s" s="30">
        <f>CONCATENATE(AH1702,", ",AI1702," ",AJ1702)</f>
        <v>1544</v>
      </c>
      <c r="AH1702" t="s" s="244">
        <v>138</v>
      </c>
      <c r="AI1702" t="s" s="30">
        <v>139</v>
      </c>
      <c r="AJ1702" s="245">
        <v>37412</v>
      </c>
    </row>
    <row r="1703" s="231" customFormat="1" ht="13.65" customHeight="1">
      <c r="AA1703" s="245">
        <v>209494</v>
      </c>
      <c r="AB1703" t="s" s="30">
        <v>5135</v>
      </c>
      <c r="AG1703" t="s" s="30">
        <f>CONCATENATE(AH1703,", ",AI1703," ",AJ1703)</f>
        <v>209</v>
      </c>
    </row>
    <row r="1704" s="231" customFormat="1" ht="13.65" customHeight="1">
      <c r="AA1704" s="245">
        <v>209502</v>
      </c>
      <c r="AB1704" t="s" s="30">
        <v>5136</v>
      </c>
      <c r="AC1704" t="s" s="30">
        <v>5137</v>
      </c>
      <c r="AG1704" t="s" s="30">
        <f>CONCATENATE(AH1704,", ",AI1704," ",AJ1704)</f>
        <v>209</v>
      </c>
    </row>
    <row r="1705" s="231" customFormat="1" ht="13.65" customHeight="1">
      <c r="AA1705" s="245">
        <v>209510</v>
      </c>
      <c r="AB1705" t="s" s="30">
        <v>5138</v>
      </c>
      <c r="AD1705" t="s" s="30">
        <v>5139</v>
      </c>
      <c r="AG1705" t="s" s="30">
        <f>CONCATENATE(AH1705,", ",AI1705," ",AJ1705)</f>
        <v>4555</v>
      </c>
      <c r="AH1705" t="s" s="244">
        <v>2606</v>
      </c>
      <c r="AI1705" t="s" s="30">
        <v>260</v>
      </c>
      <c r="AJ1705" s="245">
        <v>35768</v>
      </c>
    </row>
    <row r="1706" s="231" customFormat="1" ht="13.65" customHeight="1">
      <c r="AA1706" s="245">
        <v>209528</v>
      </c>
      <c r="AB1706" t="s" s="30">
        <v>5140</v>
      </c>
      <c r="AG1706" t="s" s="30">
        <f>CONCATENATE(AH1706,", ",AI1706," ",AJ1706)</f>
        <v>209</v>
      </c>
    </row>
    <row r="1707" s="231" customFormat="1" ht="13.65" customHeight="1">
      <c r="AA1707" s="245">
        <v>209536</v>
      </c>
      <c r="AB1707" t="s" s="30">
        <v>5141</v>
      </c>
      <c r="AG1707" t="s" s="30">
        <f>CONCATENATE(AH1707,", ",AI1707," ",AJ1707)</f>
        <v>209</v>
      </c>
    </row>
    <row r="1708" s="231" customFormat="1" ht="13.65" customHeight="1">
      <c r="AA1708" s="245">
        <v>209544</v>
      </c>
      <c r="AB1708" t="s" s="30">
        <v>5142</v>
      </c>
      <c r="AG1708" t="s" s="30">
        <f>CONCATENATE(AH1708,", ",AI1708," ",AJ1708)</f>
        <v>209</v>
      </c>
    </row>
    <row r="1709" s="231" customFormat="1" ht="13.65" customHeight="1">
      <c r="AA1709" s="245">
        <v>209551</v>
      </c>
      <c r="AB1709" t="s" s="30">
        <v>5143</v>
      </c>
      <c r="AG1709" t="s" s="30">
        <f>CONCATENATE(AH1709,", ",AI1709," ",AJ1709)</f>
        <v>209</v>
      </c>
    </row>
    <row r="1710" s="231" customFormat="1" ht="13.65" customHeight="1">
      <c r="AA1710" s="245">
        <v>209569</v>
      </c>
      <c r="AB1710" t="s" s="30">
        <v>5144</v>
      </c>
      <c r="AG1710" t="s" s="30">
        <f>CONCATENATE(AH1710,", ",AI1710," ",AJ1710)</f>
        <v>209</v>
      </c>
    </row>
    <row r="1711" s="231" customFormat="1" ht="13.65" customHeight="1">
      <c r="AA1711" s="245">
        <v>209577</v>
      </c>
      <c r="AB1711" t="s" s="30">
        <v>5145</v>
      </c>
      <c r="AG1711" t="s" s="30">
        <f>CONCATENATE(AH1711,", ",AI1711," ",AJ1711)</f>
        <v>209</v>
      </c>
    </row>
    <row r="1712" s="231" customFormat="1" ht="13.65" customHeight="1">
      <c r="AA1712" s="245">
        <v>209593</v>
      </c>
      <c r="AB1712" t="s" s="30">
        <v>5146</v>
      </c>
      <c r="AD1712" t="s" s="30">
        <v>5147</v>
      </c>
      <c r="AG1712" t="s" s="30">
        <f>CONCATENATE(AH1712,", ",AI1712," ",AJ1712)</f>
        <v>5148</v>
      </c>
      <c r="AH1712" t="s" s="244">
        <v>5149</v>
      </c>
      <c r="AI1712" t="s" s="30">
        <v>4748</v>
      </c>
      <c r="AJ1712" t="s" s="30">
        <v>5150</v>
      </c>
    </row>
    <row r="1713" s="231" customFormat="1" ht="13.65" customHeight="1">
      <c r="AA1713" s="245">
        <v>209601</v>
      </c>
      <c r="AB1713" t="s" s="30">
        <v>5151</v>
      </c>
      <c r="AC1713" t="s" s="30">
        <v>5152</v>
      </c>
      <c r="AG1713" t="s" s="30">
        <f>CONCATENATE(AH1713,", ",AI1713," ",AJ1713)</f>
        <v>209</v>
      </c>
    </row>
    <row r="1714" s="231" customFormat="1" ht="13.65" customHeight="1">
      <c r="AA1714" s="245">
        <v>209619</v>
      </c>
      <c r="AB1714" t="s" s="30">
        <v>5153</v>
      </c>
      <c r="AD1714" t="s" s="30">
        <v>5154</v>
      </c>
      <c r="AG1714" t="s" s="30">
        <f>CONCATENATE(AH1714,", ",AI1714," ",AJ1714)</f>
        <v>5155</v>
      </c>
      <c r="AH1714" t="s" s="244">
        <v>5156</v>
      </c>
      <c r="AI1714" t="s" s="30">
        <v>753</v>
      </c>
      <c r="AJ1714" t="s" s="30">
        <v>5157</v>
      </c>
    </row>
    <row r="1715" s="231" customFormat="1" ht="13.65" customHeight="1">
      <c r="AA1715" s="245">
        <v>209627</v>
      </c>
      <c r="AB1715" t="s" s="30">
        <v>5158</v>
      </c>
      <c r="AG1715" t="s" s="30">
        <f>CONCATENATE(AH1715,", ",AI1715," ",AJ1715)</f>
        <v>209</v>
      </c>
    </row>
    <row r="1716" s="231" customFormat="1" ht="13.65" customHeight="1">
      <c r="AA1716" s="245">
        <v>209635</v>
      </c>
      <c r="AB1716" t="s" s="30">
        <v>5159</v>
      </c>
      <c r="AG1716" t="s" s="30">
        <f>CONCATENATE(AH1716,", ",AI1716," ",AJ1716)</f>
        <v>209</v>
      </c>
    </row>
    <row r="1717" s="231" customFormat="1" ht="13.65" customHeight="1">
      <c r="AA1717" s="245">
        <v>209643</v>
      </c>
      <c r="AB1717" t="s" s="30">
        <v>5160</v>
      </c>
      <c r="AD1717" t="s" s="30">
        <v>5161</v>
      </c>
      <c r="AG1717" t="s" s="30">
        <f>CONCATENATE(AH1717,", ",AI1717," ",AJ1717)</f>
        <v>5162</v>
      </c>
      <c r="AH1717" t="s" s="244">
        <v>752</v>
      </c>
      <c r="AI1717" t="s" s="30">
        <v>753</v>
      </c>
      <c r="AJ1717" s="245">
        <v>10022</v>
      </c>
    </row>
    <row r="1718" s="231" customFormat="1" ht="13.65" customHeight="1">
      <c r="AA1718" s="245">
        <v>209650</v>
      </c>
      <c r="AB1718" t="s" s="30">
        <v>5163</v>
      </c>
      <c r="AG1718" t="s" s="30">
        <f>CONCATENATE(AH1718,", ",AI1718," ",AJ1718)</f>
        <v>209</v>
      </c>
    </row>
    <row r="1719" s="231" customFormat="1" ht="13.65" customHeight="1">
      <c r="AA1719" s="245">
        <v>209668</v>
      </c>
      <c r="AB1719" t="s" s="30">
        <v>5164</v>
      </c>
      <c r="AG1719" t="s" s="30">
        <f>CONCATENATE(AH1719,", ",AI1719," ",AJ1719)</f>
        <v>209</v>
      </c>
    </row>
    <row r="1720" s="231" customFormat="1" ht="13.65" customHeight="1">
      <c r="AA1720" s="245">
        <v>209676</v>
      </c>
      <c r="AB1720" t="s" s="30">
        <v>5165</v>
      </c>
      <c r="AG1720" t="s" s="30">
        <f>CONCATENATE(AH1720,", ",AI1720," ",AJ1720)</f>
        <v>209</v>
      </c>
    </row>
    <row r="1721" s="231" customFormat="1" ht="13.65" customHeight="1">
      <c r="AA1721" s="245">
        <v>209684</v>
      </c>
      <c r="AB1721" t="s" s="30">
        <v>5166</v>
      </c>
      <c r="AG1721" t="s" s="30">
        <f>CONCATENATE(AH1721,", ",AI1721," ",AJ1721)</f>
        <v>209</v>
      </c>
    </row>
    <row r="1722" s="231" customFormat="1" ht="13.65" customHeight="1">
      <c r="AA1722" s="245">
        <v>209692</v>
      </c>
      <c r="AB1722" t="s" s="30">
        <v>5167</v>
      </c>
      <c r="AG1722" t="s" s="30">
        <f>CONCATENATE(AH1722,", ",AI1722," ",AJ1722)</f>
        <v>209</v>
      </c>
    </row>
    <row r="1723" s="231" customFormat="1" ht="13.65" customHeight="1">
      <c r="AA1723" s="245">
        <v>209700</v>
      </c>
      <c r="AB1723" t="s" s="30">
        <v>5168</v>
      </c>
      <c r="AD1723" t="s" s="30">
        <v>5169</v>
      </c>
      <c r="AG1723" t="s" s="30">
        <f>CONCATENATE(AH1723,", ",AI1723," ",AJ1723)</f>
        <v>4962</v>
      </c>
      <c r="AH1723" t="s" s="244">
        <v>4682</v>
      </c>
      <c r="AI1723" t="s" s="30">
        <v>4683</v>
      </c>
      <c r="AJ1723" s="245">
        <v>20009</v>
      </c>
    </row>
    <row r="1724" s="231" customFormat="1" ht="13.65" customHeight="1">
      <c r="AA1724" s="245">
        <v>209718</v>
      </c>
      <c r="AB1724" t="s" s="30">
        <v>5170</v>
      </c>
      <c r="AD1724" t="s" s="30">
        <v>5171</v>
      </c>
      <c r="AG1724" t="s" s="30">
        <f>CONCATENATE(AH1724,", ",AI1724," ",AJ1724)</f>
        <v>5172</v>
      </c>
      <c r="AH1724" t="s" s="244">
        <v>4682</v>
      </c>
      <c r="AI1724" t="s" s="30">
        <v>4683</v>
      </c>
      <c r="AJ1724" s="245">
        <v>20007</v>
      </c>
    </row>
    <row r="1725" s="231" customFormat="1" ht="13.65" customHeight="1">
      <c r="AA1725" s="245">
        <v>209726</v>
      </c>
      <c r="AB1725" t="s" s="30">
        <v>5173</v>
      </c>
      <c r="AD1725" t="s" s="30">
        <v>5174</v>
      </c>
      <c r="AG1725" t="s" s="30">
        <f>CONCATENATE(AH1725,", ",AI1725," ",AJ1725)</f>
        <v>4962</v>
      </c>
      <c r="AH1725" t="s" s="244">
        <v>4682</v>
      </c>
      <c r="AI1725" t="s" s="30">
        <v>4683</v>
      </c>
      <c r="AJ1725" s="245">
        <v>20009</v>
      </c>
    </row>
    <row r="1726" s="231" customFormat="1" ht="13.65" customHeight="1">
      <c r="AA1726" s="245">
        <v>209734</v>
      </c>
      <c r="AB1726" t="s" s="30">
        <v>5175</v>
      </c>
      <c r="AG1726" t="s" s="30">
        <f>CONCATENATE(AH1726,", ",AI1726," ",AJ1726)</f>
        <v>209</v>
      </c>
    </row>
    <row r="1727" s="231" customFormat="1" ht="13.65" customHeight="1">
      <c r="AA1727" s="245">
        <v>209742</v>
      </c>
      <c r="AB1727" t="s" s="30">
        <v>5176</v>
      </c>
      <c r="AD1727" t="s" s="30">
        <v>5177</v>
      </c>
      <c r="AG1727" t="s" s="30">
        <f>CONCATENATE(AH1727,", ",AI1727," ",AJ1727)</f>
        <v>4962</v>
      </c>
      <c r="AH1727" t="s" s="244">
        <v>4682</v>
      </c>
      <c r="AI1727" t="s" s="30">
        <v>4683</v>
      </c>
      <c r="AJ1727" s="245">
        <v>20009</v>
      </c>
    </row>
    <row r="1728" s="231" customFormat="1" ht="13.65" customHeight="1">
      <c r="AA1728" s="245">
        <v>209759</v>
      </c>
      <c r="AB1728" t="s" s="30">
        <v>5178</v>
      </c>
      <c r="AG1728" t="s" s="30">
        <f>CONCATENATE(AH1728,", ",AI1728," ",AJ1728)</f>
        <v>209</v>
      </c>
    </row>
    <row r="1729" s="231" customFormat="1" ht="13.65" customHeight="1">
      <c r="AA1729" s="245">
        <v>209767</v>
      </c>
      <c r="AB1729" t="s" s="30">
        <v>5179</v>
      </c>
      <c r="AG1729" t="s" s="30">
        <f>CONCATENATE(AH1729,", ",AI1729," ",AJ1729)</f>
        <v>209</v>
      </c>
    </row>
    <row r="1730" s="231" customFormat="1" ht="13.65" customHeight="1">
      <c r="AA1730" s="245">
        <v>209775</v>
      </c>
      <c r="AB1730" t="s" s="30">
        <v>5180</v>
      </c>
      <c r="AG1730" t="s" s="30">
        <f>CONCATENATE(AH1730,", ",AI1730," ",AJ1730)</f>
        <v>209</v>
      </c>
    </row>
    <row r="1731" s="231" customFormat="1" ht="13.65" customHeight="1">
      <c r="AA1731" s="245">
        <v>209783</v>
      </c>
      <c r="AB1731" t="s" s="30">
        <v>5181</v>
      </c>
      <c r="AG1731" t="s" s="30">
        <f>CONCATENATE(AH1731,", ",AI1731," ",AJ1731)</f>
        <v>209</v>
      </c>
    </row>
    <row r="1732" s="231" customFormat="1" ht="13.65" customHeight="1">
      <c r="AA1732" s="245">
        <v>209791</v>
      </c>
      <c r="AB1732" t="s" s="30">
        <v>5182</v>
      </c>
      <c r="AG1732" t="s" s="30">
        <f>CONCATENATE(AH1732,", ",AI1732," ",AJ1732)</f>
        <v>209</v>
      </c>
    </row>
    <row r="1733" s="231" customFormat="1" ht="13.65" customHeight="1">
      <c r="AA1733" s="245">
        <v>209809</v>
      </c>
      <c r="AB1733" t="s" s="30">
        <v>5183</v>
      </c>
      <c r="AG1733" t="s" s="30">
        <f>CONCATENATE(AH1733,", ",AI1733," ",AJ1733)</f>
        <v>209</v>
      </c>
    </row>
    <row r="1734" s="231" customFormat="1" ht="13.65" customHeight="1">
      <c r="AA1734" s="245">
        <v>209817</v>
      </c>
      <c r="AB1734" t="s" s="30">
        <v>5184</v>
      </c>
      <c r="AD1734" t="s" s="30">
        <v>5185</v>
      </c>
      <c r="AG1734" t="s" s="30">
        <f>CONCATENATE(AH1734,", ",AI1734," ",AJ1734)</f>
        <v>5172</v>
      </c>
      <c r="AH1734" t="s" s="244">
        <v>4682</v>
      </c>
      <c r="AI1734" t="s" s="30">
        <v>4683</v>
      </c>
      <c r="AJ1734" s="245">
        <v>20007</v>
      </c>
    </row>
    <row r="1735" s="231" customFormat="1" ht="13.65" customHeight="1">
      <c r="AA1735" s="245">
        <v>209825</v>
      </c>
      <c r="AB1735" t="s" s="30">
        <v>5186</v>
      </c>
      <c r="AG1735" t="s" s="30">
        <f>CONCATENATE(AH1735,", ",AI1735," ",AJ1735)</f>
        <v>209</v>
      </c>
    </row>
    <row r="1736" s="231" customFormat="1" ht="13.65" customHeight="1">
      <c r="AA1736" s="245">
        <v>209833</v>
      </c>
      <c r="AB1736" t="s" s="30">
        <v>5187</v>
      </c>
      <c r="AG1736" t="s" s="30">
        <f>CONCATENATE(AH1736,", ",AI1736," ",AJ1736)</f>
        <v>209</v>
      </c>
    </row>
    <row r="1737" s="231" customFormat="1" ht="13.65" customHeight="1">
      <c r="AA1737" s="245">
        <v>209841</v>
      </c>
      <c r="AB1737" t="s" s="30">
        <v>5188</v>
      </c>
      <c r="AD1737" t="s" s="30">
        <v>5189</v>
      </c>
      <c r="AG1737" t="s" s="30">
        <f>CONCATENATE(AH1737,", ",AI1737," ",AJ1737)</f>
        <v>5190</v>
      </c>
      <c r="AH1737" t="s" s="244">
        <v>5191</v>
      </c>
      <c r="AI1737" t="s" s="30">
        <v>581</v>
      </c>
      <c r="AJ1737" s="245">
        <v>33317</v>
      </c>
    </row>
    <row r="1738" s="231" customFormat="1" ht="13.65" customHeight="1">
      <c r="AA1738" s="245">
        <v>209858</v>
      </c>
      <c r="AB1738" t="s" s="30">
        <v>5192</v>
      </c>
      <c r="AD1738" t="s" s="30">
        <v>5193</v>
      </c>
      <c r="AG1738" t="s" s="30">
        <f>CONCATENATE(AH1738,", ",AI1738," ",AJ1738)</f>
        <v>4668</v>
      </c>
      <c r="AH1738" t="s" s="244">
        <v>4669</v>
      </c>
      <c r="AI1738" t="s" s="30">
        <v>4670</v>
      </c>
      <c r="AJ1738" s="245">
        <v>22314</v>
      </c>
    </row>
    <row r="1739" s="231" customFormat="1" ht="13.65" customHeight="1">
      <c r="AA1739" s="245">
        <v>209866</v>
      </c>
      <c r="AB1739" t="s" s="30">
        <v>5194</v>
      </c>
      <c r="AD1739" t="s" s="30">
        <v>5195</v>
      </c>
      <c r="AG1739" t="s" s="30">
        <f>CONCATENATE(AH1739,", ",AI1739," ",AJ1739)</f>
        <v>280</v>
      </c>
      <c r="AH1739" t="s" s="244">
        <v>138</v>
      </c>
      <c r="AI1739" t="s" s="30">
        <v>139</v>
      </c>
      <c r="AJ1739" s="245">
        <v>37403</v>
      </c>
    </row>
    <row r="1740" s="231" customFormat="1" ht="13.65" customHeight="1">
      <c r="AA1740" s="245">
        <v>209874</v>
      </c>
      <c r="AB1740" t="s" s="30">
        <v>5196</v>
      </c>
      <c r="AG1740" t="s" s="30">
        <f>CONCATENATE(AH1740,", ",AI1740," ",AJ1740)</f>
        <v>209</v>
      </c>
    </row>
    <row r="1741" s="231" customFormat="1" ht="13.65" customHeight="1">
      <c r="AA1741" s="245">
        <v>209882</v>
      </c>
      <c r="AB1741" t="s" s="30">
        <v>5197</v>
      </c>
      <c r="AG1741" t="s" s="30">
        <f>CONCATENATE(AH1741,", ",AI1741," ",AJ1741)</f>
        <v>209</v>
      </c>
    </row>
    <row r="1742" s="231" customFormat="1" ht="13.65" customHeight="1">
      <c r="AA1742" s="245">
        <v>209890</v>
      </c>
      <c r="AB1742" t="s" s="30">
        <v>5198</v>
      </c>
      <c r="AG1742" t="s" s="30">
        <f>CONCATENATE(AH1742,", ",AI1742," ",AJ1742)</f>
        <v>209</v>
      </c>
    </row>
    <row r="1743" s="231" customFormat="1" ht="13.65" customHeight="1">
      <c r="AA1743" s="245">
        <v>209916</v>
      </c>
      <c r="AB1743" t="s" s="30">
        <v>5199</v>
      </c>
      <c r="AD1743" t="s" s="30">
        <v>5200</v>
      </c>
      <c r="AG1743" t="s" s="30">
        <f>CONCATENATE(AH1743,", ",AI1743," ",AJ1743)</f>
        <v>280</v>
      </c>
      <c r="AH1743" t="s" s="244">
        <v>138</v>
      </c>
      <c r="AI1743" t="s" s="30">
        <v>139</v>
      </c>
      <c r="AJ1743" s="245">
        <v>37403</v>
      </c>
    </row>
    <row r="1744" s="231" customFormat="1" ht="13.65" customHeight="1">
      <c r="AA1744" s="245">
        <v>209932</v>
      </c>
      <c r="AB1744" t="s" s="30">
        <v>5201</v>
      </c>
      <c r="AD1744" t="s" s="30">
        <v>5202</v>
      </c>
      <c r="AG1744" t="s" s="30">
        <f>CONCATENATE(AH1744,", ",AI1744," ",AJ1744)</f>
        <v>154</v>
      </c>
      <c r="AH1744" t="s" s="244">
        <v>138</v>
      </c>
      <c r="AI1744" t="s" s="30">
        <v>139</v>
      </c>
      <c r="AJ1744" s="245">
        <v>37404</v>
      </c>
    </row>
    <row r="1745" s="231" customFormat="1" ht="13.65" customHeight="1">
      <c r="AA1745" s="245">
        <v>209940</v>
      </c>
      <c r="AB1745" t="s" s="30">
        <v>5203</v>
      </c>
      <c r="AD1745" t="s" s="30">
        <v>5204</v>
      </c>
      <c r="AG1745" t="s" s="30">
        <f>CONCATENATE(AH1745,", ",AI1745," ",AJ1745)</f>
        <v>185</v>
      </c>
      <c r="AH1745" t="s" s="244">
        <v>138</v>
      </c>
      <c r="AI1745" t="s" s="30">
        <v>139</v>
      </c>
      <c r="AJ1745" s="245">
        <v>37415</v>
      </c>
    </row>
    <row r="1746" s="231" customFormat="1" ht="13.65" customHeight="1">
      <c r="AA1746" s="245">
        <v>209957</v>
      </c>
      <c r="AB1746" t="s" s="30">
        <v>5205</v>
      </c>
      <c r="AD1746" t="s" s="30">
        <v>5206</v>
      </c>
      <c r="AG1746" t="s" s="30">
        <f>CONCATENATE(AH1746,", ",AI1746," ",AJ1746)</f>
        <v>147</v>
      </c>
      <c r="AH1746" t="s" s="244">
        <v>138</v>
      </c>
      <c r="AI1746" t="s" s="30">
        <v>139</v>
      </c>
      <c r="AJ1746" s="245">
        <v>37406</v>
      </c>
    </row>
    <row r="1747" s="231" customFormat="1" ht="13.65" customHeight="1">
      <c r="AA1747" s="245">
        <v>209965</v>
      </c>
      <c r="AB1747" t="s" s="30">
        <v>5207</v>
      </c>
      <c r="AD1747" t="s" s="30">
        <v>5208</v>
      </c>
      <c r="AG1747" t="s" s="30">
        <f>CONCATENATE(AH1747,", ",AI1747," ",AJ1747)</f>
        <v>280</v>
      </c>
      <c r="AH1747" t="s" s="244">
        <v>138</v>
      </c>
      <c r="AI1747" t="s" s="30">
        <v>139</v>
      </c>
      <c r="AJ1747" s="245">
        <v>37403</v>
      </c>
    </row>
    <row r="1748" s="231" customFormat="1" ht="13.65" customHeight="1">
      <c r="AA1748" s="245">
        <v>209973</v>
      </c>
      <c r="AB1748" t="s" s="30">
        <v>5209</v>
      </c>
      <c r="AC1748" t="s" s="30">
        <v>5210</v>
      </c>
      <c r="AD1748" t="s" s="30">
        <v>5211</v>
      </c>
      <c r="AG1748" t="s" s="30">
        <f>CONCATENATE(AH1748,", ",AI1748," ",AJ1748)</f>
        <v>267</v>
      </c>
      <c r="AH1748" t="s" s="244">
        <v>138</v>
      </c>
      <c r="AI1748" t="s" s="30">
        <v>139</v>
      </c>
      <c r="AJ1748" s="245">
        <v>37419</v>
      </c>
    </row>
    <row r="1749" s="231" customFormat="1" ht="13.65" customHeight="1">
      <c r="AA1749" s="245">
        <v>210005</v>
      </c>
      <c r="AB1749" t="s" s="30">
        <v>5212</v>
      </c>
      <c r="AG1749" t="s" s="30">
        <f>CONCATENATE(AH1749,", ",AI1749," ",AJ1749)</f>
        <v>209</v>
      </c>
    </row>
    <row r="1750" s="231" customFormat="1" ht="13.65" customHeight="1">
      <c r="AA1750" s="245">
        <v>210013</v>
      </c>
      <c r="AB1750" t="s" s="30">
        <v>5213</v>
      </c>
      <c r="AG1750" t="s" s="30">
        <f>CONCATENATE(AH1750,", ",AI1750," ",AJ1750)</f>
        <v>209</v>
      </c>
    </row>
    <row r="1751" s="231" customFormat="1" ht="13.65" customHeight="1">
      <c r="AA1751" s="245">
        <v>210021</v>
      </c>
      <c r="AB1751" t="s" s="30">
        <v>5214</v>
      </c>
      <c r="AD1751" t="s" s="30">
        <v>5215</v>
      </c>
      <c r="AG1751" t="s" s="30">
        <f>CONCATENATE(AH1751,", ",AI1751," ",AJ1751)</f>
        <v>5216</v>
      </c>
      <c r="AH1751" t="s" s="244">
        <v>752</v>
      </c>
      <c r="AI1751" t="s" s="30">
        <v>753</v>
      </c>
      <c r="AJ1751" s="245">
        <v>10001</v>
      </c>
    </row>
    <row r="1752" s="231" customFormat="1" ht="13.65" customHeight="1">
      <c r="AA1752" s="245">
        <v>210039</v>
      </c>
      <c r="AB1752" t="s" s="30">
        <v>5217</v>
      </c>
      <c r="AG1752" t="s" s="30">
        <f>CONCATENATE(AH1752,", ",AI1752," ",AJ1752)</f>
        <v>209</v>
      </c>
    </row>
    <row r="1753" s="231" customFormat="1" ht="13.65" customHeight="1">
      <c r="AA1753" s="245">
        <v>210047</v>
      </c>
      <c r="AB1753" t="s" s="30">
        <v>5218</v>
      </c>
      <c r="AG1753" t="s" s="30">
        <f>CONCATENATE(AH1753,", ",AI1753," ",AJ1753)</f>
        <v>209</v>
      </c>
    </row>
    <row r="1754" s="231" customFormat="1" ht="13.65" customHeight="1">
      <c r="AA1754" s="245">
        <v>210054</v>
      </c>
      <c r="AB1754" t="s" s="30">
        <v>5219</v>
      </c>
      <c r="AG1754" t="s" s="30">
        <f>CONCATENATE(AH1754,", ",AI1754," ",AJ1754)</f>
        <v>209</v>
      </c>
    </row>
    <row r="1755" s="231" customFormat="1" ht="13.65" customHeight="1">
      <c r="AA1755" s="245">
        <v>210062</v>
      </c>
      <c r="AB1755" t="s" s="30">
        <v>5220</v>
      </c>
      <c r="AG1755" t="s" s="30">
        <f>CONCATENATE(AH1755,", ",AI1755," ",AJ1755)</f>
        <v>209</v>
      </c>
    </row>
    <row r="1756" s="231" customFormat="1" ht="13.65" customHeight="1">
      <c r="AA1756" s="245">
        <v>210070</v>
      </c>
      <c r="AB1756" t="s" s="30">
        <v>5221</v>
      </c>
      <c r="AG1756" t="s" s="30">
        <f>CONCATENATE(AH1756,", ",AI1756," ",AJ1756)</f>
        <v>209</v>
      </c>
    </row>
    <row r="1757" s="231" customFormat="1" ht="13.65" customHeight="1">
      <c r="AA1757" s="245">
        <v>210088</v>
      </c>
      <c r="AB1757" t="s" s="30">
        <v>5222</v>
      </c>
      <c r="AD1757" t="s" s="30">
        <v>5223</v>
      </c>
      <c r="AG1757" t="s" s="30">
        <f>CONCATENATE(AH1757,", ",AI1757," ",AJ1757)</f>
        <v>5224</v>
      </c>
      <c r="AH1757" t="s" s="244">
        <v>5225</v>
      </c>
      <c r="AI1757" t="s" s="30">
        <v>4363</v>
      </c>
      <c r="AJ1757" s="245">
        <v>95126</v>
      </c>
    </row>
    <row r="1758" s="231" customFormat="1" ht="13.65" customHeight="1">
      <c r="AA1758" s="245">
        <v>210096</v>
      </c>
      <c r="AB1758" t="s" s="30">
        <v>5226</v>
      </c>
      <c r="AG1758" t="s" s="30">
        <f>CONCATENATE(AH1758,", ",AI1758," ",AJ1758)</f>
        <v>209</v>
      </c>
    </row>
    <row r="1759" s="231" customFormat="1" ht="13.65" customHeight="1">
      <c r="AA1759" s="245">
        <v>210104</v>
      </c>
      <c r="AB1759" t="s" s="30">
        <v>5227</v>
      </c>
      <c r="AG1759" t="s" s="30">
        <f>CONCATENATE(AH1759,", ",AI1759," ",AJ1759)</f>
        <v>209</v>
      </c>
    </row>
    <row r="1760" s="231" customFormat="1" ht="13.65" customHeight="1">
      <c r="AA1760" s="245">
        <v>210112</v>
      </c>
      <c r="AB1760" t="s" s="30">
        <v>5228</v>
      </c>
      <c r="AG1760" t="s" s="30">
        <f>CONCATENATE(AH1760,", ",AI1760," ",AJ1760)</f>
        <v>209</v>
      </c>
    </row>
    <row r="1761" s="231" customFormat="1" ht="13.65" customHeight="1">
      <c r="AA1761" s="245">
        <v>210120</v>
      </c>
      <c r="AB1761" t="s" s="30">
        <v>5229</v>
      </c>
      <c r="AG1761" t="s" s="30">
        <f>CONCATENATE(AH1761,", ",AI1761," ",AJ1761)</f>
        <v>209</v>
      </c>
    </row>
    <row r="1762" s="231" customFormat="1" ht="13.65" customHeight="1">
      <c r="AA1762" s="245">
        <v>210138</v>
      </c>
      <c r="AB1762" t="s" s="30">
        <v>5230</v>
      </c>
      <c r="AD1762" t="s" s="30">
        <v>5231</v>
      </c>
      <c r="AG1762" t="s" s="30">
        <f>CONCATENATE(AH1762,", ",AI1762," ",AJ1762)</f>
        <v>5232</v>
      </c>
      <c r="AH1762" t="s" s="244">
        <v>5233</v>
      </c>
      <c r="AI1762" t="s" s="30">
        <v>4670</v>
      </c>
      <c r="AJ1762" s="245">
        <v>23221</v>
      </c>
    </row>
    <row r="1763" s="231" customFormat="1" ht="13.65" customHeight="1">
      <c r="AA1763" s="245">
        <v>210146</v>
      </c>
      <c r="AB1763" t="s" s="30">
        <v>5234</v>
      </c>
      <c r="AG1763" t="s" s="30">
        <f>CONCATENATE(AH1763,", ",AI1763," ",AJ1763)</f>
        <v>209</v>
      </c>
    </row>
    <row r="1764" s="231" customFormat="1" ht="13.65" customHeight="1">
      <c r="AA1764" s="245">
        <v>210153</v>
      </c>
      <c r="AB1764" t="s" s="30">
        <v>5235</v>
      </c>
      <c r="AG1764" t="s" s="30">
        <f>CONCATENATE(AH1764,", ",AI1764," ",AJ1764)</f>
        <v>209</v>
      </c>
    </row>
    <row r="1765" s="231" customFormat="1" ht="13.65" customHeight="1">
      <c r="AA1765" s="245">
        <v>210161</v>
      </c>
      <c r="AB1765" t="s" s="30">
        <v>5236</v>
      </c>
      <c r="AG1765" t="s" s="30">
        <f>CONCATENATE(AH1765,", ",AI1765," ",AJ1765)</f>
        <v>209</v>
      </c>
    </row>
    <row r="1766" s="231" customFormat="1" ht="13.65" customHeight="1">
      <c r="AA1766" s="245">
        <v>210179</v>
      </c>
      <c r="AB1766" t="s" s="30">
        <v>5237</v>
      </c>
      <c r="AG1766" t="s" s="30">
        <f>CONCATENATE(AH1766,", ",AI1766," ",AJ1766)</f>
        <v>209</v>
      </c>
    </row>
    <row r="1767" s="231" customFormat="1" ht="13.65" customHeight="1">
      <c r="AA1767" s="245">
        <v>210187</v>
      </c>
      <c r="AB1767" t="s" s="30">
        <v>5238</v>
      </c>
      <c r="AG1767" t="s" s="30">
        <f>CONCATENATE(AH1767,", ",AI1767," ",AJ1767)</f>
        <v>209</v>
      </c>
    </row>
    <row r="1768" s="231" customFormat="1" ht="13.65" customHeight="1">
      <c r="AA1768" s="245">
        <v>210195</v>
      </c>
      <c r="AB1768" t="s" s="30">
        <v>5239</v>
      </c>
      <c r="AC1768" t="s" s="30">
        <v>5240</v>
      </c>
      <c r="AG1768" t="s" s="30">
        <f>CONCATENATE(AH1768,", ",AI1768," ",AJ1768)</f>
        <v>209</v>
      </c>
    </row>
    <row r="1769" s="231" customFormat="1" ht="13.65" customHeight="1">
      <c r="AA1769" s="245">
        <v>210203</v>
      </c>
      <c r="AB1769" t="s" s="30">
        <v>5241</v>
      </c>
      <c r="AG1769" t="s" s="30">
        <f>CONCATENATE(AH1769,", ",AI1769," ",AJ1769)</f>
        <v>209</v>
      </c>
    </row>
    <row r="1770" s="231" customFormat="1" ht="13.65" customHeight="1">
      <c r="AA1770" s="245">
        <v>210211</v>
      </c>
      <c r="AB1770" t="s" s="30">
        <v>5242</v>
      </c>
      <c r="AC1770" t="s" s="30">
        <v>5243</v>
      </c>
      <c r="AD1770" t="s" s="30">
        <v>5244</v>
      </c>
      <c r="AG1770" t="s" s="30">
        <f>CONCATENATE(AH1770,", ",AI1770," ",AJ1770)</f>
        <v>169</v>
      </c>
      <c r="AH1770" t="s" s="244">
        <v>138</v>
      </c>
      <c r="AI1770" t="s" s="30">
        <v>139</v>
      </c>
      <c r="AJ1770" s="245">
        <v>37411</v>
      </c>
    </row>
    <row r="1771" s="231" customFormat="1" ht="13.65" customHeight="1">
      <c r="AA1771" s="245">
        <v>210229</v>
      </c>
      <c r="AB1771" t="s" s="30">
        <v>5245</v>
      </c>
      <c r="AD1771" t="s" s="30">
        <v>5246</v>
      </c>
      <c r="AG1771" t="s" s="30">
        <f>CONCATENATE(AH1771,", ",AI1771," ",AJ1771)</f>
        <v>5247</v>
      </c>
      <c r="AH1771" t="s" s="244">
        <v>5248</v>
      </c>
      <c r="AI1771" t="s" s="30">
        <v>4363</v>
      </c>
      <c r="AJ1771" t="s" s="30">
        <v>5249</v>
      </c>
    </row>
    <row r="1772" s="231" customFormat="1" ht="13.65" customHeight="1">
      <c r="AA1772" s="245">
        <v>210237</v>
      </c>
      <c r="AB1772" t="s" s="30">
        <v>5250</v>
      </c>
      <c r="AG1772" t="s" s="30">
        <f>CONCATENATE(AH1772,", ",AI1772," ",AJ1772)</f>
        <v>209</v>
      </c>
    </row>
    <row r="1773" s="231" customFormat="1" ht="13.65" customHeight="1">
      <c r="AA1773" s="245">
        <v>210245</v>
      </c>
      <c r="AB1773" t="s" s="30">
        <v>5251</v>
      </c>
      <c r="AG1773" t="s" s="30">
        <f>CONCATENATE(AH1773,", ",AI1773," ",AJ1773)</f>
        <v>209</v>
      </c>
    </row>
    <row r="1774" s="231" customFormat="1" ht="13.65" customHeight="1">
      <c r="AA1774" s="245">
        <v>210252</v>
      </c>
      <c r="AB1774" t="s" s="30">
        <v>5252</v>
      </c>
      <c r="AG1774" t="s" s="30">
        <f>CONCATENATE(AH1774,", ",AI1774," ",AJ1774)</f>
        <v>209</v>
      </c>
    </row>
    <row r="1775" s="231" customFormat="1" ht="13.65" customHeight="1">
      <c r="AA1775" s="245">
        <v>210260</v>
      </c>
      <c r="AB1775" t="s" s="30">
        <v>5253</v>
      </c>
      <c r="AG1775" t="s" s="30">
        <f>CONCATENATE(AH1775,", ",AI1775," ",AJ1775)</f>
        <v>209</v>
      </c>
    </row>
    <row r="1776" s="231" customFormat="1" ht="13.65" customHeight="1">
      <c r="AA1776" s="245">
        <v>210278</v>
      </c>
      <c r="AB1776" t="s" s="30">
        <v>5254</v>
      </c>
      <c r="AG1776" t="s" s="30">
        <f>CONCATENATE(AH1776,", ",AI1776," ",AJ1776)</f>
        <v>209</v>
      </c>
    </row>
    <row r="1777" s="231" customFormat="1" ht="13.65" customHeight="1">
      <c r="AA1777" s="245">
        <v>210286</v>
      </c>
      <c r="AB1777" t="s" s="30">
        <v>5255</v>
      </c>
      <c r="AG1777" t="s" s="30">
        <f>CONCATENATE(AH1777,", ",AI1777," ",AJ1777)</f>
        <v>209</v>
      </c>
    </row>
    <row r="1778" s="231" customFormat="1" ht="13.65" customHeight="1">
      <c r="AA1778" s="245">
        <v>210294</v>
      </c>
      <c r="AB1778" t="s" s="30">
        <v>5256</v>
      </c>
      <c r="AC1778" t="s" s="30">
        <v>5257</v>
      </c>
      <c r="AG1778" t="s" s="30">
        <f>CONCATENATE(AH1778,", ",AI1778," ",AJ1778)</f>
        <v>209</v>
      </c>
    </row>
    <row r="1779" s="231" customFormat="1" ht="13.65" customHeight="1">
      <c r="AA1779" s="245">
        <v>210302</v>
      </c>
      <c r="AB1779" t="s" s="30">
        <v>5258</v>
      </c>
      <c r="AD1779" t="s" s="30">
        <v>5259</v>
      </c>
      <c r="AG1779" t="s" s="30">
        <f>CONCATENATE(AH1779,", ",AI1779," ",AJ1779)</f>
        <v>5260</v>
      </c>
      <c r="AH1779" t="s" s="244">
        <v>4682</v>
      </c>
      <c r="AI1779" t="s" s="30">
        <v>4683</v>
      </c>
      <c r="AJ1779" t="s" s="30">
        <v>5261</v>
      </c>
    </row>
    <row r="1780" s="231" customFormat="1" ht="13.65" customHeight="1">
      <c r="AA1780" s="245">
        <v>210310</v>
      </c>
      <c r="AB1780" t="s" s="30">
        <v>5262</v>
      </c>
      <c r="AG1780" t="s" s="30">
        <f>CONCATENATE(AH1780,", ",AI1780," ",AJ1780)</f>
        <v>209</v>
      </c>
    </row>
    <row r="1781" s="231" customFormat="1" ht="13.65" customHeight="1">
      <c r="AA1781" s="245">
        <v>210336</v>
      </c>
      <c r="AB1781" t="s" s="30">
        <v>5263</v>
      </c>
      <c r="AG1781" t="s" s="30">
        <f>CONCATENATE(AH1781,", ",AI1781," ",AJ1781)</f>
        <v>209</v>
      </c>
    </row>
    <row r="1782" s="231" customFormat="1" ht="13.65" customHeight="1">
      <c r="AA1782" s="245">
        <v>210344</v>
      </c>
      <c r="AB1782" t="s" s="30">
        <v>5264</v>
      </c>
      <c r="AD1782" t="s" s="30">
        <v>5265</v>
      </c>
      <c r="AG1782" t="s" s="30">
        <f>CONCATENATE(AH1782,", ",AI1782," ",AJ1782)</f>
        <v>5266</v>
      </c>
      <c r="AH1782" t="s" s="244">
        <v>5267</v>
      </c>
      <c r="AI1782" t="s" s="30">
        <v>5268</v>
      </c>
      <c r="AJ1782" s="245">
        <v>98115</v>
      </c>
    </row>
    <row r="1783" s="231" customFormat="1" ht="13.65" customHeight="1">
      <c r="AA1783" s="245">
        <v>210351</v>
      </c>
      <c r="AB1783" t="s" s="30">
        <v>5269</v>
      </c>
      <c r="AG1783" t="s" s="30">
        <f>CONCATENATE(AH1783,", ",AI1783," ",AJ1783)</f>
        <v>209</v>
      </c>
    </row>
    <row r="1784" s="231" customFormat="1" ht="13.65" customHeight="1">
      <c r="AA1784" s="245">
        <v>210369</v>
      </c>
      <c r="AB1784" t="s" s="30">
        <v>5270</v>
      </c>
      <c r="AD1784" t="s" s="30">
        <v>5271</v>
      </c>
      <c r="AG1784" t="s" s="30">
        <f>CONCATENATE(AH1784,", ",AI1784," ",AJ1784)</f>
        <v>5272</v>
      </c>
      <c r="AH1784" t="s" s="244">
        <v>5273</v>
      </c>
      <c r="AI1784" t="s" s="30">
        <v>5274</v>
      </c>
      <c r="AJ1784" t="s" s="30">
        <v>5275</v>
      </c>
    </row>
    <row r="1785" s="231" customFormat="1" ht="13.65" customHeight="1">
      <c r="AA1785" s="245">
        <v>210377</v>
      </c>
      <c r="AB1785" t="s" s="30">
        <v>5276</v>
      </c>
      <c r="AG1785" t="s" s="30">
        <f>CONCATENATE(AH1785,", ",AI1785," ",AJ1785)</f>
        <v>209</v>
      </c>
    </row>
    <row r="1786" s="231" customFormat="1" ht="13.65" customHeight="1">
      <c r="AA1786" s="245">
        <v>210385</v>
      </c>
      <c r="AB1786" t="s" s="30">
        <v>5277</v>
      </c>
      <c r="AG1786" t="s" s="30">
        <f>CONCATENATE(AH1786,", ",AI1786," ",AJ1786)</f>
        <v>209</v>
      </c>
    </row>
    <row r="1787" s="231" customFormat="1" ht="13.65" customHeight="1">
      <c r="AA1787" s="245">
        <v>210393</v>
      </c>
      <c r="AB1787" t="s" s="30">
        <v>5278</v>
      </c>
      <c r="AG1787" t="s" s="30">
        <f>CONCATENATE(AH1787,", ",AI1787," ",AJ1787)</f>
        <v>209</v>
      </c>
    </row>
    <row r="1788" s="231" customFormat="1" ht="13.65" customHeight="1">
      <c r="AA1788" s="245">
        <v>210401</v>
      </c>
      <c r="AB1788" t="s" s="30">
        <v>5279</v>
      </c>
      <c r="AD1788" t="s" s="30">
        <v>5280</v>
      </c>
      <c r="AG1788" t="s" s="30">
        <f>CONCATENATE(AH1788,", ",AI1788," ",AJ1788)</f>
        <v>4845</v>
      </c>
      <c r="AH1788" t="s" s="244">
        <v>4846</v>
      </c>
      <c r="AI1788" t="s" s="30">
        <v>4748</v>
      </c>
      <c r="AJ1788" s="245">
        <v>20814</v>
      </c>
    </row>
    <row r="1789" s="231" customFormat="1" ht="13.65" customHeight="1">
      <c r="AA1789" s="245">
        <v>210419</v>
      </c>
      <c r="AB1789" t="s" s="30">
        <v>5281</v>
      </c>
      <c r="AG1789" t="s" s="30">
        <f>CONCATENATE(AH1789,", ",AI1789," ",AJ1789)</f>
        <v>209</v>
      </c>
    </row>
    <row r="1790" s="231" customFormat="1" ht="13.65" customHeight="1">
      <c r="AA1790" s="245">
        <v>210427</v>
      </c>
      <c r="AB1790" t="s" s="30">
        <v>5282</v>
      </c>
      <c r="AG1790" t="s" s="30">
        <f>CONCATENATE(AH1790,", ",AI1790," ",AJ1790)</f>
        <v>209</v>
      </c>
    </row>
    <row r="1791" s="231" customFormat="1" ht="13.65" customHeight="1">
      <c r="AA1791" s="245">
        <v>210435</v>
      </c>
      <c r="AB1791" t="s" s="30">
        <v>5283</v>
      </c>
      <c r="AG1791" t="s" s="30">
        <f>CONCATENATE(AH1791,", ",AI1791," ",AJ1791)</f>
        <v>209</v>
      </c>
    </row>
    <row r="1792" s="231" customFormat="1" ht="13.65" customHeight="1">
      <c r="AA1792" s="245">
        <v>210443</v>
      </c>
      <c r="AB1792" t="s" s="30">
        <v>5284</v>
      </c>
      <c r="AG1792" t="s" s="30">
        <f>CONCATENATE(AH1792,", ",AI1792," ",AJ1792)</f>
        <v>209</v>
      </c>
    </row>
    <row r="1793" s="231" customFormat="1" ht="13.65" customHeight="1">
      <c r="AA1793" s="245">
        <v>210450</v>
      </c>
      <c r="AB1793" t="s" s="30">
        <v>5285</v>
      </c>
      <c r="AG1793" t="s" s="30">
        <f>CONCATENATE(AH1793,", ",AI1793," ",AJ1793)</f>
        <v>209</v>
      </c>
    </row>
    <row r="1794" s="231" customFormat="1" ht="13.65" customHeight="1">
      <c r="AA1794" s="245">
        <v>210468</v>
      </c>
      <c r="AB1794" t="s" s="30">
        <v>5286</v>
      </c>
      <c r="AG1794" t="s" s="30">
        <f>CONCATENATE(AH1794,", ",AI1794," ",AJ1794)</f>
        <v>209</v>
      </c>
    </row>
    <row r="1795" s="231" customFormat="1" ht="13.65" customHeight="1">
      <c r="AA1795" s="245">
        <v>210476</v>
      </c>
      <c r="AB1795" t="s" s="30">
        <v>5287</v>
      </c>
      <c r="AG1795" t="s" s="30">
        <f>CONCATENATE(AH1795,", ",AI1795," ",AJ1795)</f>
        <v>209</v>
      </c>
    </row>
    <row r="1796" s="231" customFormat="1" ht="13.65" customHeight="1">
      <c r="AA1796" s="245">
        <v>210484</v>
      </c>
      <c r="AB1796" t="s" s="30">
        <v>5288</v>
      </c>
      <c r="AG1796" t="s" s="30">
        <f>CONCATENATE(AH1796,", ",AI1796," ",AJ1796)</f>
        <v>209</v>
      </c>
    </row>
    <row r="1797" s="231" customFormat="1" ht="13.65" customHeight="1">
      <c r="AA1797" s="245">
        <v>210492</v>
      </c>
      <c r="AB1797" t="s" s="30">
        <v>5289</v>
      </c>
      <c r="AG1797" t="s" s="30">
        <f>CONCATENATE(AH1797,", ",AI1797," ",AJ1797)</f>
        <v>209</v>
      </c>
    </row>
    <row r="1798" s="231" customFormat="1" ht="13.65" customHeight="1">
      <c r="AA1798" s="245">
        <v>210500</v>
      </c>
      <c r="AB1798" t="s" s="30">
        <v>5290</v>
      </c>
      <c r="AG1798" t="s" s="30">
        <f>CONCATENATE(AH1798,", ",AI1798," ",AJ1798)</f>
        <v>209</v>
      </c>
    </row>
    <row r="1799" s="231" customFormat="1" ht="13.65" customHeight="1">
      <c r="AA1799" s="245">
        <v>210518</v>
      </c>
      <c r="AB1799" t="s" s="30">
        <v>5291</v>
      </c>
      <c r="AD1799" t="s" s="30">
        <v>5292</v>
      </c>
      <c r="AG1799" t="s" s="30">
        <f>CONCATENATE(AH1799,", ",AI1799," ",AJ1799)</f>
        <v>5293</v>
      </c>
      <c r="AH1799" t="s" s="244">
        <v>5294</v>
      </c>
      <c r="AI1799" t="s" s="30">
        <v>5295</v>
      </c>
      <c r="AJ1799" s="245">
        <v>40446</v>
      </c>
    </row>
    <row r="1800" s="231" customFormat="1" ht="13.65" customHeight="1">
      <c r="AA1800" s="245">
        <v>210526</v>
      </c>
      <c r="AB1800" t="s" s="30">
        <v>5296</v>
      </c>
      <c r="AG1800" t="s" s="30">
        <f>CONCATENATE(AH1800,", ",AI1800," ",AJ1800)</f>
        <v>209</v>
      </c>
    </row>
    <row r="1801" s="231" customFormat="1" ht="13.65" customHeight="1">
      <c r="AA1801" s="245">
        <v>210534</v>
      </c>
      <c r="AB1801" t="s" s="30">
        <v>5297</v>
      </c>
      <c r="AG1801" t="s" s="30">
        <f>CONCATENATE(AH1801,", ",AI1801," ",AJ1801)</f>
        <v>209</v>
      </c>
    </row>
    <row r="1802" s="231" customFormat="1" ht="13.65" customHeight="1">
      <c r="AA1802" s="245">
        <v>210542</v>
      </c>
      <c r="AB1802" t="s" s="30">
        <v>5298</v>
      </c>
      <c r="AD1802" t="s" s="30">
        <v>5299</v>
      </c>
      <c r="AG1802" t="s" s="30">
        <f>CONCATENATE(AH1802,", ",AI1802," ",AJ1802)</f>
        <v>5300</v>
      </c>
      <c r="AH1802" t="s" s="244">
        <v>5117</v>
      </c>
      <c r="AI1802" t="s" s="30">
        <v>5301</v>
      </c>
      <c r="AJ1802" s="245">
        <v>66103</v>
      </c>
    </row>
    <row r="1803" s="231" customFormat="1" ht="13.65" customHeight="1">
      <c r="AA1803" s="245">
        <v>210559</v>
      </c>
      <c r="AB1803" t="s" s="30">
        <v>5302</v>
      </c>
      <c r="AD1803" t="s" s="30">
        <v>5303</v>
      </c>
      <c r="AG1803" t="s" s="30">
        <f>CONCATENATE(AH1803,", ",AI1803," ",AJ1803)</f>
        <v>4719</v>
      </c>
      <c r="AH1803" t="s" s="244">
        <v>4720</v>
      </c>
      <c r="AI1803" t="s" s="30">
        <v>178</v>
      </c>
      <c r="AJ1803" s="245">
        <v>30120</v>
      </c>
    </row>
    <row r="1804" s="231" customFormat="1" ht="13.65" customHeight="1">
      <c r="AA1804" s="245">
        <v>210567</v>
      </c>
      <c r="AB1804" t="s" s="30">
        <v>5304</v>
      </c>
      <c r="AG1804" t="s" s="30">
        <f>CONCATENATE(AH1804,", ",AI1804," ",AJ1804)</f>
        <v>209</v>
      </c>
    </row>
    <row r="1805" s="231" customFormat="1" ht="13.65" customHeight="1">
      <c r="AA1805" s="245">
        <v>210575</v>
      </c>
      <c r="AB1805" t="s" s="30">
        <v>5305</v>
      </c>
      <c r="AD1805" t="s" s="30">
        <v>5306</v>
      </c>
      <c r="AG1805" t="s" s="30">
        <f>CONCATENATE(AH1805,", ",AI1805," ",AJ1805)</f>
        <v>5307</v>
      </c>
      <c r="AH1805" t="s" s="244">
        <v>5308</v>
      </c>
      <c r="AI1805" t="s" s="30">
        <v>4670</v>
      </c>
      <c r="AJ1805" s="245">
        <v>20169</v>
      </c>
    </row>
    <row r="1806" s="231" customFormat="1" ht="13.65" customHeight="1">
      <c r="AA1806" s="245">
        <v>210583</v>
      </c>
      <c r="AB1806" t="s" s="30">
        <v>5309</v>
      </c>
      <c r="AG1806" t="s" s="30">
        <f>CONCATENATE(AH1806,", ",AI1806," ",AJ1806)</f>
        <v>209</v>
      </c>
    </row>
    <row r="1807" s="231" customFormat="1" ht="13.65" customHeight="1">
      <c r="AA1807" s="245">
        <v>210591</v>
      </c>
      <c r="AB1807" t="s" s="30">
        <v>5310</v>
      </c>
      <c r="AG1807" t="s" s="30">
        <f>CONCATENATE(AH1807,", ",AI1807," ",AJ1807)</f>
        <v>209</v>
      </c>
    </row>
    <row r="1808" s="231" customFormat="1" ht="13.65" customHeight="1">
      <c r="AA1808" s="245">
        <v>210609</v>
      </c>
      <c r="AB1808" t="s" s="30">
        <v>5311</v>
      </c>
      <c r="AG1808" t="s" s="30">
        <f>CONCATENATE(AH1808,", ",AI1808," ",AJ1808)</f>
        <v>209</v>
      </c>
    </row>
    <row r="1809" s="231" customFormat="1" ht="13.65" customHeight="1">
      <c r="AA1809" s="245">
        <v>210617</v>
      </c>
      <c r="AB1809" t="s" s="30">
        <v>5312</v>
      </c>
      <c r="AG1809" t="s" s="30">
        <f>CONCATENATE(AH1809,", ",AI1809," ",AJ1809)</f>
        <v>209</v>
      </c>
    </row>
    <row r="1810" s="231" customFormat="1" ht="13.65" customHeight="1">
      <c r="AA1810" s="245">
        <v>210625</v>
      </c>
      <c r="AB1810" t="s" s="30">
        <v>5313</v>
      </c>
      <c r="AD1810" t="s" s="30">
        <v>5314</v>
      </c>
      <c r="AG1810" t="s" s="30">
        <f>CONCATENATE(AH1810,", ",AI1810," ",AJ1810)</f>
        <v>4779</v>
      </c>
      <c r="AH1810" t="s" s="244">
        <v>4682</v>
      </c>
      <c r="AI1810" t="s" s="30">
        <v>4683</v>
      </c>
      <c r="AJ1810" s="245">
        <v>20036</v>
      </c>
    </row>
    <row r="1811" s="231" customFormat="1" ht="13.65" customHeight="1">
      <c r="AA1811" s="245">
        <v>210633</v>
      </c>
      <c r="AB1811" t="s" s="30">
        <v>5315</v>
      </c>
      <c r="AD1811" t="s" s="30">
        <v>5316</v>
      </c>
      <c r="AG1811" t="s" s="30">
        <f>CONCATENATE(AH1811,", ",AI1811," ",AJ1811)</f>
        <v>5131</v>
      </c>
      <c r="AH1811" t="s" s="244">
        <v>5037</v>
      </c>
      <c r="AI1811" t="s" s="30">
        <v>3412</v>
      </c>
      <c r="AJ1811" s="245">
        <v>78229</v>
      </c>
    </row>
    <row r="1812" s="231" customFormat="1" ht="13.65" customHeight="1">
      <c r="AA1812" s="245">
        <v>210641</v>
      </c>
      <c r="AB1812" t="s" s="30">
        <v>5317</v>
      </c>
      <c r="AG1812" t="s" s="30">
        <f>CONCATENATE(AH1812,", ",AI1812," ",AJ1812)</f>
        <v>209</v>
      </c>
    </row>
    <row r="1813" s="231" customFormat="1" ht="13.65" customHeight="1">
      <c r="AA1813" s="245">
        <v>210658</v>
      </c>
      <c r="AB1813" t="s" s="30">
        <v>5318</v>
      </c>
      <c r="AG1813" t="s" s="30">
        <f>CONCATENATE(AH1813,", ",AI1813," ",AJ1813)</f>
        <v>209</v>
      </c>
    </row>
    <row r="1814" s="231" customFormat="1" ht="13.65" customHeight="1">
      <c r="AA1814" s="245">
        <v>210666</v>
      </c>
      <c r="AB1814" t="s" s="30">
        <v>5319</v>
      </c>
      <c r="AG1814" t="s" s="30">
        <f>CONCATENATE(AH1814,", ",AI1814," ",AJ1814)</f>
        <v>209</v>
      </c>
    </row>
    <row r="1815" s="231" customFormat="1" ht="13.65" customHeight="1">
      <c r="AA1815" s="245">
        <v>210674</v>
      </c>
      <c r="AB1815" t="s" s="30">
        <v>5320</v>
      </c>
      <c r="AG1815" t="s" s="30">
        <f>CONCATENATE(AH1815,", ",AI1815," ",AJ1815)</f>
        <v>209</v>
      </c>
    </row>
    <row r="1816" s="231" customFormat="1" ht="13.65" customHeight="1">
      <c r="AA1816" s="245">
        <v>210682</v>
      </c>
      <c r="AB1816" t="s" s="30">
        <v>5321</v>
      </c>
      <c r="AG1816" t="s" s="30">
        <f>CONCATENATE(AH1816,", ",AI1816," ",AJ1816)</f>
        <v>209</v>
      </c>
    </row>
    <row r="1817" s="231" customFormat="1" ht="13.65" customHeight="1">
      <c r="AA1817" s="245">
        <v>210690</v>
      </c>
      <c r="AB1817" t="s" s="30">
        <v>5322</v>
      </c>
      <c r="AD1817" t="s" s="30">
        <v>5323</v>
      </c>
      <c r="AG1817" t="s" s="30">
        <f>CONCATENATE(AH1817,", ",AI1817," ",AJ1817)</f>
        <v>5324</v>
      </c>
      <c r="AH1817" t="s" s="244">
        <v>5325</v>
      </c>
      <c r="AI1817" t="s" s="30">
        <v>4363</v>
      </c>
      <c r="AJ1817" s="245">
        <v>91010</v>
      </c>
    </row>
    <row r="1818" s="231" customFormat="1" ht="13.65" customHeight="1">
      <c r="AA1818" s="245">
        <v>210708</v>
      </c>
      <c r="AB1818" t="s" s="30">
        <v>5326</v>
      </c>
      <c r="AD1818" t="s" s="30">
        <v>5327</v>
      </c>
      <c r="AG1818" t="s" s="30">
        <f>CONCATENATE(AH1818,", ",AI1818," ",AJ1818)</f>
        <v>5328</v>
      </c>
      <c r="AH1818" t="s" s="244">
        <v>259</v>
      </c>
      <c r="AI1818" t="s" s="30">
        <v>260</v>
      </c>
      <c r="AJ1818" s="245">
        <v>35213</v>
      </c>
    </row>
    <row r="1819" s="231" customFormat="1" ht="13.65" customHeight="1">
      <c r="AA1819" s="245">
        <v>210716</v>
      </c>
      <c r="AB1819" t="s" s="30">
        <v>5329</v>
      </c>
      <c r="AG1819" t="s" s="30">
        <f>CONCATENATE(AH1819,", ",AI1819," ",AJ1819)</f>
        <v>209</v>
      </c>
    </row>
    <row r="1820" s="231" customFormat="1" ht="13.65" customHeight="1">
      <c r="AA1820" s="245">
        <v>210724</v>
      </c>
      <c r="AB1820" t="s" s="30">
        <v>5330</v>
      </c>
      <c r="AG1820" t="s" s="30">
        <f>CONCATENATE(AH1820,", ",AI1820," ",AJ1820)</f>
        <v>209</v>
      </c>
    </row>
    <row r="1821" s="231" customFormat="1" ht="13.65" customHeight="1">
      <c r="AA1821" s="245">
        <v>210732</v>
      </c>
      <c r="AB1821" t="s" s="30">
        <v>5331</v>
      </c>
      <c r="AG1821" t="s" s="30">
        <f>CONCATENATE(AH1821,", ",AI1821," ",AJ1821)</f>
        <v>209</v>
      </c>
    </row>
    <row r="1822" s="231" customFormat="1" ht="13.65" customHeight="1">
      <c r="AA1822" s="245">
        <v>210740</v>
      </c>
      <c r="AB1822" t="s" s="30">
        <v>5332</v>
      </c>
      <c r="AG1822" t="s" s="30">
        <f>CONCATENATE(AH1822,", ",AI1822," ",AJ1822)</f>
        <v>209</v>
      </c>
    </row>
    <row r="1823" s="231" customFormat="1" ht="13.65" customHeight="1">
      <c r="AA1823" s="245">
        <v>210757</v>
      </c>
      <c r="AB1823" t="s" s="30">
        <v>5333</v>
      </c>
      <c r="AD1823" t="s" s="30">
        <v>5334</v>
      </c>
      <c r="AG1823" t="s" s="30">
        <f>CONCATENATE(AH1823,", ",AI1823," ",AJ1823)</f>
        <v>5335</v>
      </c>
      <c r="AH1823" t="s" s="244">
        <v>5336</v>
      </c>
      <c r="AI1823" t="s" s="30">
        <v>567</v>
      </c>
      <c r="AJ1823" t="s" s="30">
        <v>5337</v>
      </c>
    </row>
    <row r="1824" s="231" customFormat="1" ht="13.65" customHeight="1">
      <c r="AA1824" s="245">
        <v>210765</v>
      </c>
      <c r="AB1824" t="s" s="30">
        <v>5338</v>
      </c>
      <c r="AD1824" t="s" s="30">
        <v>5339</v>
      </c>
      <c r="AG1824" t="s" s="30">
        <f>CONCATENATE(AH1824,", ",AI1824," ",AJ1824)</f>
        <v>4719</v>
      </c>
      <c r="AH1824" t="s" s="244">
        <v>4720</v>
      </c>
      <c r="AI1824" t="s" s="30">
        <v>178</v>
      </c>
      <c r="AJ1824" s="245">
        <v>30120</v>
      </c>
    </row>
    <row r="1825" s="231" customFormat="1" ht="13.65" customHeight="1">
      <c r="AA1825" s="245">
        <v>210781</v>
      </c>
      <c r="AB1825" t="s" s="30">
        <v>5340</v>
      </c>
      <c r="AG1825" t="s" s="30">
        <f>CONCATENATE(AH1825,", ",AI1825," ",AJ1825)</f>
        <v>209</v>
      </c>
    </row>
    <row r="1826" s="231" customFormat="1" ht="13.65" customHeight="1">
      <c r="AA1826" s="245">
        <v>210799</v>
      </c>
      <c r="AB1826" t="s" s="30">
        <v>5341</v>
      </c>
      <c r="AG1826" t="s" s="30">
        <f>CONCATENATE(AH1826,", ",AI1826," ",AJ1826)</f>
        <v>209</v>
      </c>
    </row>
    <row r="1827" s="231" customFormat="1" ht="13.65" customHeight="1">
      <c r="AA1827" s="245">
        <v>210807</v>
      </c>
      <c r="AB1827" t="s" s="30">
        <v>5342</v>
      </c>
      <c r="AG1827" t="s" s="30">
        <f>CONCATENATE(AH1827,", ",AI1827," ",AJ1827)</f>
        <v>209</v>
      </c>
    </row>
    <row r="1828" s="231" customFormat="1" ht="13.65" customHeight="1">
      <c r="AA1828" s="245">
        <v>210815</v>
      </c>
      <c r="AB1828" t="s" s="30">
        <v>5343</v>
      </c>
      <c r="AG1828" t="s" s="30">
        <f>CONCATENATE(AH1828,", ",AI1828," ",AJ1828)</f>
        <v>209</v>
      </c>
    </row>
    <row r="1829" s="231" customFormat="1" ht="13.65" customHeight="1">
      <c r="AA1829" s="245">
        <v>210823</v>
      </c>
      <c r="AB1829" t="s" s="30">
        <v>5344</v>
      </c>
      <c r="AG1829" t="s" s="30">
        <f>CONCATENATE(AH1829,", ",AI1829," ",AJ1829)</f>
        <v>209</v>
      </c>
    </row>
    <row r="1830" s="231" customFormat="1" ht="13.65" customHeight="1">
      <c r="AA1830" s="245">
        <v>210831</v>
      </c>
      <c r="AB1830" t="s" s="30">
        <v>5345</v>
      </c>
      <c r="AG1830" t="s" s="30">
        <f>CONCATENATE(AH1830,", ",AI1830," ",AJ1830)</f>
        <v>209</v>
      </c>
    </row>
    <row r="1831" s="231" customFormat="1" ht="13.65" customHeight="1">
      <c r="AA1831" s="245">
        <v>210849</v>
      </c>
      <c r="AB1831" t="s" s="30">
        <v>5346</v>
      </c>
      <c r="AG1831" t="s" s="30">
        <f>CONCATENATE(AH1831,", ",AI1831," ",AJ1831)</f>
        <v>209</v>
      </c>
    </row>
    <row r="1832" s="231" customFormat="1" ht="13.65" customHeight="1">
      <c r="AA1832" s="245">
        <v>210856</v>
      </c>
      <c r="AB1832" t="s" s="30">
        <v>5347</v>
      </c>
      <c r="AG1832" t="s" s="30">
        <f>CONCATENATE(AH1832,", ",AI1832," ",AJ1832)</f>
        <v>209</v>
      </c>
    </row>
    <row r="1833" s="231" customFormat="1" ht="13.65" customHeight="1">
      <c r="AA1833" s="245">
        <v>210864</v>
      </c>
      <c r="AB1833" t="s" s="30">
        <v>5348</v>
      </c>
      <c r="AG1833" t="s" s="30">
        <f>CONCATENATE(AH1833,", ",AI1833," ",AJ1833)</f>
        <v>209</v>
      </c>
    </row>
    <row r="1834" s="231" customFormat="1" ht="13.65" customHeight="1">
      <c r="AA1834" s="245">
        <v>210872</v>
      </c>
      <c r="AB1834" t="s" s="30">
        <v>5349</v>
      </c>
      <c r="AG1834" t="s" s="30">
        <f>CONCATENATE(AH1834,", ",AI1834," ",AJ1834)</f>
        <v>209</v>
      </c>
    </row>
    <row r="1835" s="231" customFormat="1" ht="13.65" customHeight="1">
      <c r="AA1835" s="245">
        <v>210880</v>
      </c>
      <c r="AB1835" t="s" s="30">
        <v>5350</v>
      </c>
      <c r="AD1835" t="s" s="30">
        <v>5351</v>
      </c>
      <c r="AG1835" t="s" s="30">
        <f>CONCATENATE(AH1835,", ",AI1835," ",AJ1835)</f>
        <v>5352</v>
      </c>
      <c r="AH1835" t="s" s="244">
        <v>5353</v>
      </c>
      <c r="AI1835" t="s" s="30">
        <v>4670</v>
      </c>
      <c r="AJ1835" t="s" s="30">
        <v>5354</v>
      </c>
    </row>
    <row r="1836" s="231" customFormat="1" ht="13.65" customHeight="1">
      <c r="AA1836" s="245">
        <v>210898</v>
      </c>
      <c r="AB1836" t="s" s="30">
        <v>5355</v>
      </c>
      <c r="AG1836" t="s" s="30">
        <f>CONCATENATE(AH1836,", ",AI1836," ",AJ1836)</f>
        <v>209</v>
      </c>
    </row>
    <row r="1837" s="231" customFormat="1" ht="13.65" customHeight="1">
      <c r="AA1837" s="245">
        <v>210906</v>
      </c>
      <c r="AB1837" t="s" s="30">
        <v>5356</v>
      </c>
      <c r="AG1837" t="s" s="30">
        <f>CONCATENATE(AH1837,", ",AI1837," ",AJ1837)</f>
        <v>209</v>
      </c>
    </row>
    <row r="1838" s="231" customFormat="1" ht="13.65" customHeight="1">
      <c r="AA1838" s="245">
        <v>210914</v>
      </c>
      <c r="AB1838" t="s" s="30">
        <v>5357</v>
      </c>
      <c r="AD1838" t="s" s="30">
        <v>5358</v>
      </c>
      <c r="AG1838" t="s" s="30">
        <f>CONCATENATE(AH1838,", ",AI1838," ",AJ1838)</f>
        <v>2183</v>
      </c>
      <c r="AH1838" t="s" s="244">
        <v>138</v>
      </c>
      <c r="AI1838" t="s" s="30">
        <v>139</v>
      </c>
      <c r="AJ1838" t="s" s="30">
        <v>2184</v>
      </c>
    </row>
    <row r="1839" s="231" customFormat="1" ht="13.65" customHeight="1">
      <c r="AA1839" s="245">
        <v>210922</v>
      </c>
      <c r="AB1839" t="s" s="30">
        <v>5359</v>
      </c>
      <c r="AG1839" t="s" s="30">
        <f>CONCATENATE(AH1839,", ",AI1839," ",AJ1839)</f>
        <v>209</v>
      </c>
    </row>
    <row r="1840" s="231" customFormat="1" ht="13.65" customHeight="1">
      <c r="AA1840" s="245">
        <v>210930</v>
      </c>
      <c r="AB1840" t="s" s="30">
        <v>5360</v>
      </c>
      <c r="AD1840" t="s" s="30">
        <v>5361</v>
      </c>
      <c r="AE1840" t="s" s="30">
        <v>5362</v>
      </c>
      <c r="AG1840" t="s" s="30">
        <f>CONCATENATE(AH1840,", ",AI1840," ",AJ1840)</f>
        <v>5363</v>
      </c>
      <c r="AH1840" t="s" s="244">
        <v>5364</v>
      </c>
      <c r="AI1840" t="s" s="30">
        <v>5274</v>
      </c>
      <c r="AJ1840" t="s" s="30">
        <v>5365</v>
      </c>
    </row>
    <row r="1841" s="231" customFormat="1" ht="13.65" customHeight="1">
      <c r="AA1841" s="245">
        <v>210948</v>
      </c>
      <c r="AB1841" t="s" s="30">
        <v>5366</v>
      </c>
      <c r="AD1841" t="s" s="30">
        <v>5367</v>
      </c>
      <c r="AG1841" t="s" s="30">
        <f>CONCATENATE(AH1841,", ",AI1841," ",AJ1841)</f>
        <v>5216</v>
      </c>
      <c r="AH1841" t="s" s="244">
        <v>752</v>
      </c>
      <c r="AI1841" t="s" s="30">
        <v>753</v>
      </c>
      <c r="AJ1841" s="245">
        <v>10001</v>
      </c>
    </row>
    <row r="1842" s="231" customFormat="1" ht="13.65" customHeight="1">
      <c r="AA1842" s="245">
        <v>210955</v>
      </c>
      <c r="AB1842" t="s" s="30">
        <v>5368</v>
      </c>
      <c r="AD1842" t="s" s="30">
        <v>5369</v>
      </c>
      <c r="AG1842" t="s" s="30">
        <f>CONCATENATE(AH1842,", ",AI1842," ",AJ1842)</f>
        <v>5370</v>
      </c>
      <c r="AH1842" t="s" s="244">
        <v>5371</v>
      </c>
      <c r="AI1842" t="s" s="30">
        <v>4670</v>
      </c>
      <c r="AJ1842" s="245">
        <v>22116</v>
      </c>
    </row>
    <row r="1843" s="231" customFormat="1" ht="13.65" customHeight="1">
      <c r="AA1843" s="245">
        <v>210963</v>
      </c>
      <c r="AB1843" t="s" s="30">
        <v>5372</v>
      </c>
      <c r="AG1843" t="s" s="30">
        <f>CONCATENATE(AH1843,", ",AI1843," ",AJ1843)</f>
        <v>209</v>
      </c>
    </row>
    <row r="1844" s="231" customFormat="1" ht="13.65" customHeight="1">
      <c r="AA1844" s="245">
        <v>210971</v>
      </c>
      <c r="AB1844" t="s" s="30">
        <v>5373</v>
      </c>
      <c r="AD1844" t="s" s="30">
        <v>5374</v>
      </c>
      <c r="AG1844" t="s" s="30">
        <f>CONCATENATE(AH1844,", ",AI1844," ",AJ1844)</f>
        <v>5375</v>
      </c>
      <c r="AH1844" t="s" s="244">
        <v>5376</v>
      </c>
      <c r="AI1844" t="s" s="30">
        <v>5301</v>
      </c>
      <c r="AJ1844" t="s" s="30">
        <v>5377</v>
      </c>
    </row>
    <row r="1845" s="231" customFormat="1" ht="13.65" customHeight="1">
      <c r="AA1845" s="245">
        <v>210997</v>
      </c>
      <c r="AB1845" t="s" s="30">
        <v>5378</v>
      </c>
      <c r="AG1845" t="s" s="30">
        <f>CONCATENATE(AH1845,", ",AI1845," ",AJ1845)</f>
        <v>209</v>
      </c>
    </row>
    <row r="1846" s="231" customFormat="1" ht="13.65" customHeight="1">
      <c r="AA1846" s="245">
        <v>211003</v>
      </c>
      <c r="AB1846" t="s" s="30">
        <v>5379</v>
      </c>
      <c r="AG1846" t="s" s="30">
        <f>CONCATENATE(AH1846,", ",AI1846," ",AJ1846)</f>
        <v>209</v>
      </c>
    </row>
    <row r="1847" s="231" customFormat="1" ht="13.65" customHeight="1">
      <c r="AA1847" s="245">
        <v>211011</v>
      </c>
      <c r="AB1847" t="s" s="30">
        <v>5380</v>
      </c>
      <c r="AD1847" t="s" s="30">
        <v>5381</v>
      </c>
      <c r="AG1847" t="s" s="30">
        <f>CONCATENATE(AH1847,", ",AI1847," ",AJ1847)</f>
        <v>4779</v>
      </c>
      <c r="AH1847" t="s" s="244">
        <v>4682</v>
      </c>
      <c r="AI1847" t="s" s="30">
        <v>4683</v>
      </c>
      <c r="AJ1847" s="245">
        <v>20036</v>
      </c>
    </row>
    <row r="1848" s="231" customFormat="1" ht="13.65" customHeight="1">
      <c r="AA1848" s="245">
        <v>211029</v>
      </c>
      <c r="AB1848" t="s" s="30">
        <v>5382</v>
      </c>
      <c r="AD1848" t="s" s="30">
        <v>5383</v>
      </c>
      <c r="AG1848" t="s" s="30">
        <f>CONCATENATE(AH1848,", ",AI1848," ",AJ1848)</f>
        <v>5384</v>
      </c>
      <c r="AH1848" t="s" s="244">
        <v>5385</v>
      </c>
      <c r="AI1848" t="s" s="30">
        <v>4670</v>
      </c>
      <c r="AJ1848" s="245">
        <v>23320</v>
      </c>
    </row>
    <row r="1849" s="231" customFormat="1" ht="13.65" customHeight="1">
      <c r="AA1849" s="245">
        <v>211037</v>
      </c>
      <c r="AB1849" t="s" s="30">
        <v>5386</v>
      </c>
      <c r="AG1849" t="s" s="30">
        <f>CONCATENATE(AH1849,", ",AI1849," ",AJ1849)</f>
        <v>209</v>
      </c>
    </row>
    <row r="1850" s="231" customFormat="1" ht="13.65" customHeight="1">
      <c r="AA1850" s="245">
        <v>211045</v>
      </c>
      <c r="AB1850" t="s" s="30">
        <v>5387</v>
      </c>
      <c r="AD1850" t="s" s="30">
        <v>5388</v>
      </c>
      <c r="AG1850" t="s" s="30">
        <f>CONCATENATE(AH1850,", ",AI1850," ",AJ1850)</f>
        <v>5389</v>
      </c>
      <c r="AH1850" t="s" s="244">
        <v>5390</v>
      </c>
      <c r="AI1850" t="s" s="30">
        <v>4748</v>
      </c>
      <c r="AJ1850" s="245">
        <v>20910</v>
      </c>
    </row>
    <row r="1851" s="231" customFormat="1" ht="13.65" customHeight="1">
      <c r="AA1851" s="245">
        <v>211052</v>
      </c>
      <c r="AB1851" t="s" s="30">
        <v>5391</v>
      </c>
      <c r="AD1851" t="s" s="30">
        <v>5392</v>
      </c>
      <c r="AG1851" t="s" s="30">
        <f>CONCATENATE(AH1851,", ",AI1851," ",AJ1851)</f>
        <v>280</v>
      </c>
      <c r="AH1851" t="s" s="244">
        <v>138</v>
      </c>
      <c r="AI1851" t="s" s="30">
        <v>139</v>
      </c>
      <c r="AJ1851" s="245">
        <v>37403</v>
      </c>
    </row>
    <row r="1852" s="231" customFormat="1" ht="13.65" customHeight="1">
      <c r="AA1852" s="245">
        <v>211060</v>
      </c>
      <c r="AB1852" t="s" s="30">
        <v>5393</v>
      </c>
      <c r="AG1852" t="s" s="30">
        <f>CONCATENATE(AH1852,", ",AI1852," ",AJ1852)</f>
        <v>209</v>
      </c>
    </row>
    <row r="1853" s="231" customFormat="1" ht="13.65" customHeight="1">
      <c r="AA1853" s="245">
        <v>211078</v>
      </c>
      <c r="AB1853" t="s" s="30">
        <v>5394</v>
      </c>
      <c r="AD1853" t="s" s="30">
        <v>5395</v>
      </c>
      <c r="AG1853" t="s" s="30">
        <f>CONCATENATE(AH1853,", ",AI1853," ",AJ1853)</f>
        <v>5396</v>
      </c>
      <c r="AH1853" t="s" s="244">
        <v>3116</v>
      </c>
      <c r="AI1853" t="s" s="30">
        <v>207</v>
      </c>
      <c r="AJ1853" s="245">
        <v>2116</v>
      </c>
    </row>
    <row r="1854" s="231" customFormat="1" ht="13.65" customHeight="1">
      <c r="AA1854" s="245">
        <v>211086</v>
      </c>
      <c r="AB1854" t="s" s="30">
        <v>5397</v>
      </c>
      <c r="AG1854" t="s" s="30">
        <f>CONCATENATE(AH1854,", ",AI1854," ",AJ1854)</f>
        <v>209</v>
      </c>
    </row>
    <row r="1855" s="231" customFormat="1" ht="13.65" customHeight="1">
      <c r="AA1855" s="245">
        <v>211094</v>
      </c>
      <c r="AB1855" t="s" s="30">
        <v>5398</v>
      </c>
      <c r="AG1855" t="s" s="30">
        <f>CONCATENATE(AH1855,", ",AI1855," ",AJ1855)</f>
        <v>209</v>
      </c>
    </row>
    <row r="1856" s="231" customFormat="1" ht="13.65" customHeight="1">
      <c r="AA1856" s="245">
        <v>211102</v>
      </c>
      <c r="AB1856" t="s" s="30">
        <v>5399</v>
      </c>
      <c r="AD1856" t="s" s="30">
        <v>5400</v>
      </c>
      <c r="AG1856" t="s" s="30">
        <f>CONCATENATE(AH1856,", ",AI1856," ",AJ1856)</f>
        <v>4779</v>
      </c>
      <c r="AH1856" t="s" s="244">
        <v>4682</v>
      </c>
      <c r="AI1856" t="s" s="30">
        <v>4683</v>
      </c>
      <c r="AJ1856" s="245">
        <v>20036</v>
      </c>
    </row>
    <row r="1857" s="231" customFormat="1" ht="13.65" customHeight="1">
      <c r="AA1857" s="245">
        <v>211110</v>
      </c>
      <c r="AB1857" t="s" s="30">
        <v>5401</v>
      </c>
      <c r="AG1857" t="s" s="30">
        <f>CONCATENATE(AH1857,", ",AI1857," ",AJ1857)</f>
        <v>209</v>
      </c>
    </row>
    <row r="1858" s="231" customFormat="1" ht="13.65" customHeight="1">
      <c r="AA1858" s="245">
        <v>211128</v>
      </c>
      <c r="AB1858" t="s" s="30">
        <v>5402</v>
      </c>
      <c r="AG1858" t="s" s="30">
        <f>CONCATENATE(AH1858,", ",AI1858," ",AJ1858)</f>
        <v>209</v>
      </c>
    </row>
    <row r="1859" s="231" customFormat="1" ht="13.65" customHeight="1">
      <c r="AA1859" s="245">
        <v>211136</v>
      </c>
      <c r="AB1859" t="s" s="30">
        <v>5403</v>
      </c>
      <c r="AG1859" t="s" s="30">
        <f>CONCATENATE(AH1859,", ",AI1859," ",AJ1859)</f>
        <v>209</v>
      </c>
    </row>
    <row r="1860" s="231" customFormat="1" ht="13.65" customHeight="1">
      <c r="AA1860" s="245">
        <v>211144</v>
      </c>
      <c r="AB1860" t="s" s="30">
        <v>5404</v>
      </c>
      <c r="AG1860" t="s" s="30">
        <f>CONCATENATE(AH1860,", ",AI1860," ",AJ1860)</f>
        <v>209</v>
      </c>
    </row>
    <row r="1861" s="231" customFormat="1" ht="13.65" customHeight="1">
      <c r="AA1861" s="245">
        <v>211151</v>
      </c>
      <c r="AB1861" t="s" s="30">
        <v>5405</v>
      </c>
      <c r="AG1861" t="s" s="30">
        <f>CONCATENATE(AH1861,", ",AI1861," ",AJ1861)</f>
        <v>209</v>
      </c>
    </row>
    <row r="1862" s="231" customFormat="1" ht="13.65" customHeight="1">
      <c r="AA1862" s="245">
        <v>211169</v>
      </c>
      <c r="AB1862" t="s" s="30">
        <v>5406</v>
      </c>
      <c r="AG1862" t="s" s="30">
        <f>CONCATENATE(AH1862,", ",AI1862," ",AJ1862)</f>
        <v>209</v>
      </c>
    </row>
    <row r="1863" s="231" customFormat="1" ht="13.65" customHeight="1">
      <c r="AA1863" s="245">
        <v>211177</v>
      </c>
      <c r="AB1863" t="s" s="30">
        <v>5407</v>
      </c>
      <c r="AG1863" t="s" s="30">
        <f>CONCATENATE(AH1863,", ",AI1863," ",AJ1863)</f>
        <v>209</v>
      </c>
    </row>
    <row r="1864" s="231" customFormat="1" ht="13.65" customHeight="1">
      <c r="AA1864" s="245">
        <v>211185</v>
      </c>
      <c r="AB1864" t="s" s="30">
        <v>5408</v>
      </c>
      <c r="AD1864" t="s" s="30">
        <v>5409</v>
      </c>
      <c r="AG1864" t="s" s="30">
        <f>CONCATENATE(AH1864,", ",AI1864," ",AJ1864)</f>
        <v>5410</v>
      </c>
      <c r="AH1864" t="s" s="244">
        <v>5411</v>
      </c>
      <c r="AI1864" t="s" s="30">
        <v>5412</v>
      </c>
      <c r="AJ1864" s="245">
        <v>72113</v>
      </c>
    </row>
    <row r="1865" s="231" customFormat="1" ht="13.65" customHeight="1">
      <c r="AA1865" s="245">
        <v>211193</v>
      </c>
      <c r="AB1865" t="s" s="30">
        <v>5413</v>
      </c>
      <c r="AG1865" t="s" s="30">
        <f>CONCATENATE(AH1865,", ",AI1865," ",AJ1865)</f>
        <v>209</v>
      </c>
    </row>
    <row r="1866" s="231" customFormat="1" ht="13.65" customHeight="1">
      <c r="AA1866" s="245">
        <v>211201</v>
      </c>
      <c r="AB1866" t="s" s="30">
        <v>5414</v>
      </c>
      <c r="AG1866" t="s" s="30">
        <f>CONCATENATE(AH1866,", ",AI1866," ",AJ1866)</f>
        <v>209</v>
      </c>
    </row>
    <row r="1867" s="231" customFormat="1" ht="13.65" customHeight="1">
      <c r="AA1867" s="245">
        <v>211227</v>
      </c>
      <c r="AB1867" t="s" s="30">
        <v>5415</v>
      </c>
      <c r="AD1867" t="s" s="30">
        <v>5416</v>
      </c>
      <c r="AG1867" t="s" s="30">
        <f>CONCATENATE(AH1867,", ",AI1867," ",AJ1867)</f>
        <v>5417</v>
      </c>
      <c r="AH1867" t="s" s="244">
        <v>5353</v>
      </c>
      <c r="AI1867" t="s" s="30">
        <v>4670</v>
      </c>
      <c r="AJ1867" s="245">
        <v>22102</v>
      </c>
    </row>
    <row r="1868" s="231" customFormat="1" ht="13.65" customHeight="1">
      <c r="AA1868" s="245">
        <v>211235</v>
      </c>
      <c r="AB1868" t="s" s="30">
        <v>5418</v>
      </c>
      <c r="AG1868" t="s" s="30">
        <f>CONCATENATE(AH1868,", ",AI1868," ",AJ1868)</f>
        <v>209</v>
      </c>
    </row>
    <row r="1869" s="231" customFormat="1" ht="13.65" customHeight="1">
      <c r="AA1869" s="245">
        <v>211243</v>
      </c>
      <c r="AB1869" t="s" s="30">
        <v>5419</v>
      </c>
      <c r="AG1869" t="s" s="30">
        <f>CONCATENATE(AH1869,", ",AI1869," ",AJ1869)</f>
        <v>209</v>
      </c>
    </row>
    <row r="1870" s="231" customFormat="1" ht="13.65" customHeight="1">
      <c r="AA1870" s="245">
        <v>211250</v>
      </c>
      <c r="AB1870" t="s" s="30">
        <v>5420</v>
      </c>
      <c r="AG1870" t="s" s="30">
        <f>CONCATENATE(AH1870,", ",AI1870," ",AJ1870)</f>
        <v>209</v>
      </c>
    </row>
    <row r="1871" s="231" customFormat="1" ht="13.65" customHeight="1">
      <c r="AA1871" s="245">
        <v>211268</v>
      </c>
      <c r="AB1871" t="s" s="30">
        <v>5421</v>
      </c>
      <c r="AG1871" t="s" s="30">
        <f>CONCATENATE(AH1871,", ",AI1871," ",AJ1871)</f>
        <v>209</v>
      </c>
    </row>
    <row r="1872" s="231" customFormat="1" ht="13.65" customHeight="1">
      <c r="AA1872" s="245">
        <v>211276</v>
      </c>
      <c r="AB1872" t="s" s="30">
        <v>5422</v>
      </c>
      <c r="AG1872" t="s" s="30">
        <f>CONCATENATE(AH1872,", ",AI1872," ",AJ1872)</f>
        <v>209</v>
      </c>
    </row>
    <row r="1873" s="231" customFormat="1" ht="13.65" customHeight="1">
      <c r="AA1873" s="245">
        <v>211284</v>
      </c>
      <c r="AB1873" t="s" s="30">
        <v>5423</v>
      </c>
      <c r="AG1873" t="s" s="30">
        <f>CONCATENATE(AH1873,", ",AI1873," ",AJ1873)</f>
        <v>209</v>
      </c>
    </row>
    <row r="1874" s="231" customFormat="1" ht="13.65" customHeight="1">
      <c r="AA1874" s="245">
        <v>211292</v>
      </c>
      <c r="AB1874" t="s" s="30">
        <v>5424</v>
      </c>
      <c r="AG1874" t="s" s="30">
        <f>CONCATENATE(AH1874,", ",AI1874," ",AJ1874)</f>
        <v>209</v>
      </c>
    </row>
    <row r="1875" s="231" customFormat="1" ht="13.65" customHeight="1">
      <c r="AA1875" s="245">
        <v>211300</v>
      </c>
      <c r="AB1875" t="s" s="30">
        <v>5425</v>
      </c>
      <c r="AG1875" t="s" s="30">
        <f>CONCATENATE(AH1875,", ",AI1875," ",AJ1875)</f>
        <v>209</v>
      </c>
    </row>
    <row r="1876" s="231" customFormat="1" ht="13.65" customHeight="1">
      <c r="AA1876" s="245">
        <v>211318</v>
      </c>
      <c r="AB1876" t="s" s="30">
        <v>5426</v>
      </c>
      <c r="AG1876" t="s" s="30">
        <f>CONCATENATE(AH1876,", ",AI1876," ",AJ1876)</f>
        <v>209</v>
      </c>
    </row>
    <row r="1877" s="231" customFormat="1" ht="13.65" customHeight="1">
      <c r="AA1877" s="245">
        <v>211326</v>
      </c>
      <c r="AB1877" t="s" s="30">
        <v>5427</v>
      </c>
      <c r="AG1877" t="s" s="30">
        <f>CONCATENATE(AH1877,", ",AI1877," ",AJ1877)</f>
        <v>209</v>
      </c>
    </row>
    <row r="1878" s="231" customFormat="1" ht="13.65" customHeight="1">
      <c r="AA1878" s="245">
        <v>211334</v>
      </c>
      <c r="AB1878" t="s" s="30">
        <v>5428</v>
      </c>
      <c r="AG1878" t="s" s="30">
        <f>CONCATENATE(AH1878,", ",AI1878," ",AJ1878)</f>
        <v>209</v>
      </c>
    </row>
    <row r="1879" s="231" customFormat="1" ht="13.65" customHeight="1">
      <c r="AA1879" s="245">
        <v>211342</v>
      </c>
      <c r="AB1879" t="s" s="30">
        <v>5429</v>
      </c>
      <c r="AG1879" t="s" s="30">
        <f>CONCATENATE(AH1879,", ",AI1879," ",AJ1879)</f>
        <v>209</v>
      </c>
    </row>
    <row r="1880" s="231" customFormat="1" ht="13.65" customHeight="1">
      <c r="AA1880" s="245">
        <v>211359</v>
      </c>
      <c r="AB1880" t="s" s="30">
        <v>5430</v>
      </c>
      <c r="AD1880" t="s" s="30">
        <v>5431</v>
      </c>
      <c r="AG1880" t="s" s="30">
        <f>CONCATENATE(AH1880,", ",AI1880," ",AJ1880)</f>
        <v>5432</v>
      </c>
      <c r="AH1880" t="s" s="244">
        <v>5433</v>
      </c>
      <c r="AI1880" t="s" s="30">
        <v>753</v>
      </c>
      <c r="AJ1880" s="245">
        <v>11520</v>
      </c>
    </row>
    <row r="1881" s="231" customFormat="1" ht="13.65" customHeight="1">
      <c r="AA1881" s="245">
        <v>211367</v>
      </c>
      <c r="AB1881" t="s" s="30">
        <v>5434</v>
      </c>
      <c r="AD1881" t="s" s="30">
        <v>5435</v>
      </c>
      <c r="AG1881" t="s" s="30">
        <f>CONCATENATE(AH1881,", ",AI1881," ",AJ1881)</f>
        <v>4949</v>
      </c>
      <c r="AH1881" t="s" s="244">
        <v>4747</v>
      </c>
      <c r="AI1881" t="s" s="30">
        <v>4748</v>
      </c>
      <c r="AJ1881" s="245">
        <v>20850</v>
      </c>
    </row>
    <row r="1882" s="231" customFormat="1" ht="13.65" customHeight="1">
      <c r="AA1882" s="245">
        <v>211375</v>
      </c>
      <c r="AB1882" t="s" s="30">
        <v>5436</v>
      </c>
      <c r="AD1882" t="s" s="30">
        <v>5437</v>
      </c>
      <c r="AE1882" t="s" s="30">
        <v>5438</v>
      </c>
      <c r="AG1882" t="s" s="30">
        <f>CONCATENATE(AH1882,", ",AI1882," ",AJ1882)</f>
        <v>154</v>
      </c>
      <c r="AH1882" t="s" s="244">
        <v>138</v>
      </c>
      <c r="AI1882" t="s" s="30">
        <v>139</v>
      </c>
      <c r="AJ1882" s="245">
        <v>37404</v>
      </c>
    </row>
    <row r="1883" s="231" customFormat="1" ht="13.65" customHeight="1">
      <c r="AA1883" s="245">
        <v>211383</v>
      </c>
      <c r="AB1883" t="s" s="30">
        <v>5439</v>
      </c>
      <c r="AG1883" t="s" s="30">
        <f>CONCATENATE(AH1883,", ",AI1883," ",AJ1883)</f>
        <v>209</v>
      </c>
    </row>
    <row r="1884" s="231" customFormat="1" ht="13.65" customHeight="1">
      <c r="AA1884" s="245">
        <v>211391</v>
      </c>
      <c r="AB1884" t="s" s="30">
        <v>5440</v>
      </c>
      <c r="AD1884" t="s" s="30">
        <v>5441</v>
      </c>
      <c r="AG1884" t="s" s="30">
        <f>CONCATENATE(AH1884,", ",AI1884," ",AJ1884)</f>
        <v>5442</v>
      </c>
      <c r="AH1884" t="s" s="244">
        <v>5443</v>
      </c>
      <c r="AI1884" t="s" s="30">
        <v>5012</v>
      </c>
      <c r="AJ1884" s="245">
        <v>97502</v>
      </c>
    </row>
    <row r="1885" s="231" customFormat="1" ht="13.65" customHeight="1">
      <c r="AA1885" s="245">
        <v>211409</v>
      </c>
      <c r="AB1885" t="s" s="30">
        <v>5444</v>
      </c>
      <c r="AG1885" t="s" s="30">
        <f>CONCATENATE(AH1885,", ",AI1885," ",AJ1885)</f>
        <v>209</v>
      </c>
    </row>
    <row r="1886" s="231" customFormat="1" ht="13.65" customHeight="1">
      <c r="AA1886" s="245">
        <v>211417</v>
      </c>
      <c r="AB1886" t="s" s="30">
        <v>5445</v>
      </c>
      <c r="AD1886" t="s" s="30">
        <v>5446</v>
      </c>
      <c r="AG1886" t="s" s="30">
        <f>CONCATENATE(AH1886,", ",AI1886," ",AJ1886)</f>
        <v>5447</v>
      </c>
      <c r="AH1886" t="s" s="244">
        <v>5448</v>
      </c>
      <c r="AI1886" t="s" s="30">
        <v>4670</v>
      </c>
      <c r="AJ1886" s="245">
        <v>23462</v>
      </c>
    </row>
    <row r="1887" s="231" customFormat="1" ht="13.65" customHeight="1">
      <c r="AA1887" s="245">
        <v>211425</v>
      </c>
      <c r="AB1887" t="s" s="30">
        <v>5449</v>
      </c>
      <c r="AG1887" t="s" s="30">
        <f>CONCATENATE(AH1887,", ",AI1887," ",AJ1887)</f>
        <v>209</v>
      </c>
    </row>
    <row r="1888" s="231" customFormat="1" ht="13.65" customHeight="1">
      <c r="AA1888" s="245">
        <v>211433</v>
      </c>
      <c r="AB1888" t="s" s="30">
        <v>5450</v>
      </c>
      <c r="AD1888" t="s" s="30">
        <v>5451</v>
      </c>
      <c r="AG1888" t="s" s="30">
        <f>CONCATENATE(AH1888,", ",AI1888," ",AJ1888)</f>
        <v>5452</v>
      </c>
      <c r="AH1888" t="s" s="244">
        <v>5453</v>
      </c>
      <c r="AI1888" t="s" s="30">
        <v>5295</v>
      </c>
      <c r="AJ1888" s="245">
        <v>40203</v>
      </c>
    </row>
    <row r="1889" s="231" customFormat="1" ht="13.65" customHeight="1">
      <c r="AA1889" s="245">
        <v>211441</v>
      </c>
      <c r="AB1889" t="s" s="30">
        <v>5454</v>
      </c>
      <c r="AD1889" t="s" s="30">
        <v>5455</v>
      </c>
      <c r="AG1889" t="s" s="30">
        <f>CONCATENATE(AH1889,", ",AI1889," ",AJ1889)</f>
        <v>5456</v>
      </c>
      <c r="AH1889" t="s" s="244">
        <v>5457</v>
      </c>
      <c r="AI1889" t="s" s="30">
        <v>139</v>
      </c>
      <c r="AJ1889" s="245">
        <v>38120</v>
      </c>
    </row>
    <row r="1890" s="231" customFormat="1" ht="13.65" customHeight="1">
      <c r="AA1890" s="245">
        <v>211458</v>
      </c>
      <c r="AB1890" t="s" s="30">
        <v>5458</v>
      </c>
      <c r="AG1890" t="s" s="30">
        <f>CONCATENATE(AH1890,", ",AI1890," ",AJ1890)</f>
        <v>209</v>
      </c>
    </row>
    <row r="1891" s="231" customFormat="1" ht="13.65" customHeight="1">
      <c r="AA1891" s="245">
        <v>211466</v>
      </c>
      <c r="AB1891" t="s" s="30">
        <v>5459</v>
      </c>
      <c r="AG1891" t="s" s="30">
        <f>CONCATENATE(AH1891,", ",AI1891," ",AJ1891)</f>
        <v>209</v>
      </c>
    </row>
    <row r="1892" s="231" customFormat="1" ht="13.65" customHeight="1">
      <c r="AA1892" s="245">
        <v>211474</v>
      </c>
      <c r="AB1892" t="s" s="30">
        <v>5460</v>
      </c>
      <c r="AD1892" t="s" s="30">
        <v>5461</v>
      </c>
      <c r="AG1892" t="s" s="30">
        <f>CONCATENATE(AH1892,", ",AI1892," ",AJ1892)</f>
        <v>5462</v>
      </c>
      <c r="AH1892" t="s" s="244">
        <v>4669</v>
      </c>
      <c r="AI1892" t="s" s="30">
        <v>4670</v>
      </c>
      <c r="AJ1892" s="245">
        <v>22305</v>
      </c>
    </row>
    <row r="1893" s="231" customFormat="1" ht="13.65" customHeight="1">
      <c r="AA1893" s="245">
        <v>211490</v>
      </c>
      <c r="AB1893" t="s" s="30">
        <v>5463</v>
      </c>
      <c r="AD1893" t="s" s="30">
        <v>5464</v>
      </c>
      <c r="AG1893" t="s" s="30">
        <f>CONCATENATE(AH1893,", ",AI1893," ",AJ1893)</f>
        <v>5465</v>
      </c>
      <c r="AH1893" t="s" s="244">
        <v>499</v>
      </c>
      <c r="AI1893" t="s" s="30">
        <v>139</v>
      </c>
      <c r="AJ1893" s="245">
        <v>37916</v>
      </c>
    </row>
    <row r="1894" s="231" customFormat="1" ht="13.65" customHeight="1">
      <c r="AA1894" s="245">
        <v>211508</v>
      </c>
      <c r="AB1894" t="s" s="30">
        <v>5466</v>
      </c>
      <c r="AD1894" t="s" s="30">
        <v>5467</v>
      </c>
      <c r="AG1894" t="s" s="30">
        <f>CONCATENATE(AH1894,", ",AI1894," ",AJ1894)</f>
        <v>5468</v>
      </c>
      <c r="AH1894" t="s" s="244">
        <v>499</v>
      </c>
      <c r="AI1894" t="s" s="30">
        <v>139</v>
      </c>
      <c r="AJ1894" t="s" s="30">
        <v>5469</v>
      </c>
    </row>
    <row r="1895" s="231" customFormat="1" ht="13.65" customHeight="1">
      <c r="AA1895" s="245">
        <v>211516</v>
      </c>
      <c r="AB1895" t="s" s="30">
        <v>5470</v>
      </c>
      <c r="AG1895" t="s" s="30">
        <f>CONCATENATE(AH1895,", ",AI1895," ",AJ1895)</f>
        <v>209</v>
      </c>
    </row>
    <row r="1896" s="231" customFormat="1" ht="13.65" customHeight="1">
      <c r="AA1896" s="245">
        <v>211524</v>
      </c>
      <c r="AB1896" t="s" s="30">
        <v>5471</v>
      </c>
      <c r="AG1896" t="s" s="30">
        <f>CONCATENATE(AH1896,", ",AI1896," ",AJ1896)</f>
        <v>209</v>
      </c>
    </row>
    <row r="1897" s="231" customFormat="1" ht="13.65" customHeight="1">
      <c r="AA1897" s="245">
        <v>211532</v>
      </c>
      <c r="AB1897" t="s" s="30">
        <v>5472</v>
      </c>
      <c r="AG1897" t="s" s="30">
        <f>CONCATENATE(AH1897,", ",AI1897," ",AJ1897)</f>
        <v>209</v>
      </c>
    </row>
    <row r="1898" s="231" customFormat="1" ht="13.65" customHeight="1">
      <c r="AA1898" s="245">
        <v>211540</v>
      </c>
      <c r="AB1898" t="s" s="30">
        <v>5473</v>
      </c>
      <c r="AD1898" t="s" s="30">
        <v>5474</v>
      </c>
      <c r="AG1898" t="s" s="30">
        <f>CONCATENATE(AH1898,", ",AI1898," ",AJ1898)</f>
        <v>4779</v>
      </c>
      <c r="AH1898" t="s" s="244">
        <v>4682</v>
      </c>
      <c r="AI1898" t="s" s="30">
        <v>4683</v>
      </c>
      <c r="AJ1898" s="245">
        <v>20036</v>
      </c>
    </row>
    <row r="1899" s="231" customFormat="1" ht="13.65" customHeight="1">
      <c r="AA1899" s="245">
        <v>211557</v>
      </c>
      <c r="AB1899" t="s" s="30">
        <v>5475</v>
      </c>
      <c r="AG1899" t="s" s="30">
        <f>CONCATENATE(AH1899,", ",AI1899," ",AJ1899)</f>
        <v>209</v>
      </c>
    </row>
    <row r="1900" s="231" customFormat="1" ht="13.65" customHeight="1">
      <c r="AA1900" s="245">
        <v>211565</v>
      </c>
      <c r="AB1900" t="s" s="30">
        <v>5476</v>
      </c>
      <c r="AD1900" t="s" s="30">
        <v>5477</v>
      </c>
      <c r="AG1900" t="s" s="30">
        <f>CONCATENATE(AH1900,", ",AI1900," ",AJ1900)</f>
        <v>4668</v>
      </c>
      <c r="AH1900" t="s" s="244">
        <v>4669</v>
      </c>
      <c r="AI1900" t="s" s="30">
        <v>4670</v>
      </c>
      <c r="AJ1900" s="245">
        <v>22314</v>
      </c>
    </row>
    <row r="1901" s="231" customFormat="1" ht="13.65" customHeight="1">
      <c r="AA1901" s="245">
        <v>211573</v>
      </c>
      <c r="AB1901" t="s" s="30">
        <v>5478</v>
      </c>
      <c r="AG1901" t="s" s="30">
        <f>CONCATENATE(AH1901,", ",AI1901," ",AJ1901)</f>
        <v>209</v>
      </c>
    </row>
    <row r="1902" s="231" customFormat="1" ht="13.65" customHeight="1">
      <c r="AA1902" s="245">
        <v>211581</v>
      </c>
      <c r="AB1902" t="s" s="30">
        <v>5479</v>
      </c>
      <c r="AG1902" t="s" s="30">
        <f>CONCATENATE(AH1902,", ",AI1902," ",AJ1902)</f>
        <v>209</v>
      </c>
    </row>
    <row r="1903" s="231" customFormat="1" ht="13.65" customHeight="1">
      <c r="AA1903" s="245">
        <v>211599</v>
      </c>
      <c r="AB1903" t="s" s="30">
        <v>5480</v>
      </c>
      <c r="AD1903" t="s" s="30">
        <v>5481</v>
      </c>
      <c r="AG1903" t="s" s="30">
        <f>CONCATENATE(AH1903,", ",AI1903," ",AJ1903)</f>
        <v>5482</v>
      </c>
      <c r="AH1903" t="s" s="244">
        <v>5483</v>
      </c>
      <c r="AI1903" t="s" s="30">
        <v>3348</v>
      </c>
      <c r="AJ1903" s="245">
        <v>60068</v>
      </c>
    </row>
    <row r="1904" s="231" customFormat="1" ht="13.65" customHeight="1">
      <c r="AA1904" s="245">
        <v>211607</v>
      </c>
      <c r="AB1904" t="s" s="30">
        <v>5484</v>
      </c>
      <c r="AD1904" t="s" s="30">
        <v>5485</v>
      </c>
      <c r="AG1904" t="s" s="30">
        <f>CONCATENATE(AH1904,", ",AI1904," ",AJ1904)</f>
        <v>3752</v>
      </c>
      <c r="AH1904" t="s" s="244">
        <v>3753</v>
      </c>
      <c r="AI1904" t="s" s="30">
        <v>139</v>
      </c>
      <c r="AJ1904" s="245">
        <v>37321</v>
      </c>
    </row>
    <row r="1905" s="231" customFormat="1" ht="13.65" customHeight="1">
      <c r="AA1905" s="245">
        <v>211615</v>
      </c>
      <c r="AB1905" t="s" s="30">
        <v>5486</v>
      </c>
      <c r="AG1905" t="s" s="30">
        <f>CONCATENATE(AH1905,", ",AI1905," ",AJ1905)</f>
        <v>209</v>
      </c>
    </row>
    <row r="1906" s="231" customFormat="1" ht="13.65" customHeight="1">
      <c r="AA1906" s="245">
        <v>211623</v>
      </c>
      <c r="AB1906" t="s" s="30">
        <v>5487</v>
      </c>
      <c r="AG1906" t="s" s="30">
        <f>CONCATENATE(AH1906,", ",AI1906," ",AJ1906)</f>
        <v>209</v>
      </c>
    </row>
    <row r="1907" s="231" customFormat="1" ht="13.65" customHeight="1">
      <c r="AA1907" s="245">
        <v>211631</v>
      </c>
      <c r="AB1907" t="s" s="30">
        <v>5488</v>
      </c>
      <c r="AG1907" t="s" s="30">
        <f>CONCATENATE(AH1907,", ",AI1907," ",AJ1907)</f>
        <v>209</v>
      </c>
    </row>
    <row r="1908" s="231" customFormat="1" ht="13.65" customHeight="1">
      <c r="AA1908" s="245">
        <v>211649</v>
      </c>
      <c r="AB1908" t="s" s="30">
        <v>5489</v>
      </c>
      <c r="AD1908" t="s" s="30">
        <v>5490</v>
      </c>
      <c r="AG1908" t="s" s="30">
        <f>CONCATENATE(AH1908,", ",AI1908," ",AJ1908)</f>
        <v>5491</v>
      </c>
      <c r="AH1908" t="s" s="244">
        <v>5492</v>
      </c>
      <c r="AI1908" t="s" s="30">
        <v>4670</v>
      </c>
      <c r="AJ1908" s="245">
        <v>22151</v>
      </c>
    </row>
    <row r="1909" s="231" customFormat="1" ht="13.65" customHeight="1">
      <c r="AA1909" s="245">
        <v>211656</v>
      </c>
      <c r="AB1909" t="s" s="30">
        <v>5493</v>
      </c>
      <c r="AD1909" t="s" s="30">
        <v>5494</v>
      </c>
      <c r="AG1909" t="s" s="30">
        <f>CONCATENATE(AH1909,", ",AI1909," ",AJ1909)</f>
        <v>5495</v>
      </c>
      <c r="AH1909" t="s" s="244">
        <v>5496</v>
      </c>
      <c r="AI1909" t="s" s="30">
        <v>4670</v>
      </c>
      <c r="AJ1909" s="245">
        <v>22030</v>
      </c>
    </row>
    <row r="1910" s="231" customFormat="1" ht="13.65" customHeight="1">
      <c r="AA1910" s="245">
        <v>211664</v>
      </c>
      <c r="AB1910" t="s" s="30">
        <v>5497</v>
      </c>
      <c r="AG1910" t="s" s="30">
        <f>CONCATENATE(AH1910,", ",AI1910," ",AJ1910)</f>
        <v>209</v>
      </c>
    </row>
    <row r="1911" s="231" customFormat="1" ht="13.65" customHeight="1">
      <c r="AA1911" s="245">
        <v>211672</v>
      </c>
      <c r="AB1911" t="s" s="30">
        <v>5498</v>
      </c>
      <c r="AG1911" t="s" s="30">
        <f>CONCATENATE(AH1911,", ",AI1911," ",AJ1911)</f>
        <v>209</v>
      </c>
    </row>
    <row r="1912" s="231" customFormat="1" ht="13.65" customHeight="1">
      <c r="AA1912" s="245">
        <v>211680</v>
      </c>
      <c r="AB1912" t="s" s="30">
        <v>5499</v>
      </c>
      <c r="AG1912" t="s" s="30">
        <f>CONCATENATE(AH1912,", ",AI1912," ",AJ1912)</f>
        <v>209</v>
      </c>
    </row>
    <row r="1913" s="231" customFormat="1" ht="13.65" customHeight="1">
      <c r="AA1913" s="245">
        <v>211698</v>
      </c>
      <c r="AB1913" t="s" s="30">
        <v>5500</v>
      </c>
      <c r="AG1913" t="s" s="30">
        <f>CONCATENATE(AH1913,", ",AI1913," ",AJ1913)</f>
        <v>209</v>
      </c>
    </row>
    <row r="1914" s="231" customFormat="1" ht="13.65" customHeight="1">
      <c r="AA1914" s="245">
        <v>211706</v>
      </c>
      <c r="AB1914" t="s" s="30">
        <v>5501</v>
      </c>
      <c r="AD1914" t="s" s="30">
        <v>5502</v>
      </c>
      <c r="AG1914" t="s" s="30">
        <f>CONCATENATE(AH1914,", ",AI1914," ",AJ1914)</f>
        <v>5503</v>
      </c>
      <c r="AH1914" t="s" s="244">
        <v>5504</v>
      </c>
      <c r="AI1914" t="s" s="30">
        <v>4748</v>
      </c>
      <c r="AJ1914" s="245">
        <v>20785</v>
      </c>
    </row>
    <row r="1915" s="231" customFormat="1" ht="13.65" customHeight="1">
      <c r="AA1915" s="245">
        <v>211714</v>
      </c>
      <c r="AB1915" t="s" s="30">
        <v>5505</v>
      </c>
      <c r="AG1915" t="s" s="30">
        <f>CONCATENATE(AH1915,", ",AI1915," ",AJ1915)</f>
        <v>209</v>
      </c>
    </row>
    <row r="1916" s="231" customFormat="1" ht="13.65" customHeight="1">
      <c r="AA1916" s="245">
        <v>211722</v>
      </c>
      <c r="AB1916" t="s" s="30">
        <v>5506</v>
      </c>
      <c r="AG1916" t="s" s="30">
        <f>CONCATENATE(AH1916,", ",AI1916," ",AJ1916)</f>
        <v>209</v>
      </c>
    </row>
    <row r="1917" s="231" customFormat="1" ht="13.65" customHeight="1">
      <c r="AA1917" s="245">
        <v>211730</v>
      </c>
      <c r="AB1917" t="s" s="30">
        <v>5507</v>
      </c>
      <c r="AD1917" t="s" s="30">
        <v>5508</v>
      </c>
      <c r="AG1917" t="s" s="30">
        <f>CONCATENATE(AH1917,", ",AI1917," ",AJ1917)</f>
        <v>4779</v>
      </c>
      <c r="AH1917" t="s" s="244">
        <v>4682</v>
      </c>
      <c r="AI1917" t="s" s="30">
        <v>4683</v>
      </c>
      <c r="AJ1917" s="245">
        <v>20036</v>
      </c>
    </row>
    <row r="1918" s="231" customFormat="1" ht="13.65" customHeight="1">
      <c r="AA1918" s="245">
        <v>211748</v>
      </c>
      <c r="AB1918" t="s" s="30">
        <v>5509</v>
      </c>
      <c r="AD1918" t="s" s="30">
        <v>5510</v>
      </c>
      <c r="AG1918" t="s" s="30">
        <f>CONCATENATE(AH1918,", ",AI1918," ",AJ1918)</f>
        <v>5511</v>
      </c>
      <c r="AH1918" t="s" s="244">
        <v>5512</v>
      </c>
      <c r="AI1918" t="s" s="30">
        <v>4691</v>
      </c>
      <c r="AJ1918" s="245">
        <v>80526</v>
      </c>
    </row>
    <row r="1919" s="231" customFormat="1" ht="13.65" customHeight="1">
      <c r="AA1919" s="245">
        <v>211755</v>
      </c>
      <c r="AB1919" t="s" s="30">
        <v>5513</v>
      </c>
      <c r="AG1919" t="s" s="30">
        <f>CONCATENATE(AH1919,", ",AI1919," ",AJ1919)</f>
        <v>209</v>
      </c>
    </row>
    <row r="1920" s="231" customFormat="1" ht="13.65" customHeight="1">
      <c r="AA1920" s="245">
        <v>211763</v>
      </c>
      <c r="AB1920" t="s" s="30">
        <v>5514</v>
      </c>
      <c r="AD1920" t="s" s="30">
        <v>5515</v>
      </c>
      <c r="AG1920" t="s" s="30">
        <f>CONCATENATE(AH1920,", ",AI1920," ",AJ1920)</f>
        <v>5516</v>
      </c>
      <c r="AH1920" t="s" s="244">
        <v>5517</v>
      </c>
      <c r="AI1920" t="s" s="30">
        <v>581</v>
      </c>
      <c r="AJ1920" s="245">
        <v>32578</v>
      </c>
    </row>
    <row r="1921" s="231" customFormat="1" ht="13.65" customHeight="1">
      <c r="AA1921" s="245">
        <v>211771</v>
      </c>
      <c r="AB1921" t="s" s="30">
        <v>5518</v>
      </c>
      <c r="AG1921" t="s" s="30">
        <f>CONCATENATE(AH1921,", ",AI1921," ",AJ1921)</f>
        <v>209</v>
      </c>
    </row>
    <row r="1922" s="231" customFormat="1" ht="13.65" customHeight="1">
      <c r="AA1922" s="245">
        <v>211789</v>
      </c>
      <c r="AB1922" t="s" s="30">
        <v>5519</v>
      </c>
      <c r="AG1922" t="s" s="30">
        <f>CONCATENATE(AH1922,", ",AI1922," ",AJ1922)</f>
        <v>209</v>
      </c>
    </row>
    <row r="1923" s="231" customFormat="1" ht="13.65" customHeight="1">
      <c r="AA1923" s="245">
        <v>211797</v>
      </c>
      <c r="AB1923" t="s" s="30">
        <v>5520</v>
      </c>
      <c r="AG1923" t="s" s="30">
        <f>CONCATENATE(AH1923,", ",AI1923," ",AJ1923)</f>
        <v>209</v>
      </c>
    </row>
    <row r="1924" s="231" customFormat="1" ht="13.65" customHeight="1">
      <c r="AA1924" s="245">
        <v>211805</v>
      </c>
      <c r="AB1924" t="s" s="30">
        <v>5521</v>
      </c>
      <c r="AG1924" t="s" s="30">
        <f>CONCATENATE(AH1924,", ",AI1924," ",AJ1924)</f>
        <v>209</v>
      </c>
    </row>
    <row r="1925" s="231" customFormat="1" ht="13.65" customHeight="1">
      <c r="AA1925" s="245">
        <v>211813</v>
      </c>
      <c r="AB1925" t="s" s="30">
        <v>5522</v>
      </c>
      <c r="AG1925" t="s" s="30">
        <f>CONCATENATE(AH1925,", ",AI1925," ",AJ1925)</f>
        <v>209</v>
      </c>
    </row>
    <row r="1926" s="231" customFormat="1" ht="13.65" customHeight="1">
      <c r="AA1926" s="245">
        <v>211839</v>
      </c>
      <c r="AB1926" t="s" s="30">
        <v>5523</v>
      </c>
      <c r="AD1926" t="s" s="30">
        <v>5524</v>
      </c>
      <c r="AG1926" t="s" s="30">
        <f>CONCATENATE(AH1926,", ",AI1926," ",AJ1926)</f>
        <v>4514</v>
      </c>
      <c r="AH1926" t="s" s="244">
        <v>854</v>
      </c>
      <c r="AI1926" t="s" s="30">
        <v>139</v>
      </c>
      <c r="AJ1926" s="245">
        <v>37323</v>
      </c>
    </row>
    <row r="1927" s="231" customFormat="1" ht="13.65" customHeight="1">
      <c r="AA1927" s="245">
        <v>211847</v>
      </c>
      <c r="AB1927" t="s" s="30">
        <v>5525</v>
      </c>
      <c r="AG1927" t="s" s="30">
        <f>CONCATENATE(AH1927,", ",AI1927," ",AJ1927)</f>
        <v>209</v>
      </c>
    </row>
    <row r="1928" s="231" customFormat="1" ht="13.65" customHeight="1">
      <c r="AA1928" s="245">
        <v>211854</v>
      </c>
      <c r="AB1928" t="s" s="30">
        <v>5526</v>
      </c>
      <c r="AG1928" t="s" s="30">
        <f>CONCATENATE(AH1928,", ",AI1928," ",AJ1928)</f>
        <v>209</v>
      </c>
    </row>
    <row r="1929" s="231" customFormat="1" ht="13.65" customHeight="1">
      <c r="AA1929" s="245">
        <v>211862</v>
      </c>
      <c r="AB1929" t="s" s="30">
        <v>5527</v>
      </c>
      <c r="AG1929" t="s" s="30">
        <f>CONCATENATE(AH1929,", ",AI1929," ",AJ1929)</f>
        <v>209</v>
      </c>
    </row>
    <row r="1930" s="231" customFormat="1" ht="13.65" customHeight="1">
      <c r="AA1930" s="245">
        <v>211870</v>
      </c>
      <c r="AB1930" t="s" s="30">
        <v>5528</v>
      </c>
      <c r="AD1930" t="s" s="30">
        <v>5529</v>
      </c>
      <c r="AG1930" t="s" s="30">
        <f>CONCATENATE(AH1930,", ",AI1930," ",AJ1930)</f>
        <v>5530</v>
      </c>
      <c r="AH1930" t="s" s="244">
        <v>5011</v>
      </c>
      <c r="AI1930" t="s" s="30">
        <v>5012</v>
      </c>
      <c r="AJ1930" s="245">
        <v>97401</v>
      </c>
    </row>
    <row r="1931" s="231" customFormat="1" ht="13.65" customHeight="1">
      <c r="AA1931" s="245">
        <v>211888</v>
      </c>
      <c r="AB1931" t="s" s="30">
        <v>5531</v>
      </c>
      <c r="AG1931" t="s" s="30">
        <f>CONCATENATE(AH1931,", ",AI1931," ",AJ1931)</f>
        <v>209</v>
      </c>
    </row>
    <row r="1932" s="231" customFormat="1" ht="13.65" customHeight="1">
      <c r="AA1932" s="245">
        <v>211896</v>
      </c>
      <c r="AB1932" t="s" s="30">
        <v>5532</v>
      </c>
      <c r="AG1932" t="s" s="30">
        <f>CONCATENATE(AH1932,", ",AI1932," ",AJ1932)</f>
        <v>209</v>
      </c>
    </row>
    <row r="1933" s="231" customFormat="1" ht="13.65" customHeight="1">
      <c r="AA1933" s="245">
        <v>211904</v>
      </c>
      <c r="AB1933" t="s" s="30">
        <v>5533</v>
      </c>
      <c r="AD1933" t="s" s="30">
        <v>5534</v>
      </c>
      <c r="AG1933" t="s" s="30">
        <f>CONCATENATE(AH1933,", ",AI1933," ",AJ1933)</f>
        <v>5535</v>
      </c>
      <c r="AH1933" t="s" s="244">
        <v>5536</v>
      </c>
      <c r="AI1933" t="s" s="30">
        <v>5537</v>
      </c>
      <c r="AJ1933" s="245">
        <v>50322</v>
      </c>
    </row>
    <row r="1934" s="231" customFormat="1" ht="13.65" customHeight="1">
      <c r="AA1934" s="245">
        <v>211912</v>
      </c>
      <c r="AB1934" t="s" s="30">
        <v>5538</v>
      </c>
      <c r="AG1934" t="s" s="30">
        <f>CONCATENATE(AH1934,", ",AI1934," ",AJ1934)</f>
        <v>209</v>
      </c>
    </row>
    <row r="1935" s="231" customFormat="1" ht="13.65" customHeight="1">
      <c r="AA1935" s="245">
        <v>211920</v>
      </c>
      <c r="AB1935" t="s" s="30">
        <v>5539</v>
      </c>
      <c r="AG1935" t="s" s="30">
        <f>CONCATENATE(AH1935,", ",AI1935," ",AJ1935)</f>
        <v>209</v>
      </c>
    </row>
    <row r="1936" s="231" customFormat="1" ht="13.65" customHeight="1">
      <c r="AA1936" s="245">
        <v>211938</v>
      </c>
      <c r="AB1936" t="s" s="30">
        <v>5540</v>
      </c>
      <c r="AG1936" t="s" s="30">
        <f>CONCATENATE(AH1936,", ",AI1936," ",AJ1936)</f>
        <v>209</v>
      </c>
    </row>
    <row r="1937" s="231" customFormat="1" ht="13.65" customHeight="1">
      <c r="AA1937" s="245">
        <v>211946</v>
      </c>
      <c r="AB1937" t="s" s="30">
        <v>5541</v>
      </c>
      <c r="AG1937" t="s" s="30">
        <f>CONCATENATE(AH1937,", ",AI1937," ",AJ1937)</f>
        <v>209</v>
      </c>
    </row>
    <row r="1938" s="231" customFormat="1" ht="13.65" customHeight="1">
      <c r="AA1938" s="245">
        <v>211953</v>
      </c>
      <c r="AB1938" t="s" s="30">
        <v>5542</v>
      </c>
      <c r="AG1938" t="s" s="30">
        <f>CONCATENATE(AH1938,", ",AI1938," ",AJ1938)</f>
        <v>209</v>
      </c>
    </row>
    <row r="1939" s="231" customFormat="1" ht="13.65" customHeight="1">
      <c r="AA1939" s="245">
        <v>211961</v>
      </c>
      <c r="AB1939" t="s" s="30">
        <v>5543</v>
      </c>
      <c r="AC1939" t="s" s="30">
        <v>5544</v>
      </c>
      <c r="AG1939" t="s" s="30">
        <f>CONCATENATE(AH1939,", ",AI1939," ",AJ1939)</f>
        <v>209</v>
      </c>
    </row>
    <row r="1940" s="231" customFormat="1" ht="13.65" customHeight="1">
      <c r="AA1940" s="245">
        <v>211979</v>
      </c>
      <c r="AB1940" t="s" s="30">
        <v>5545</v>
      </c>
      <c r="AD1940" t="s" s="30">
        <v>5546</v>
      </c>
      <c r="AG1940" t="s" s="30">
        <f>CONCATENATE(AH1940,", ",AI1940," ",AJ1940)</f>
        <v>4779</v>
      </c>
      <c r="AH1940" t="s" s="244">
        <v>4682</v>
      </c>
      <c r="AI1940" t="s" s="30">
        <v>4683</v>
      </c>
      <c r="AJ1940" s="245">
        <v>20036</v>
      </c>
    </row>
    <row r="1941" s="231" customFormat="1" ht="13.65" customHeight="1">
      <c r="AA1941" s="245">
        <v>211987</v>
      </c>
      <c r="AB1941" t="s" s="30">
        <v>5547</v>
      </c>
      <c r="AG1941" t="s" s="30">
        <f>CONCATENATE(AH1941,", ",AI1941," ",AJ1941)</f>
        <v>209</v>
      </c>
    </row>
    <row r="1942" s="231" customFormat="1" ht="13.65" customHeight="1">
      <c r="AA1942" s="245">
        <v>211995</v>
      </c>
      <c r="AB1942" t="s" s="30">
        <v>5548</v>
      </c>
      <c r="AC1942" t="s" s="30">
        <v>5549</v>
      </c>
      <c r="AD1942" t="s" s="30">
        <v>5550</v>
      </c>
      <c r="AG1942" t="s" s="30">
        <f>CONCATENATE(AH1942,", ",AI1942," ",AJ1942)</f>
        <v>4962</v>
      </c>
      <c r="AH1942" t="s" s="244">
        <v>4682</v>
      </c>
      <c r="AI1942" t="s" s="30">
        <v>4683</v>
      </c>
      <c r="AJ1942" s="245">
        <v>20009</v>
      </c>
    </row>
    <row r="1943" s="231" customFormat="1" ht="13.65" customHeight="1">
      <c r="AA1943" s="245">
        <v>212001</v>
      </c>
      <c r="AB1943" t="s" s="30">
        <v>5551</v>
      </c>
      <c r="AD1943" t="s" s="30">
        <v>5552</v>
      </c>
      <c r="AG1943" t="s" s="30">
        <f>CONCATENATE(AH1943,", ",AI1943," ",AJ1943)</f>
        <v>4668</v>
      </c>
      <c r="AH1943" t="s" s="244">
        <v>4669</v>
      </c>
      <c r="AI1943" t="s" s="30">
        <v>4670</v>
      </c>
      <c r="AJ1943" s="245">
        <v>22314</v>
      </c>
    </row>
    <row r="1944" s="231" customFormat="1" ht="13.65" customHeight="1">
      <c r="AA1944" s="245">
        <v>212019</v>
      </c>
      <c r="AB1944" t="s" s="30">
        <v>5553</v>
      </c>
      <c r="AG1944" t="s" s="30">
        <f>CONCATENATE(AH1944,", ",AI1944," ",AJ1944)</f>
        <v>209</v>
      </c>
    </row>
    <row r="1945" s="231" customFormat="1" ht="13.65" customHeight="1">
      <c r="AA1945" s="245">
        <v>212027</v>
      </c>
      <c r="AB1945" t="s" s="30">
        <v>5554</v>
      </c>
      <c r="AG1945" t="s" s="30">
        <f>CONCATENATE(AH1945,", ",AI1945," ",AJ1945)</f>
        <v>209</v>
      </c>
    </row>
    <row r="1946" s="231" customFormat="1" ht="13.65" customHeight="1">
      <c r="AA1946" s="245">
        <v>212035</v>
      </c>
      <c r="AB1946" t="s" s="30">
        <v>5555</v>
      </c>
      <c r="AG1946" t="s" s="30">
        <f>CONCATENATE(AH1946,", ",AI1946," ",AJ1946)</f>
        <v>209</v>
      </c>
    </row>
    <row r="1947" s="231" customFormat="1" ht="13.65" customHeight="1">
      <c r="AA1947" s="245">
        <v>212043</v>
      </c>
      <c r="AB1947" t="s" s="30">
        <v>5556</v>
      </c>
      <c r="AG1947" t="s" s="30">
        <f>CONCATENATE(AH1947,", ",AI1947," ",AJ1947)</f>
        <v>209</v>
      </c>
    </row>
    <row r="1948" s="231" customFormat="1" ht="13.65" customHeight="1">
      <c r="AA1948" s="245">
        <v>212050</v>
      </c>
      <c r="AB1948" t="s" s="30">
        <v>5557</v>
      </c>
      <c r="AG1948" t="s" s="30">
        <f>CONCATENATE(AH1948,", ",AI1948," ",AJ1948)</f>
        <v>209</v>
      </c>
    </row>
    <row r="1949" s="231" customFormat="1" ht="13.65" customHeight="1">
      <c r="AA1949" s="245">
        <v>212068</v>
      </c>
      <c r="AB1949" t="s" s="30">
        <v>5558</v>
      </c>
      <c r="AG1949" t="s" s="30">
        <f>CONCATENATE(AH1949,", ",AI1949," ",AJ1949)</f>
        <v>209</v>
      </c>
    </row>
    <row r="1950" s="231" customFormat="1" ht="13.65" customHeight="1">
      <c r="AA1950" s="245">
        <v>212076</v>
      </c>
      <c r="AB1950" t="s" s="30">
        <v>5559</v>
      </c>
      <c r="AD1950" t="s" s="30">
        <v>5560</v>
      </c>
      <c r="AG1950" t="s" s="30">
        <f>CONCATENATE(AH1950,", ",AI1950," ",AJ1950)</f>
        <v>5495</v>
      </c>
      <c r="AH1950" t="s" s="244">
        <v>5496</v>
      </c>
      <c r="AI1950" t="s" s="30">
        <v>4670</v>
      </c>
      <c r="AJ1950" s="245">
        <v>22030</v>
      </c>
    </row>
    <row r="1951" s="231" customFormat="1" ht="13.65" customHeight="1">
      <c r="AA1951" s="245">
        <v>212084</v>
      </c>
      <c r="AB1951" t="s" s="30">
        <v>5561</v>
      </c>
      <c r="AG1951" t="s" s="30">
        <f>CONCATENATE(AH1951,", ",AI1951," ",AJ1951)</f>
        <v>209</v>
      </c>
    </row>
    <row r="1952" s="231" customFormat="1" ht="13.65" customHeight="1">
      <c r="AA1952" s="245">
        <v>212092</v>
      </c>
      <c r="AB1952" t="s" s="30">
        <v>5562</v>
      </c>
      <c r="AD1952" t="s" s="30">
        <v>5563</v>
      </c>
      <c r="AG1952" t="s" s="30">
        <f>CONCATENATE(AH1952,", ",AI1952," ",AJ1952)</f>
        <v>5564</v>
      </c>
      <c r="AH1952" t="s" s="244">
        <v>5565</v>
      </c>
      <c r="AI1952" t="s" s="30">
        <v>4691</v>
      </c>
      <c r="AJ1952" s="245">
        <v>80501</v>
      </c>
    </row>
    <row r="1953" s="231" customFormat="1" ht="13.65" customHeight="1">
      <c r="AA1953" s="245">
        <v>212100</v>
      </c>
      <c r="AB1953" t="s" s="30">
        <v>5566</v>
      </c>
      <c r="AG1953" t="s" s="30">
        <f>CONCATENATE(AH1953,", ",AI1953," ",AJ1953)</f>
        <v>209</v>
      </c>
    </row>
    <row r="1954" s="231" customFormat="1" ht="13.65" customHeight="1">
      <c r="AA1954" s="245">
        <v>212118</v>
      </c>
      <c r="AB1954" t="s" s="30">
        <v>5567</v>
      </c>
      <c r="AG1954" t="s" s="30">
        <f>CONCATENATE(AH1954,", ",AI1954," ",AJ1954)</f>
        <v>209</v>
      </c>
    </row>
    <row r="1955" s="231" customFormat="1" ht="13.65" customHeight="1">
      <c r="AA1955" s="245">
        <v>212126</v>
      </c>
      <c r="AB1955" t="s" s="30">
        <v>5568</v>
      </c>
      <c r="AG1955" t="s" s="30">
        <f>CONCATENATE(AH1955,", ",AI1955," ",AJ1955)</f>
        <v>209</v>
      </c>
    </row>
    <row r="1956" s="231" customFormat="1" ht="13.65" customHeight="1">
      <c r="AA1956" s="245">
        <v>212134</v>
      </c>
      <c r="AB1956" t="s" s="30">
        <v>5569</v>
      </c>
      <c r="AG1956" t="s" s="30">
        <f>CONCATENATE(AH1956,", ",AI1956," ",AJ1956)</f>
        <v>209</v>
      </c>
    </row>
    <row r="1957" s="231" customFormat="1" ht="13.65" customHeight="1">
      <c r="AA1957" s="245">
        <v>212142</v>
      </c>
      <c r="AB1957" t="s" s="30">
        <v>5570</v>
      </c>
      <c r="AG1957" t="s" s="30">
        <f>CONCATENATE(AH1957,", ",AI1957," ",AJ1957)</f>
        <v>209</v>
      </c>
    </row>
    <row r="1958" s="231" customFormat="1" ht="13.65" customHeight="1">
      <c r="AA1958" s="245">
        <v>212159</v>
      </c>
      <c r="AB1958" t="s" s="30">
        <v>5571</v>
      </c>
      <c r="AG1958" t="s" s="30">
        <f>CONCATENATE(AH1958,", ",AI1958," ",AJ1958)</f>
        <v>209</v>
      </c>
    </row>
    <row r="1959" s="231" customFormat="1" ht="13.65" customHeight="1">
      <c r="AA1959" s="245">
        <v>212167</v>
      </c>
      <c r="AB1959" t="s" s="30">
        <v>5572</v>
      </c>
      <c r="AG1959" t="s" s="30">
        <f>CONCATENATE(AH1959,", ",AI1959," ",AJ1959)</f>
        <v>209</v>
      </c>
    </row>
    <row r="1960" s="231" customFormat="1" ht="13.65" customHeight="1">
      <c r="AA1960" s="245">
        <v>212175</v>
      </c>
      <c r="AB1960" t="s" s="30">
        <v>5573</v>
      </c>
      <c r="AD1960" t="s" s="30">
        <v>5574</v>
      </c>
      <c r="AG1960" t="s" s="30">
        <f>CONCATENATE(AH1960,", ",AI1960," ",AJ1960)</f>
        <v>5575</v>
      </c>
      <c r="AH1960" t="s" s="244">
        <v>5576</v>
      </c>
      <c r="AI1960" t="s" s="30">
        <v>581</v>
      </c>
      <c r="AJ1960" s="245">
        <v>33073</v>
      </c>
    </row>
    <row r="1961" s="231" customFormat="1" ht="13.65" customHeight="1">
      <c r="AA1961" s="245">
        <v>212183</v>
      </c>
      <c r="AB1961" t="s" s="30">
        <v>5577</v>
      </c>
      <c r="AG1961" t="s" s="30">
        <f>CONCATENATE(AH1961,", ",AI1961," ",AJ1961)</f>
        <v>209</v>
      </c>
    </row>
    <row r="1962" s="231" customFormat="1" ht="13.65" customHeight="1">
      <c r="AA1962" s="245">
        <v>212191</v>
      </c>
      <c r="AB1962" t="s" s="30">
        <v>5578</v>
      </c>
      <c r="AG1962" t="s" s="30">
        <f>CONCATENATE(AH1962,", ",AI1962," ",AJ1962)</f>
        <v>209</v>
      </c>
    </row>
    <row r="1963" s="231" customFormat="1" ht="13.65" customHeight="1">
      <c r="AA1963" s="245">
        <v>212209</v>
      </c>
      <c r="AB1963" t="s" s="30">
        <v>5579</v>
      </c>
      <c r="AD1963" t="s" s="30">
        <v>5580</v>
      </c>
      <c r="AG1963" t="s" s="30">
        <f>CONCATENATE(AH1963,", ",AI1963," ",AJ1963)</f>
        <v>5581</v>
      </c>
      <c r="AH1963" t="s" s="244">
        <v>5582</v>
      </c>
      <c r="AI1963" t="s" s="30">
        <v>139</v>
      </c>
      <c r="AJ1963" s="245">
        <v>37804</v>
      </c>
    </row>
    <row r="1964" s="231" customFormat="1" ht="13.65" customHeight="1">
      <c r="AA1964" s="245">
        <v>212217</v>
      </c>
      <c r="AB1964" t="s" s="30">
        <v>5583</v>
      </c>
      <c r="AG1964" t="s" s="30">
        <f>CONCATENATE(AH1964,", ",AI1964," ",AJ1964)</f>
        <v>209</v>
      </c>
    </row>
    <row r="1965" s="231" customFormat="1" ht="13.65" customHeight="1">
      <c r="AA1965" s="245">
        <v>212233</v>
      </c>
      <c r="AB1965" t="s" s="30">
        <v>5584</v>
      </c>
      <c r="AG1965" t="s" s="30">
        <f>CONCATENATE(AH1965,", ",AI1965," ",AJ1965)</f>
        <v>209</v>
      </c>
    </row>
    <row r="1966" s="231" customFormat="1" ht="13.65" customHeight="1">
      <c r="AA1966" s="245">
        <v>212241</v>
      </c>
      <c r="AB1966" t="s" s="30">
        <v>5585</v>
      </c>
      <c r="AG1966" t="s" s="30">
        <f>CONCATENATE(AH1966,", ",AI1966," ",AJ1966)</f>
        <v>209</v>
      </c>
    </row>
    <row r="1967" s="231" customFormat="1" ht="13.65" customHeight="1">
      <c r="AA1967" s="245">
        <v>212258</v>
      </c>
      <c r="AB1967" t="s" s="30">
        <v>5586</v>
      </c>
      <c r="AD1967" t="s" s="30">
        <v>5587</v>
      </c>
      <c r="AG1967" t="s" s="30">
        <f>CONCATENATE(AH1967,", ",AI1967," ",AJ1967)</f>
        <v>5588</v>
      </c>
      <c r="AH1967" t="s" s="244">
        <v>5589</v>
      </c>
      <c r="AI1967" t="s" s="30">
        <v>5274</v>
      </c>
      <c r="AJ1967" s="245">
        <v>19454</v>
      </c>
    </row>
    <row r="1968" s="231" customFormat="1" ht="13.65" customHeight="1">
      <c r="AA1968" s="245">
        <v>212266</v>
      </c>
      <c r="AB1968" t="s" s="30">
        <v>5590</v>
      </c>
      <c r="AG1968" t="s" s="30">
        <f>CONCATENATE(AH1968,", ",AI1968," ",AJ1968)</f>
        <v>209</v>
      </c>
    </row>
    <row r="1969" s="231" customFormat="1" ht="13.65" customHeight="1">
      <c r="AA1969" s="245">
        <v>212274</v>
      </c>
      <c r="AB1969" t="s" s="30">
        <v>5591</v>
      </c>
      <c r="AG1969" t="s" s="30">
        <f>CONCATENATE(AH1969,", ",AI1969," ",AJ1969)</f>
        <v>209</v>
      </c>
    </row>
    <row r="1970" s="231" customFormat="1" ht="13.65" customHeight="1">
      <c r="AA1970" s="245">
        <v>212282</v>
      </c>
      <c r="AB1970" t="s" s="30">
        <v>5592</v>
      </c>
      <c r="AC1970" t="s" s="30">
        <v>5593</v>
      </c>
      <c r="AG1970" t="s" s="30">
        <f>CONCATENATE(AH1970,", ",AI1970," ",AJ1970)</f>
        <v>209</v>
      </c>
    </row>
    <row r="1971" s="231" customFormat="1" ht="13.65" customHeight="1">
      <c r="AA1971" s="245">
        <v>212290</v>
      </c>
      <c r="AB1971" t="s" s="30">
        <v>5594</v>
      </c>
      <c r="AD1971" t="s" s="30">
        <v>5595</v>
      </c>
      <c r="AG1971" t="s" s="30">
        <f>CONCATENATE(AH1971,", ",AI1971," ",AJ1971)</f>
        <v>5596</v>
      </c>
      <c r="AH1971" t="s" s="244">
        <v>5597</v>
      </c>
      <c r="AI1971" t="s" s="30">
        <v>567</v>
      </c>
      <c r="AJ1971" s="245">
        <v>6820</v>
      </c>
    </row>
    <row r="1972" s="231" customFormat="1" ht="13.65" customHeight="1">
      <c r="AA1972" s="245">
        <v>212308</v>
      </c>
      <c r="AB1972" t="s" s="30">
        <v>5598</v>
      </c>
      <c r="AG1972" t="s" s="30">
        <f>CONCATENATE(AH1972,", ",AI1972," ",AJ1972)</f>
        <v>209</v>
      </c>
    </row>
    <row r="1973" s="231" customFormat="1" ht="13.65" customHeight="1">
      <c r="AA1973" s="245">
        <v>212316</v>
      </c>
      <c r="AB1973" t="s" s="30">
        <v>5599</v>
      </c>
      <c r="AG1973" t="s" s="30">
        <f>CONCATENATE(AH1973,", ",AI1973," ",AJ1973)</f>
        <v>209</v>
      </c>
    </row>
    <row r="1974" s="231" customFormat="1" ht="13.65" customHeight="1">
      <c r="AA1974" s="245">
        <v>212324</v>
      </c>
      <c r="AB1974" t="s" s="30">
        <v>5600</v>
      </c>
      <c r="AG1974" t="s" s="30">
        <f>CONCATENATE(AH1974,", ",AI1974," ",AJ1974)</f>
        <v>209</v>
      </c>
    </row>
    <row r="1975" s="231" customFormat="1" ht="13.65" customHeight="1">
      <c r="AA1975" s="245">
        <v>212332</v>
      </c>
      <c r="AB1975" t="s" s="30">
        <v>5601</v>
      </c>
      <c r="AD1975" t="s" s="30">
        <v>5602</v>
      </c>
      <c r="AG1975" t="s" s="30">
        <f>CONCATENATE(AH1975,", ",AI1975," ",AJ1975)</f>
        <v>4555</v>
      </c>
      <c r="AH1975" t="s" s="244">
        <v>2606</v>
      </c>
      <c r="AI1975" t="s" s="30">
        <v>260</v>
      </c>
      <c r="AJ1975" s="245">
        <v>35768</v>
      </c>
    </row>
    <row r="1976" s="231" customFormat="1" ht="13.65" customHeight="1">
      <c r="AA1976" s="245">
        <v>212340</v>
      </c>
      <c r="AB1976" t="s" s="30">
        <v>5603</v>
      </c>
      <c r="AG1976" t="s" s="30">
        <f>CONCATENATE(AH1976,", ",AI1976," ",AJ1976)</f>
        <v>209</v>
      </c>
    </row>
    <row r="1977" s="231" customFormat="1" ht="13.65" customHeight="1">
      <c r="AA1977" s="245">
        <v>212357</v>
      </c>
      <c r="AB1977" t="s" s="30">
        <v>5604</v>
      </c>
      <c r="AG1977" t="s" s="30">
        <f>CONCATENATE(AH1977,", ",AI1977," ",AJ1977)</f>
        <v>209</v>
      </c>
    </row>
    <row r="1978" s="231" customFormat="1" ht="13.65" customHeight="1">
      <c r="AA1978" s="245">
        <v>212365</v>
      </c>
      <c r="AB1978" t="s" s="30">
        <v>5605</v>
      </c>
      <c r="AD1978" t="s" s="30">
        <v>5606</v>
      </c>
      <c r="AG1978" t="s" s="30">
        <f>CONCATENATE(AH1978,", ",AI1978," ",AJ1978)</f>
        <v>4779</v>
      </c>
      <c r="AH1978" t="s" s="244">
        <v>4682</v>
      </c>
      <c r="AI1978" t="s" s="30">
        <v>4683</v>
      </c>
      <c r="AJ1978" s="245">
        <v>20036</v>
      </c>
    </row>
    <row r="1979" s="231" customFormat="1" ht="13.65" customHeight="1">
      <c r="AA1979" s="245">
        <v>212373</v>
      </c>
      <c r="AB1979" t="s" s="30">
        <v>5607</v>
      </c>
      <c r="AG1979" t="s" s="30">
        <f>CONCATENATE(AH1979,", ",AI1979," ",AJ1979)</f>
        <v>209</v>
      </c>
    </row>
    <row r="1980" s="231" customFormat="1" ht="13.65" customHeight="1">
      <c r="AA1980" s="245">
        <v>212381</v>
      </c>
      <c r="AB1980" t="s" s="30">
        <v>5608</v>
      </c>
      <c r="AG1980" t="s" s="30">
        <f>CONCATENATE(AH1980,", ",AI1980," ",AJ1980)</f>
        <v>209</v>
      </c>
    </row>
    <row r="1981" s="231" customFormat="1" ht="13.65" customHeight="1">
      <c r="AA1981" s="245">
        <v>212399</v>
      </c>
      <c r="AB1981" t="s" s="30">
        <v>5609</v>
      </c>
      <c r="AD1981" t="s" s="30">
        <v>5610</v>
      </c>
      <c r="AG1981" t="s" s="30">
        <f>CONCATENATE(AH1981,", ",AI1981," ",AJ1981)</f>
        <v>5611</v>
      </c>
      <c r="AH1981" t="s" s="244">
        <v>1878</v>
      </c>
      <c r="AI1981" t="s" s="30">
        <v>178</v>
      </c>
      <c r="AJ1981" s="245">
        <v>30341</v>
      </c>
    </row>
    <row r="1982" s="231" customFormat="1" ht="13.65" customHeight="1">
      <c r="AA1982" s="245">
        <v>212407</v>
      </c>
      <c r="AB1982" t="s" s="30">
        <v>5612</v>
      </c>
      <c r="AD1982" t="s" s="30">
        <v>5613</v>
      </c>
      <c r="AG1982" t="s" s="30">
        <f>CONCATENATE(AH1982,", ",AI1982," ",AJ1982)</f>
        <v>4668</v>
      </c>
      <c r="AH1982" t="s" s="244">
        <v>4669</v>
      </c>
      <c r="AI1982" t="s" s="30">
        <v>4670</v>
      </c>
      <c r="AJ1982" s="245">
        <v>22314</v>
      </c>
    </row>
    <row r="1983" s="231" customFormat="1" ht="13.65" customHeight="1">
      <c r="AA1983" s="245">
        <v>212423</v>
      </c>
      <c r="AB1983" t="s" s="30">
        <v>5614</v>
      </c>
      <c r="AD1983" t="s" s="30">
        <v>5615</v>
      </c>
      <c r="AG1983" t="s" s="30">
        <f>CONCATENATE(AH1983,", ",AI1983," ",AJ1983)</f>
        <v>5616</v>
      </c>
      <c r="AH1983" t="s" s="244">
        <v>259</v>
      </c>
      <c r="AI1983" t="s" s="30">
        <v>260</v>
      </c>
      <c r="AJ1983" s="245">
        <v>35242</v>
      </c>
    </row>
    <row r="1984" s="231" customFormat="1" ht="13.65" customHeight="1">
      <c r="AA1984" s="245">
        <v>212431</v>
      </c>
      <c r="AB1984" t="s" s="30">
        <v>5617</v>
      </c>
      <c r="AD1984" t="s" s="30">
        <v>5618</v>
      </c>
      <c r="AE1984" t="s" s="30">
        <v>5619</v>
      </c>
      <c r="AG1984" t="s" s="30">
        <f>CONCATENATE(AH1984,", ",AI1984," ",AJ1984)</f>
        <v>309</v>
      </c>
      <c r="AH1984" t="s" s="244">
        <v>138</v>
      </c>
      <c r="AI1984" t="s" s="30">
        <v>139</v>
      </c>
      <c r="AJ1984" s="245">
        <v>37416</v>
      </c>
    </row>
    <row r="1985" s="231" customFormat="1" ht="13.65" customHeight="1">
      <c r="AA1985" s="245">
        <v>212449</v>
      </c>
      <c r="AB1985" t="s" s="30">
        <v>5620</v>
      </c>
      <c r="AG1985" t="s" s="30">
        <f>CONCATENATE(AH1985,", ",AI1985," ",AJ1985)</f>
        <v>209</v>
      </c>
    </row>
    <row r="1986" s="231" customFormat="1" ht="13.65" customHeight="1">
      <c r="AA1986" s="245">
        <v>212456</v>
      </c>
      <c r="AB1986" t="s" s="30">
        <v>5621</v>
      </c>
      <c r="AG1986" t="s" s="30">
        <f>CONCATENATE(AH1986,", ",AI1986," ",AJ1986)</f>
        <v>209</v>
      </c>
    </row>
    <row r="1987" s="231" customFormat="1" ht="13.65" customHeight="1">
      <c r="AA1987" s="245">
        <v>212472</v>
      </c>
      <c r="AB1987" t="s" s="30">
        <v>5622</v>
      </c>
      <c r="AG1987" t="s" s="30">
        <f>CONCATENATE(AH1987,", ",AI1987," ",AJ1987)</f>
        <v>209</v>
      </c>
    </row>
    <row r="1988" s="231" customFormat="1" ht="13.65" customHeight="1">
      <c r="AA1988" s="245">
        <v>212480</v>
      </c>
      <c r="AB1988" t="s" s="30">
        <v>5623</v>
      </c>
      <c r="AG1988" t="s" s="30">
        <f>CONCATENATE(AH1988,", ",AI1988," ",AJ1988)</f>
        <v>209</v>
      </c>
    </row>
    <row r="1989" s="231" customFormat="1" ht="13.65" customHeight="1">
      <c r="AA1989" s="245">
        <v>212498</v>
      </c>
      <c r="AB1989" t="s" s="30">
        <v>5624</v>
      </c>
      <c r="AG1989" t="s" s="30">
        <f>CONCATENATE(AH1989,", ",AI1989," ",AJ1989)</f>
        <v>209</v>
      </c>
    </row>
    <row r="1990" s="231" customFormat="1" ht="13.65" customHeight="1">
      <c r="AA1990" s="245">
        <v>212506</v>
      </c>
      <c r="AB1990" t="s" s="30">
        <v>5625</v>
      </c>
      <c r="AD1990" t="s" s="30">
        <v>5626</v>
      </c>
      <c r="AG1990" t="s" s="30">
        <f>CONCATENATE(AH1990,", ",AI1990," ",AJ1990)</f>
        <v>5627</v>
      </c>
      <c r="AH1990" t="s" s="244">
        <v>5628</v>
      </c>
      <c r="AI1990" t="s" s="30">
        <v>5629</v>
      </c>
      <c r="AJ1990" s="245">
        <v>55432</v>
      </c>
    </row>
    <row r="1991" s="231" customFormat="1" ht="13.65" customHeight="1">
      <c r="AA1991" s="245">
        <v>212514</v>
      </c>
      <c r="AB1991" t="s" s="30">
        <v>5630</v>
      </c>
      <c r="AG1991" t="s" s="30">
        <f>CONCATENATE(AH1991,", ",AI1991," ",AJ1991)</f>
        <v>209</v>
      </c>
    </row>
    <row r="1992" s="231" customFormat="1" ht="13.65" customHeight="1">
      <c r="AA1992" s="245">
        <v>212522</v>
      </c>
      <c r="AB1992" t="s" s="30">
        <v>5631</v>
      </c>
      <c r="AD1992" t="s" s="30">
        <v>5632</v>
      </c>
      <c r="AG1992" t="s" s="30">
        <f>CONCATENATE(AH1992,", ",AI1992," ",AJ1992)</f>
        <v>5633</v>
      </c>
      <c r="AH1992" t="s" s="244">
        <v>5267</v>
      </c>
      <c r="AI1992" t="s" s="30">
        <v>5268</v>
      </c>
      <c r="AJ1992" t="s" s="30">
        <v>5634</v>
      </c>
    </row>
    <row r="1993" s="231" customFormat="1" ht="13.65" customHeight="1">
      <c r="AA1993" s="245">
        <v>212530</v>
      </c>
      <c r="AB1993" t="s" s="30">
        <v>5635</v>
      </c>
      <c r="AG1993" t="s" s="30">
        <f>CONCATENATE(AH1993,", ",AI1993," ",AJ1993)</f>
        <v>209</v>
      </c>
    </row>
    <row r="1994" s="231" customFormat="1" ht="13.65" customHeight="1">
      <c r="AA1994" s="245">
        <v>212548</v>
      </c>
      <c r="AB1994" t="s" s="30">
        <v>5636</v>
      </c>
      <c r="AD1994" t="s" s="30">
        <v>5637</v>
      </c>
      <c r="AG1994" t="s" s="30">
        <f>CONCATENATE(AH1994,", ",AI1994," ",AJ1994)</f>
        <v>5638</v>
      </c>
      <c r="AH1994" t="s" s="244">
        <v>5149</v>
      </c>
      <c r="AI1994" t="s" s="30">
        <v>4748</v>
      </c>
      <c r="AJ1994" s="245">
        <v>21279</v>
      </c>
    </row>
    <row r="1995" s="231" customFormat="1" ht="13.65" customHeight="1">
      <c r="AA1995" s="245">
        <v>212555</v>
      </c>
      <c r="AB1995" t="s" s="30">
        <v>5639</v>
      </c>
      <c r="AG1995" t="s" s="30">
        <f>CONCATENATE(AH1995,", ",AI1995," ",AJ1995)</f>
        <v>209</v>
      </c>
    </row>
    <row r="1996" s="231" customFormat="1" ht="13.65" customHeight="1">
      <c r="AA1996" s="245">
        <v>212563</v>
      </c>
      <c r="AB1996" t="s" s="30">
        <v>5640</v>
      </c>
      <c r="AD1996" t="s" s="30">
        <v>5641</v>
      </c>
      <c r="AG1996" t="s" s="30">
        <f>CONCATENATE(AH1996,", ",AI1996," ",AJ1996)</f>
        <v>4716</v>
      </c>
      <c r="AH1996" t="s" s="244">
        <v>4682</v>
      </c>
      <c r="AI1996" t="s" s="30">
        <v>4683</v>
      </c>
      <c r="AJ1996" s="245">
        <v>20006</v>
      </c>
    </row>
    <row r="1997" s="231" customFormat="1" ht="13.65" customHeight="1">
      <c r="AA1997" s="245">
        <v>212571</v>
      </c>
      <c r="AB1997" t="s" s="30">
        <v>5642</v>
      </c>
      <c r="AD1997" t="s" s="30">
        <v>5643</v>
      </c>
      <c r="AG1997" t="s" s="30">
        <f>CONCATENATE(AH1997,", ",AI1997," ",AJ1997)</f>
        <v>182</v>
      </c>
      <c r="AH1997" t="s" s="244">
        <v>138</v>
      </c>
      <c r="AI1997" t="s" s="30">
        <v>139</v>
      </c>
      <c r="AJ1997" s="245">
        <v>37421</v>
      </c>
    </row>
    <row r="1998" s="231" customFormat="1" ht="13.65" customHeight="1">
      <c r="AA1998" s="245">
        <v>212589</v>
      </c>
      <c r="AB1998" t="s" s="30">
        <v>5644</v>
      </c>
      <c r="AG1998" t="s" s="30">
        <f>CONCATENATE(AH1998,", ",AI1998," ",AJ1998)</f>
        <v>209</v>
      </c>
    </row>
    <row r="1999" s="231" customFormat="1" ht="13.65" customHeight="1">
      <c r="AA1999" s="245">
        <v>212597</v>
      </c>
      <c r="AB1999" t="s" s="30">
        <v>5645</v>
      </c>
      <c r="AD1999" t="s" s="30">
        <v>5646</v>
      </c>
      <c r="AG1999" t="s" s="30">
        <f>CONCATENATE(AH1999,", ",AI1999," ",AJ1999)</f>
        <v>5647</v>
      </c>
      <c r="AH1999" t="s" s="244">
        <v>3116</v>
      </c>
      <c r="AI1999" t="s" s="30">
        <v>207</v>
      </c>
      <c r="AJ1999" t="s" s="30">
        <v>5648</v>
      </c>
    </row>
    <row r="2000" s="231" customFormat="1" ht="13.65" customHeight="1">
      <c r="AA2000" s="245">
        <v>212605</v>
      </c>
      <c r="AB2000" t="s" s="30">
        <v>5649</v>
      </c>
      <c r="AD2000" t="s" s="30">
        <v>5650</v>
      </c>
      <c r="AG2000" t="s" s="30">
        <f>CONCATENATE(AH2000,", ",AI2000," ",AJ2000)</f>
        <v>5651</v>
      </c>
      <c r="AH2000" t="s" s="244">
        <v>5652</v>
      </c>
      <c r="AI2000" t="s" s="30">
        <v>5653</v>
      </c>
      <c r="AJ2000" t="s" s="30">
        <v>5654</v>
      </c>
    </row>
    <row r="2001" s="231" customFormat="1" ht="13.65" customHeight="1">
      <c r="AA2001" s="245">
        <v>212613</v>
      </c>
      <c r="AB2001" t="s" s="30">
        <v>5655</v>
      </c>
      <c r="AC2001" t="s" s="30">
        <v>5656</v>
      </c>
      <c r="AG2001" t="s" s="30">
        <f>CONCATENATE(AH2001,", ",AI2001," ",AJ2001)</f>
        <v>209</v>
      </c>
    </row>
    <row r="2002" s="231" customFormat="1" ht="13.65" customHeight="1">
      <c r="AA2002" s="245">
        <v>212621</v>
      </c>
      <c r="AB2002" t="s" s="30">
        <v>5657</v>
      </c>
      <c r="AD2002" t="s" s="30">
        <v>5658</v>
      </c>
      <c r="AG2002" t="s" s="30">
        <f>CONCATENATE(AH2002,", ",AI2002," ",AJ2002)</f>
        <v>5659</v>
      </c>
      <c r="AH2002" t="s" s="244">
        <v>5660</v>
      </c>
      <c r="AI2002" t="s" s="30">
        <v>5274</v>
      </c>
      <c r="AJ2002" t="s" s="30">
        <v>5661</v>
      </c>
    </row>
    <row r="2003" s="231" customFormat="1" ht="13.65" customHeight="1">
      <c r="AA2003" s="245">
        <v>212639</v>
      </c>
      <c r="AB2003" t="s" s="30">
        <v>5662</v>
      </c>
      <c r="AG2003" t="s" s="30">
        <f>CONCATENATE(AH2003,", ",AI2003," ",AJ2003)</f>
        <v>209</v>
      </c>
    </row>
    <row r="2004" s="231" customFormat="1" ht="13.65" customHeight="1">
      <c r="AA2004" s="245">
        <v>212647</v>
      </c>
      <c r="AB2004" t="s" s="30">
        <v>5663</v>
      </c>
      <c r="AD2004" t="s" s="30">
        <v>5664</v>
      </c>
      <c r="AG2004" t="s" s="30">
        <f>CONCATENATE(AH2004,", ",AI2004," ",AJ2004)</f>
        <v>4962</v>
      </c>
      <c r="AH2004" t="s" s="244">
        <v>4682</v>
      </c>
      <c r="AI2004" t="s" s="30">
        <v>4683</v>
      </c>
      <c r="AJ2004" s="245">
        <v>20009</v>
      </c>
    </row>
    <row r="2005" s="231" customFormat="1" ht="13.65" customHeight="1">
      <c r="AA2005" s="245">
        <v>212654</v>
      </c>
      <c r="AB2005" t="s" s="30">
        <v>5665</v>
      </c>
      <c r="AG2005" t="s" s="30">
        <f>CONCATENATE(AH2005,", ",AI2005," ",AJ2005)</f>
        <v>209</v>
      </c>
    </row>
    <row r="2006" s="231" customFormat="1" ht="13.65" customHeight="1">
      <c r="AA2006" s="245">
        <v>212662</v>
      </c>
      <c r="AB2006" t="s" s="30">
        <v>5666</v>
      </c>
      <c r="AG2006" t="s" s="30">
        <f>CONCATENATE(AH2006,", ",AI2006," ",AJ2006)</f>
        <v>209</v>
      </c>
    </row>
    <row r="2007" s="231" customFormat="1" ht="13.65" customHeight="1">
      <c r="AA2007" s="245">
        <v>212670</v>
      </c>
      <c r="AB2007" t="s" s="30">
        <v>5667</v>
      </c>
      <c r="AG2007" t="s" s="30">
        <f>CONCATENATE(AH2007,", ",AI2007," ",AJ2007)</f>
        <v>209</v>
      </c>
    </row>
    <row r="2008" s="231" customFormat="1" ht="13.65" customHeight="1">
      <c r="AA2008" s="245">
        <v>212688</v>
      </c>
      <c r="AB2008" t="s" s="30">
        <v>5668</v>
      </c>
      <c r="AD2008" t="s" s="30">
        <v>5669</v>
      </c>
      <c r="AG2008" t="s" s="30">
        <f>CONCATENATE(AH2008,", ",AI2008," ",AJ2008)</f>
        <v>5670</v>
      </c>
      <c r="AH2008" t="s" s="244">
        <v>5671</v>
      </c>
      <c r="AI2008" t="s" s="30">
        <v>753</v>
      </c>
      <c r="AJ2008" s="245">
        <v>10598</v>
      </c>
    </row>
    <row r="2009" s="231" customFormat="1" ht="13.65" customHeight="1">
      <c r="AA2009" s="245">
        <v>212696</v>
      </c>
      <c r="AB2009" t="s" s="30">
        <v>5672</v>
      </c>
      <c r="AD2009" t="s" s="30">
        <v>5673</v>
      </c>
      <c r="AG2009" t="s" s="30">
        <f>CONCATENATE(AH2009,", ",AI2009," ",AJ2009)</f>
        <v>5491</v>
      </c>
      <c r="AH2009" t="s" s="244">
        <v>5492</v>
      </c>
      <c r="AI2009" t="s" s="30">
        <v>4670</v>
      </c>
      <c r="AJ2009" s="245">
        <v>22151</v>
      </c>
    </row>
    <row r="2010" s="231" customFormat="1" ht="13.65" customHeight="1">
      <c r="AA2010" s="245">
        <v>212704</v>
      </c>
      <c r="AB2010" t="s" s="30">
        <v>5674</v>
      </c>
      <c r="AD2010" t="s" s="30">
        <v>5675</v>
      </c>
      <c r="AE2010" t="s" s="30">
        <v>5676</v>
      </c>
      <c r="AG2010" t="s" s="30">
        <f>CONCATENATE(AH2010,", ",AI2010," ",AJ2010)</f>
        <v>4719</v>
      </c>
      <c r="AH2010" t="s" s="244">
        <v>4720</v>
      </c>
      <c r="AI2010" t="s" s="30">
        <v>178</v>
      </c>
      <c r="AJ2010" s="245">
        <v>30120</v>
      </c>
    </row>
    <row r="2011" s="231" customFormat="1" ht="13.65" customHeight="1">
      <c r="AA2011" s="245">
        <v>212712</v>
      </c>
      <c r="AB2011" t="s" s="30">
        <v>5677</v>
      </c>
      <c r="AG2011" t="s" s="30">
        <f>CONCATENATE(AH2011,", ",AI2011," ",AJ2011)</f>
        <v>209</v>
      </c>
    </row>
    <row r="2012" s="231" customFormat="1" ht="13.65" customHeight="1">
      <c r="AA2012" s="245">
        <v>212720</v>
      </c>
      <c r="AB2012" t="s" s="30">
        <v>5678</v>
      </c>
      <c r="AD2012" t="s" s="30">
        <v>5679</v>
      </c>
      <c r="AG2012" t="s" s="30">
        <f>CONCATENATE(AH2012,", ",AI2012," ",AJ2012)</f>
        <v>508</v>
      </c>
      <c r="AH2012" t="s" s="244">
        <v>138</v>
      </c>
      <c r="AI2012" t="s" s="30">
        <v>139</v>
      </c>
      <c r="AJ2012" s="245">
        <v>37408</v>
      </c>
    </row>
    <row r="2013" s="231" customFormat="1" ht="13.65" customHeight="1">
      <c r="AA2013" s="245">
        <v>212738</v>
      </c>
      <c r="AB2013" t="s" s="30">
        <v>5680</v>
      </c>
      <c r="AG2013" t="s" s="30">
        <f>CONCATENATE(AH2013,", ",AI2013," ",AJ2013)</f>
        <v>209</v>
      </c>
    </row>
    <row r="2014" s="231" customFormat="1" ht="13.65" customHeight="1">
      <c r="AA2014" s="245">
        <v>212746</v>
      </c>
      <c r="AB2014" t="s" s="30">
        <v>5681</v>
      </c>
      <c r="AD2014" t="s" s="30">
        <v>5682</v>
      </c>
      <c r="AG2014" t="s" s="30">
        <f>CONCATENATE(AH2014,", ",AI2014," ",AJ2014)</f>
        <v>5683</v>
      </c>
      <c r="AH2014" t="s" s="244">
        <v>5684</v>
      </c>
      <c r="AI2014" t="s" s="30">
        <v>4691</v>
      </c>
      <c r="AJ2014" s="245">
        <v>80903</v>
      </c>
    </row>
    <row r="2015" s="231" customFormat="1" ht="13.65" customHeight="1">
      <c r="AA2015" s="245">
        <v>212753</v>
      </c>
      <c r="AB2015" t="s" s="30">
        <v>5685</v>
      </c>
      <c r="AD2015" t="s" s="30">
        <v>5686</v>
      </c>
      <c r="AG2015" t="s" s="30">
        <f>CONCATENATE(AH2015,", ",AI2015," ",AJ2015)</f>
        <v>5687</v>
      </c>
      <c r="AH2015" t="s" s="244">
        <v>4682</v>
      </c>
      <c r="AI2015" t="s" s="30">
        <v>4683</v>
      </c>
      <c r="AJ2015" s="245">
        <v>20001</v>
      </c>
    </row>
    <row r="2016" s="231" customFormat="1" ht="13.65" customHeight="1">
      <c r="AA2016" s="245">
        <v>212761</v>
      </c>
      <c r="AB2016" t="s" s="30">
        <v>5688</v>
      </c>
      <c r="AG2016" t="s" s="30">
        <f>CONCATENATE(AH2016,", ",AI2016," ",AJ2016)</f>
        <v>209</v>
      </c>
    </row>
    <row r="2017" s="231" customFormat="1" ht="13.65" customHeight="1">
      <c r="AA2017" s="245">
        <v>212779</v>
      </c>
      <c r="AB2017" t="s" s="30">
        <v>5689</v>
      </c>
      <c r="AC2017" t="s" s="30">
        <v>5690</v>
      </c>
      <c r="AD2017" t="s" s="30">
        <v>5691</v>
      </c>
      <c r="AG2017" t="s" s="30">
        <f>CONCATENATE(AH2017,", ",AI2017," ",AJ2017)</f>
        <v>5692</v>
      </c>
      <c r="AH2017" t="s" s="244">
        <v>5693</v>
      </c>
      <c r="AI2017" t="s" s="30">
        <v>567</v>
      </c>
      <c r="AJ2017" t="s" s="30">
        <v>5694</v>
      </c>
    </row>
    <row r="2018" s="231" customFormat="1" ht="13.65" customHeight="1">
      <c r="AA2018" s="245">
        <v>212787</v>
      </c>
      <c r="AB2018" t="s" s="30">
        <v>5695</v>
      </c>
      <c r="AD2018" t="s" s="30">
        <v>5696</v>
      </c>
      <c r="AG2018" t="s" s="30">
        <f>CONCATENATE(AH2018,", ",AI2018," ",AJ2018)</f>
        <v>5697</v>
      </c>
      <c r="AH2018" t="s" s="244">
        <v>5698</v>
      </c>
      <c r="AI2018" t="s" s="30">
        <v>3348</v>
      </c>
      <c r="AJ2018" s="245">
        <v>60091</v>
      </c>
    </row>
    <row r="2019" s="231" customFormat="1" ht="13.65" customHeight="1">
      <c r="AA2019" s="245">
        <v>212795</v>
      </c>
      <c r="AB2019" t="s" s="30">
        <v>5699</v>
      </c>
      <c r="AD2019" t="s" s="30">
        <v>5700</v>
      </c>
      <c r="AE2019" t="s" s="30">
        <v>5701</v>
      </c>
      <c r="AG2019" t="s" s="30">
        <f>CONCATENATE(AH2019,", ",AI2019," ",AJ2019)</f>
        <v>280</v>
      </c>
      <c r="AH2019" t="s" s="244">
        <v>138</v>
      </c>
      <c r="AI2019" t="s" s="30">
        <v>139</v>
      </c>
      <c r="AJ2019" s="245">
        <v>37403</v>
      </c>
    </row>
    <row r="2020" s="231" customFormat="1" ht="13.65" customHeight="1">
      <c r="AA2020" s="245">
        <v>212803</v>
      </c>
      <c r="AB2020" t="s" s="30">
        <v>5702</v>
      </c>
      <c r="AG2020" t="s" s="30">
        <f>CONCATENATE(AH2020,", ",AI2020," ",AJ2020)</f>
        <v>209</v>
      </c>
    </row>
    <row r="2021" s="231" customFormat="1" ht="13.65" customHeight="1">
      <c r="AA2021" s="245">
        <v>212811</v>
      </c>
      <c r="AB2021" t="s" s="30">
        <v>5703</v>
      </c>
      <c r="AG2021" t="s" s="30">
        <f>CONCATENATE(AH2021,", ",AI2021," ",AJ2021)</f>
        <v>209</v>
      </c>
    </row>
    <row r="2022" s="231" customFormat="1" ht="13.65" customHeight="1">
      <c r="AA2022" s="245">
        <v>212829</v>
      </c>
      <c r="AB2022" t="s" s="30">
        <v>5704</v>
      </c>
      <c r="AD2022" t="s" s="30">
        <v>5705</v>
      </c>
      <c r="AG2022" t="s" s="30">
        <f>CONCATENATE(AH2022,", ",AI2022," ",AJ2022)</f>
        <v>5706</v>
      </c>
      <c r="AH2022" t="s" s="244">
        <v>5707</v>
      </c>
      <c r="AI2022" t="s" s="30">
        <v>4363</v>
      </c>
      <c r="AJ2022" s="245">
        <v>91017</v>
      </c>
    </row>
    <row r="2023" s="231" customFormat="1" ht="13.65" customHeight="1">
      <c r="AA2023" s="245">
        <v>212837</v>
      </c>
      <c r="AB2023" t="s" s="30">
        <v>5708</v>
      </c>
      <c r="AG2023" t="s" s="30">
        <f>CONCATENATE(AH2023,", ",AI2023," ",AJ2023)</f>
        <v>209</v>
      </c>
    </row>
    <row r="2024" s="231" customFormat="1" ht="13.65" customHeight="1">
      <c r="AA2024" s="245">
        <v>212845</v>
      </c>
      <c r="AB2024" t="s" s="30">
        <v>5709</v>
      </c>
      <c r="AG2024" t="s" s="30">
        <f>CONCATENATE(AH2024,", ",AI2024," ",AJ2024)</f>
        <v>209</v>
      </c>
    </row>
    <row r="2025" s="231" customFormat="1" ht="13.65" customHeight="1">
      <c r="AA2025" s="245">
        <v>212852</v>
      </c>
      <c r="AB2025" t="s" s="30">
        <v>5710</v>
      </c>
      <c r="AG2025" t="s" s="30">
        <f>CONCATENATE(AH2025,", ",AI2025," ",AJ2025)</f>
        <v>209</v>
      </c>
    </row>
    <row r="2026" s="231" customFormat="1" ht="13.65" customHeight="1">
      <c r="AA2026" s="245">
        <v>212860</v>
      </c>
      <c r="AB2026" t="s" s="30">
        <v>5711</v>
      </c>
      <c r="AG2026" t="s" s="30">
        <f>CONCATENATE(AH2026,", ",AI2026," ",AJ2026)</f>
        <v>209</v>
      </c>
    </row>
    <row r="2027" s="231" customFormat="1" ht="13.65" customHeight="1">
      <c r="AA2027" s="245">
        <v>212878</v>
      </c>
      <c r="AB2027" t="s" s="30">
        <v>5712</v>
      </c>
      <c r="AG2027" t="s" s="30">
        <f>CONCATENATE(AH2027,", ",AI2027," ",AJ2027)</f>
        <v>209</v>
      </c>
    </row>
    <row r="2028" s="231" customFormat="1" ht="13.65" customHeight="1">
      <c r="AA2028" s="245">
        <v>212894</v>
      </c>
      <c r="AB2028" t="s" s="30">
        <v>5713</v>
      </c>
      <c r="AG2028" t="s" s="30">
        <f>CONCATENATE(AH2028,", ",AI2028," ",AJ2028)</f>
        <v>209</v>
      </c>
    </row>
    <row r="2029" s="231" customFormat="1" ht="13.65" customHeight="1">
      <c r="AA2029" s="245">
        <v>212902</v>
      </c>
      <c r="AB2029" t="s" s="30">
        <v>5714</v>
      </c>
      <c r="AG2029" t="s" s="30">
        <f>CONCATENATE(AH2029,", ",AI2029," ",AJ2029)</f>
        <v>209</v>
      </c>
    </row>
    <row r="2030" s="231" customFormat="1" ht="13.65" customHeight="1">
      <c r="AA2030" s="245">
        <v>212910</v>
      </c>
      <c r="AB2030" t="s" s="30">
        <v>5715</v>
      </c>
      <c r="AG2030" t="s" s="30">
        <f>CONCATENATE(AH2030,", ",AI2030," ",AJ2030)</f>
        <v>209</v>
      </c>
    </row>
    <row r="2031" s="231" customFormat="1" ht="13.65" customHeight="1">
      <c r="AA2031" s="245">
        <v>212928</v>
      </c>
      <c r="AB2031" t="s" s="30">
        <v>5716</v>
      </c>
      <c r="AG2031" t="s" s="30">
        <f>CONCATENATE(AH2031,", ",AI2031," ",AJ2031)</f>
        <v>209</v>
      </c>
    </row>
    <row r="2032" s="231" customFormat="1" ht="13.65" customHeight="1">
      <c r="AA2032" s="245">
        <v>212936</v>
      </c>
      <c r="AB2032" t="s" s="30">
        <v>5717</v>
      </c>
      <c r="AD2032" t="s" s="30">
        <v>5718</v>
      </c>
      <c r="AG2032" t="s" s="30">
        <f>CONCATENATE(AH2032,", ",AI2032," ",AJ2032)</f>
        <v>5719</v>
      </c>
      <c r="AH2032" t="s" s="244">
        <v>4682</v>
      </c>
      <c r="AI2032" t="s" s="30">
        <v>4683</v>
      </c>
      <c r="AJ2032" s="245">
        <v>20002</v>
      </c>
    </row>
    <row r="2033" s="231" customFormat="1" ht="13.65" customHeight="1">
      <c r="AA2033" s="245">
        <v>212944</v>
      </c>
      <c r="AB2033" t="s" s="30">
        <v>5720</v>
      </c>
      <c r="AD2033" t="s" s="30">
        <v>5721</v>
      </c>
      <c r="AG2033" t="s" s="30">
        <f>CONCATENATE(AH2033,", ",AI2033," ",AJ2033)</f>
        <v>5722</v>
      </c>
      <c r="AH2033" t="s" s="244">
        <v>5723</v>
      </c>
      <c r="AI2033" t="s" s="30">
        <v>178</v>
      </c>
      <c r="AJ2033" s="245">
        <v>30184</v>
      </c>
    </row>
    <row r="2034" s="231" customFormat="1" ht="13.65" customHeight="1">
      <c r="AA2034" s="245">
        <v>212951</v>
      </c>
      <c r="AB2034" t="s" s="30">
        <v>5724</v>
      </c>
      <c r="AG2034" t="s" s="30">
        <f>CONCATENATE(AH2034,", ",AI2034," ",AJ2034)</f>
        <v>209</v>
      </c>
    </row>
    <row r="2035" s="231" customFormat="1" ht="13.65" customHeight="1">
      <c r="AA2035" s="245">
        <v>212969</v>
      </c>
      <c r="AB2035" t="s" s="30">
        <v>5725</v>
      </c>
      <c r="AD2035" t="s" s="30">
        <v>5726</v>
      </c>
      <c r="AG2035" t="s" s="30">
        <f>CONCATENATE(AH2035,", ",AI2035," ",AJ2035)</f>
        <v>5727</v>
      </c>
      <c r="AH2035" t="s" s="244">
        <v>5728</v>
      </c>
      <c r="AI2035" t="s" s="30">
        <v>4748</v>
      </c>
      <c r="AJ2035" s="245">
        <v>20895</v>
      </c>
    </row>
    <row r="2036" s="231" customFormat="1" ht="13.65" customHeight="1">
      <c r="AA2036" s="245">
        <v>212977</v>
      </c>
      <c r="AB2036" t="s" s="30">
        <v>5729</v>
      </c>
      <c r="AD2036" t="s" s="30">
        <v>5730</v>
      </c>
      <c r="AG2036" t="s" s="30">
        <f>CONCATENATE(AH2036,", ",AI2036," ",AJ2036)</f>
        <v>5731</v>
      </c>
      <c r="AH2036" t="s" s="244">
        <v>5732</v>
      </c>
      <c r="AI2036" t="s" s="30">
        <v>4892</v>
      </c>
      <c r="AJ2036" s="245">
        <v>8071</v>
      </c>
    </row>
    <row r="2037" s="231" customFormat="1" ht="13.65" customHeight="1">
      <c r="AA2037" s="245">
        <v>212985</v>
      </c>
      <c r="AB2037" t="s" s="30">
        <v>5733</v>
      </c>
      <c r="AG2037" t="s" s="30">
        <f>CONCATENATE(AH2037,", ",AI2037," ",AJ2037)</f>
        <v>209</v>
      </c>
    </row>
    <row r="2038" s="231" customFormat="1" ht="13.65" customHeight="1">
      <c r="AA2038" s="245">
        <v>212993</v>
      </c>
      <c r="AB2038" t="s" s="30">
        <v>5734</v>
      </c>
      <c r="AG2038" t="s" s="30">
        <f>CONCATENATE(AH2038,", ",AI2038," ",AJ2038)</f>
        <v>209</v>
      </c>
    </row>
    <row r="2039" s="231" customFormat="1" ht="13.65" customHeight="1">
      <c r="AA2039" s="245">
        <v>213009</v>
      </c>
      <c r="AB2039" t="s" s="30">
        <v>5735</v>
      </c>
      <c r="AG2039" t="s" s="30">
        <f>CONCATENATE(AH2039,", ",AI2039," ",AJ2039)</f>
        <v>209</v>
      </c>
    </row>
    <row r="2040" s="231" customFormat="1" ht="13.65" customHeight="1">
      <c r="AA2040" s="245">
        <v>213017</v>
      </c>
      <c r="AB2040" t="s" s="30">
        <v>5736</v>
      </c>
      <c r="AG2040" t="s" s="30">
        <f>CONCATENATE(AH2040,", ",AI2040," ",AJ2040)</f>
        <v>209</v>
      </c>
    </row>
    <row r="2041" s="231" customFormat="1" ht="13.65" customHeight="1">
      <c r="AA2041" s="245">
        <v>213025</v>
      </c>
      <c r="AB2041" t="s" s="30">
        <v>5737</v>
      </c>
      <c r="AG2041" t="s" s="30">
        <f>CONCATENATE(AH2041,", ",AI2041," ",AJ2041)</f>
        <v>209</v>
      </c>
    </row>
    <row r="2042" s="231" customFormat="1" ht="13.65" customHeight="1">
      <c r="AA2042" s="245">
        <v>213033</v>
      </c>
      <c r="AB2042" t="s" s="30">
        <v>5738</v>
      </c>
      <c r="AD2042" t="s" s="30">
        <v>5739</v>
      </c>
      <c r="AG2042" t="s" s="30">
        <f>CONCATENATE(AH2042,", ",AI2042," ",AJ2042)</f>
        <v>5740</v>
      </c>
      <c r="AH2042" t="s" s="244">
        <v>4973</v>
      </c>
      <c r="AI2042" t="s" s="30">
        <v>260</v>
      </c>
      <c r="AJ2042" s="245">
        <v>35804</v>
      </c>
    </row>
    <row r="2043" s="231" customFormat="1" ht="13.65" customHeight="1">
      <c r="AA2043" s="245">
        <v>213041</v>
      </c>
      <c r="AB2043" t="s" s="30">
        <v>5741</v>
      </c>
      <c r="AG2043" t="s" s="30">
        <f>CONCATENATE(AH2043,", ",AI2043," ",AJ2043)</f>
        <v>209</v>
      </c>
    </row>
    <row r="2044" s="231" customFormat="1" ht="13.65" customHeight="1">
      <c r="AA2044" s="245">
        <v>213058</v>
      </c>
      <c r="AB2044" t="s" s="30">
        <v>5742</v>
      </c>
      <c r="AG2044" t="s" s="30">
        <f>CONCATENATE(AH2044,", ",AI2044," ",AJ2044)</f>
        <v>209</v>
      </c>
    </row>
    <row r="2045" s="231" customFormat="1" ht="13.65" customHeight="1">
      <c r="AA2045" s="245">
        <v>213074</v>
      </c>
      <c r="AB2045" t="s" s="30">
        <v>5743</v>
      </c>
      <c r="AG2045" t="s" s="30">
        <f>CONCATENATE(AH2045,", ",AI2045," ",AJ2045)</f>
        <v>209</v>
      </c>
    </row>
    <row r="2046" s="231" customFormat="1" ht="13.65" customHeight="1">
      <c r="AA2046" s="245">
        <v>213082</v>
      </c>
      <c r="AB2046" t="s" s="30">
        <v>5744</v>
      </c>
      <c r="AG2046" t="s" s="30">
        <f>CONCATENATE(AH2046,", ",AI2046," ",AJ2046)</f>
        <v>209</v>
      </c>
    </row>
    <row r="2047" s="231" customFormat="1" ht="13.65" customHeight="1">
      <c r="AA2047" s="245">
        <v>213090</v>
      </c>
      <c r="AB2047" t="s" s="30">
        <v>5745</v>
      </c>
      <c r="AG2047" t="s" s="30">
        <f>CONCATENATE(AH2047,", ",AI2047," ",AJ2047)</f>
        <v>209</v>
      </c>
    </row>
    <row r="2048" s="231" customFormat="1" ht="13.65" customHeight="1">
      <c r="AA2048" s="245">
        <v>213108</v>
      </c>
      <c r="AB2048" t="s" s="30">
        <v>5746</v>
      </c>
      <c r="AG2048" t="s" s="30">
        <f>CONCATENATE(AH2048,", ",AI2048," ",AJ2048)</f>
        <v>209</v>
      </c>
    </row>
    <row r="2049" s="231" customFormat="1" ht="13.65" customHeight="1">
      <c r="AA2049" s="245">
        <v>213116</v>
      </c>
      <c r="AB2049" t="s" s="30">
        <v>5747</v>
      </c>
      <c r="AG2049" t="s" s="30">
        <f>CONCATENATE(AH2049,", ",AI2049," ",AJ2049)</f>
        <v>209</v>
      </c>
    </row>
    <row r="2050" s="231" customFormat="1" ht="13.65" customHeight="1">
      <c r="AA2050" s="245">
        <v>213124</v>
      </c>
      <c r="AB2050" t="s" s="30">
        <v>5748</v>
      </c>
      <c r="AG2050" t="s" s="30">
        <f>CONCATENATE(AH2050,", ",AI2050," ",AJ2050)</f>
        <v>209</v>
      </c>
    </row>
    <row r="2051" s="231" customFormat="1" ht="13.65" customHeight="1">
      <c r="AA2051" s="245">
        <v>213132</v>
      </c>
      <c r="AB2051" t="s" s="30">
        <v>5749</v>
      </c>
      <c r="AG2051" t="s" s="30">
        <f>CONCATENATE(AH2051,", ",AI2051," ",AJ2051)</f>
        <v>209</v>
      </c>
    </row>
    <row r="2052" s="231" customFormat="1" ht="13.65" customHeight="1">
      <c r="AA2052" s="245">
        <v>213140</v>
      </c>
      <c r="AB2052" t="s" s="30">
        <v>5750</v>
      </c>
      <c r="AD2052" t="s" s="30">
        <v>5751</v>
      </c>
      <c r="AG2052" t="s" s="30">
        <f>CONCATENATE(AH2052,", ",AI2052," ",AJ2052)</f>
        <v>5752</v>
      </c>
      <c r="AH2052" t="s" s="244">
        <v>5753</v>
      </c>
      <c r="AI2052" t="s" s="30">
        <v>4670</v>
      </c>
      <c r="AJ2052" s="245">
        <v>22630</v>
      </c>
    </row>
    <row r="2053" s="231" customFormat="1" ht="13.65" customHeight="1">
      <c r="AA2053" s="245">
        <v>213157</v>
      </c>
      <c r="AB2053" t="s" s="30">
        <v>5754</v>
      </c>
      <c r="AG2053" t="s" s="30">
        <f>CONCATENATE(AH2053,", ",AI2053," ",AJ2053)</f>
        <v>209</v>
      </c>
    </row>
    <row r="2054" s="231" customFormat="1" ht="13.65" customHeight="1">
      <c r="AA2054" s="245">
        <v>213165</v>
      </c>
      <c r="AB2054" t="s" s="30">
        <v>5755</v>
      </c>
      <c r="AD2054" t="s" s="30">
        <v>5756</v>
      </c>
      <c r="AG2054" t="s" s="30">
        <f>CONCATENATE(AH2054,", ",AI2054," ",AJ2054)</f>
        <v>5757</v>
      </c>
      <c r="AH2054" t="s" s="244">
        <v>752</v>
      </c>
      <c r="AI2054" t="s" s="30">
        <v>753</v>
      </c>
      <c r="AJ2054" t="s" s="30">
        <v>5758</v>
      </c>
    </row>
    <row r="2055" s="231" customFormat="1" ht="13.65" customHeight="1">
      <c r="AA2055" s="245">
        <v>213173</v>
      </c>
      <c r="AB2055" t="s" s="30">
        <v>5759</v>
      </c>
      <c r="AG2055" t="s" s="30">
        <f>CONCATENATE(AH2055,", ",AI2055," ",AJ2055)</f>
        <v>209</v>
      </c>
    </row>
    <row r="2056" s="231" customFormat="1" ht="13.65" customHeight="1">
      <c r="AA2056" s="245">
        <v>213181</v>
      </c>
      <c r="AB2056" t="s" s="30">
        <v>5760</v>
      </c>
      <c r="AG2056" t="s" s="30">
        <f>CONCATENATE(AH2056,", ",AI2056," ",AJ2056)</f>
        <v>209</v>
      </c>
    </row>
    <row r="2057" s="231" customFormat="1" ht="13.65" customHeight="1">
      <c r="AA2057" s="245">
        <v>213199</v>
      </c>
      <c r="AB2057" t="s" s="30">
        <v>5761</v>
      </c>
      <c r="AD2057" t="s" s="30">
        <v>5762</v>
      </c>
      <c r="AG2057" t="s" s="30">
        <f>CONCATENATE(AH2057,", ",AI2057," ",AJ2057)</f>
        <v>5763</v>
      </c>
      <c r="AH2057" t="s" s="244">
        <v>5764</v>
      </c>
      <c r="AI2057" t="s" s="30">
        <v>3412</v>
      </c>
      <c r="AJ2057" s="245">
        <v>75080</v>
      </c>
    </row>
    <row r="2058" s="231" customFormat="1" ht="13.65" customHeight="1">
      <c r="AA2058" s="245">
        <v>213215</v>
      </c>
      <c r="AB2058" t="s" s="30">
        <v>5765</v>
      </c>
      <c r="AG2058" t="s" s="30">
        <f>CONCATENATE(AH2058,", ",AI2058," ",AJ2058)</f>
        <v>209</v>
      </c>
    </row>
    <row r="2059" s="231" customFormat="1" ht="13.65" customHeight="1">
      <c r="AA2059" s="245">
        <v>213223</v>
      </c>
      <c r="AB2059" t="s" s="30">
        <v>5766</v>
      </c>
      <c r="AG2059" t="s" s="30">
        <f>CONCATENATE(AH2059,", ",AI2059," ",AJ2059)</f>
        <v>209</v>
      </c>
    </row>
    <row r="2060" s="231" customFormat="1" ht="13.65" customHeight="1">
      <c r="AA2060" s="245">
        <v>213231</v>
      </c>
      <c r="AB2060" t="s" s="30">
        <v>5767</v>
      </c>
      <c r="AG2060" t="s" s="30">
        <f>CONCATENATE(AH2060,", ",AI2060," ",AJ2060)</f>
        <v>209</v>
      </c>
    </row>
    <row r="2061" s="231" customFormat="1" ht="13.65" customHeight="1">
      <c r="AA2061" s="245">
        <v>213249</v>
      </c>
      <c r="AB2061" t="s" s="30">
        <v>5768</v>
      </c>
      <c r="AD2061" t="s" s="30">
        <v>5769</v>
      </c>
      <c r="AG2061" t="s" s="30">
        <f>CONCATENATE(AH2061,", ",AI2061," ",AJ2061)</f>
        <v>5770</v>
      </c>
      <c r="AH2061" t="s" s="244">
        <v>5771</v>
      </c>
      <c r="AI2061" t="s" s="30">
        <v>4748</v>
      </c>
      <c r="AJ2061" s="245">
        <v>21204</v>
      </c>
    </row>
    <row r="2062" s="231" customFormat="1" ht="13.65" customHeight="1">
      <c r="AA2062" s="245">
        <v>213256</v>
      </c>
      <c r="AB2062" t="s" s="30">
        <v>5772</v>
      </c>
      <c r="AG2062" t="s" s="30">
        <f>CONCATENATE(AH2062,", ",AI2062," ",AJ2062)</f>
        <v>209</v>
      </c>
    </row>
    <row r="2063" s="231" customFormat="1" ht="13.65" customHeight="1">
      <c r="AA2063" s="245">
        <v>213264</v>
      </c>
      <c r="AB2063" t="s" s="30">
        <v>5773</v>
      </c>
      <c r="AG2063" t="s" s="30">
        <f>CONCATENATE(AH2063,", ",AI2063," ",AJ2063)</f>
        <v>209</v>
      </c>
    </row>
    <row r="2064" s="231" customFormat="1" ht="13.65" customHeight="1">
      <c r="AA2064" s="245">
        <v>213272</v>
      </c>
      <c r="AB2064" t="s" s="30">
        <v>5774</v>
      </c>
      <c r="AD2064" t="s" s="30">
        <v>5775</v>
      </c>
      <c r="AG2064" t="s" s="30">
        <f>CONCATENATE(AH2064,", ",AI2064," ",AJ2064)</f>
        <v>5776</v>
      </c>
      <c r="AH2064" t="s" s="244">
        <v>5777</v>
      </c>
      <c r="AI2064" t="s" s="30">
        <v>5274</v>
      </c>
      <c r="AJ2064" t="s" s="30">
        <v>5778</v>
      </c>
    </row>
    <row r="2065" s="231" customFormat="1" ht="13.65" customHeight="1">
      <c r="AA2065" s="245">
        <v>213280</v>
      </c>
      <c r="AB2065" t="s" s="30">
        <v>5779</v>
      </c>
      <c r="AG2065" t="s" s="30">
        <f>CONCATENATE(AH2065,", ",AI2065," ",AJ2065)</f>
        <v>209</v>
      </c>
    </row>
    <row r="2066" s="231" customFormat="1" ht="13.65" customHeight="1">
      <c r="AA2066" s="245">
        <v>213298</v>
      </c>
      <c r="AB2066" t="s" s="30">
        <v>5780</v>
      </c>
      <c r="AG2066" t="s" s="30">
        <f>CONCATENATE(AH2066,", ",AI2066," ",AJ2066)</f>
        <v>209</v>
      </c>
    </row>
    <row r="2067" s="231" customFormat="1" ht="13.65" customHeight="1">
      <c r="AA2067" s="245">
        <v>213306</v>
      </c>
      <c r="AB2067" t="s" s="30">
        <v>5781</v>
      </c>
      <c r="AG2067" t="s" s="30">
        <f>CONCATENATE(AH2067,", ",AI2067," ",AJ2067)</f>
        <v>209</v>
      </c>
    </row>
    <row r="2068" s="231" customFormat="1" ht="13.65" customHeight="1">
      <c r="AA2068" s="245">
        <v>213314</v>
      </c>
      <c r="AB2068" t="s" s="30">
        <v>5782</v>
      </c>
      <c r="AG2068" t="s" s="30">
        <f>CONCATENATE(AH2068,", ",AI2068," ",AJ2068)</f>
        <v>209</v>
      </c>
    </row>
    <row r="2069" s="231" customFormat="1" ht="13.65" customHeight="1">
      <c r="AA2069" s="245">
        <v>213322</v>
      </c>
      <c r="AB2069" t="s" s="30">
        <v>5783</v>
      </c>
      <c r="AG2069" t="s" s="30">
        <f>CONCATENATE(AH2069,", ",AI2069," ",AJ2069)</f>
        <v>209</v>
      </c>
    </row>
    <row r="2070" s="231" customFormat="1" ht="13.65" customHeight="1">
      <c r="AA2070" s="245">
        <v>213330</v>
      </c>
      <c r="AB2070" t="s" s="30">
        <v>5784</v>
      </c>
      <c r="AD2070" t="s" s="30">
        <v>5785</v>
      </c>
      <c r="AE2070" t="s" s="30">
        <v>5786</v>
      </c>
      <c r="AG2070" t="s" s="30">
        <f>CONCATENATE(AH2070,", ",AI2070," ",AJ2070)</f>
        <v>5787</v>
      </c>
      <c r="AH2070" t="s" s="244">
        <v>138</v>
      </c>
      <c r="AI2070" t="s" s="30">
        <v>139</v>
      </c>
      <c r="AJ2070" t="s" s="30">
        <v>5788</v>
      </c>
    </row>
    <row r="2071" s="231" customFormat="1" ht="13.65" customHeight="1">
      <c r="AA2071" s="245">
        <v>213348</v>
      </c>
      <c r="AB2071" t="s" s="30">
        <v>5789</v>
      </c>
      <c r="AD2071" t="s" s="30">
        <v>5790</v>
      </c>
      <c r="AG2071" t="s" s="30">
        <f>CONCATENATE(AH2071,", ",AI2071," ",AJ2071)</f>
        <v>5791</v>
      </c>
      <c r="AH2071" t="s" s="244">
        <v>4682</v>
      </c>
      <c r="AI2071" t="s" s="30">
        <v>4683</v>
      </c>
      <c r="AJ2071" s="245">
        <v>20008</v>
      </c>
    </row>
    <row r="2072" s="231" customFormat="1" ht="13.65" customHeight="1">
      <c r="AA2072" s="245">
        <v>213355</v>
      </c>
      <c r="AB2072" t="s" s="30">
        <v>5792</v>
      </c>
      <c r="AD2072" t="s" s="30">
        <v>5793</v>
      </c>
      <c r="AG2072" t="s" s="30">
        <f>CONCATENATE(AH2072,", ",AI2072," ",AJ2072)</f>
        <v>5794</v>
      </c>
      <c r="AH2072" t="s" s="244">
        <v>5795</v>
      </c>
      <c r="AI2072" t="s" s="30">
        <v>207</v>
      </c>
      <c r="AJ2072" t="s" s="30">
        <v>5796</v>
      </c>
    </row>
    <row r="2073" s="231" customFormat="1" ht="13.65" customHeight="1">
      <c r="AA2073" s="245">
        <v>213363</v>
      </c>
      <c r="AB2073" t="s" s="30">
        <v>5797</v>
      </c>
      <c r="AG2073" t="s" s="30">
        <f>CONCATENATE(AH2073,", ",AI2073," ",AJ2073)</f>
        <v>209</v>
      </c>
    </row>
    <row r="2074" s="231" customFormat="1" ht="13.65" customHeight="1">
      <c r="AA2074" s="245">
        <v>213371</v>
      </c>
      <c r="AB2074" t="s" s="30">
        <v>5798</v>
      </c>
      <c r="AD2074" t="s" s="30">
        <v>5799</v>
      </c>
      <c r="AG2074" t="s" s="30">
        <f>CONCATENATE(AH2074,", ",AI2074," ",AJ2074)</f>
        <v>5719</v>
      </c>
      <c r="AH2074" t="s" s="244">
        <v>4682</v>
      </c>
      <c r="AI2074" t="s" s="30">
        <v>4683</v>
      </c>
      <c r="AJ2074" s="245">
        <v>20002</v>
      </c>
    </row>
    <row r="2075" s="231" customFormat="1" ht="13.65" customHeight="1">
      <c r="AA2075" s="245">
        <v>213389</v>
      </c>
      <c r="AB2075" t="s" s="30">
        <v>5800</v>
      </c>
      <c r="AD2075" t="s" s="30">
        <v>5801</v>
      </c>
      <c r="AG2075" t="s" s="30">
        <f>CONCATENATE(AH2075,", ",AI2075," ",AJ2075)</f>
        <v>5802</v>
      </c>
      <c r="AH2075" t="s" s="244">
        <v>5803</v>
      </c>
      <c r="AI2075" t="s" s="30">
        <v>5412</v>
      </c>
      <c r="AJ2075" s="245">
        <v>72206</v>
      </c>
    </row>
    <row r="2076" s="231" customFormat="1" ht="13.65" customHeight="1">
      <c r="AA2076" s="245">
        <v>213397</v>
      </c>
      <c r="AB2076" t="s" s="30">
        <v>5804</v>
      </c>
      <c r="AG2076" t="s" s="30">
        <f>CONCATENATE(AH2076,", ",AI2076," ",AJ2076)</f>
        <v>209</v>
      </c>
    </row>
    <row r="2077" s="231" customFormat="1" ht="13.65" customHeight="1">
      <c r="AA2077" s="245">
        <v>213405</v>
      </c>
      <c r="AB2077" t="s" s="30">
        <v>5805</v>
      </c>
      <c r="AG2077" t="s" s="30">
        <f>CONCATENATE(AH2077,", ",AI2077," ",AJ2077)</f>
        <v>209</v>
      </c>
    </row>
    <row r="2078" s="231" customFormat="1" ht="13.65" customHeight="1">
      <c r="AA2078" s="245">
        <v>213413</v>
      </c>
      <c r="AB2078" t="s" s="30">
        <v>5806</v>
      </c>
      <c r="AG2078" t="s" s="30">
        <f>CONCATENATE(AH2078,", ",AI2078," ",AJ2078)</f>
        <v>209</v>
      </c>
    </row>
    <row r="2079" s="231" customFormat="1" ht="13.65" customHeight="1">
      <c r="AA2079" s="245">
        <v>213421</v>
      </c>
      <c r="AB2079" t="s" s="30">
        <v>5807</v>
      </c>
      <c r="AG2079" t="s" s="30">
        <f>CONCATENATE(AH2079,", ",AI2079," ",AJ2079)</f>
        <v>209</v>
      </c>
    </row>
    <row r="2080" s="231" customFormat="1" ht="13.65" customHeight="1">
      <c r="AA2080" s="245">
        <v>213439</v>
      </c>
      <c r="AB2080" t="s" s="30">
        <v>5808</v>
      </c>
      <c r="AG2080" t="s" s="30">
        <f>CONCATENATE(AH2080,", ",AI2080," ",AJ2080)</f>
        <v>209</v>
      </c>
    </row>
    <row r="2081" s="231" customFormat="1" ht="13.65" customHeight="1">
      <c r="AA2081" s="245">
        <v>213447</v>
      </c>
      <c r="AB2081" t="s" s="30">
        <v>5809</v>
      </c>
      <c r="AG2081" t="s" s="30">
        <f>CONCATENATE(AH2081,", ",AI2081," ",AJ2081)</f>
        <v>209</v>
      </c>
    </row>
    <row r="2082" s="231" customFormat="1" ht="13.65" customHeight="1">
      <c r="AA2082" s="245">
        <v>213454</v>
      </c>
      <c r="AB2082" t="s" s="30">
        <v>5810</v>
      </c>
      <c r="AD2082" t="s" s="30">
        <v>5811</v>
      </c>
      <c r="AG2082" t="s" s="30">
        <f>CONCATENATE(AH2082,", ",AI2082," ",AJ2082)</f>
        <v>5812</v>
      </c>
      <c r="AH2082" t="s" s="244">
        <v>752</v>
      </c>
      <c r="AI2082" t="s" s="30">
        <v>753</v>
      </c>
      <c r="AJ2082" t="s" s="30">
        <v>5813</v>
      </c>
    </row>
    <row r="2083" s="231" customFormat="1" ht="13.65" customHeight="1">
      <c r="AA2083" s="245">
        <v>213462</v>
      </c>
      <c r="AB2083" t="s" s="30">
        <v>5814</v>
      </c>
      <c r="AD2083" t="s" s="30">
        <v>5815</v>
      </c>
      <c r="AG2083" t="s" s="30">
        <f>CONCATENATE(AH2083,", ",AI2083," ",AJ2083)</f>
        <v>751</v>
      </c>
      <c r="AH2083" t="s" s="244">
        <v>752</v>
      </c>
      <c r="AI2083" t="s" s="30">
        <v>753</v>
      </c>
      <c r="AJ2083" s="245">
        <v>10010</v>
      </c>
    </row>
    <row r="2084" s="231" customFormat="1" ht="13.65" customHeight="1">
      <c r="AA2084" s="245">
        <v>213470</v>
      </c>
      <c r="AB2084" t="s" s="30">
        <v>5816</v>
      </c>
      <c r="AG2084" t="s" s="30">
        <f>CONCATENATE(AH2084,", ",AI2084," ",AJ2084)</f>
        <v>209</v>
      </c>
    </row>
    <row r="2085" s="231" customFormat="1" ht="13.65" customHeight="1">
      <c r="AA2085" s="245">
        <v>213488</v>
      </c>
      <c r="AB2085" t="s" s="30">
        <v>5817</v>
      </c>
      <c r="AD2085" t="s" s="30">
        <v>5818</v>
      </c>
      <c r="AG2085" t="s" s="30">
        <f>CONCATENATE(AH2085,", ",AI2085," ",AJ2085)</f>
        <v>5819</v>
      </c>
      <c r="AH2085" t="s" s="244">
        <v>5820</v>
      </c>
      <c r="AI2085" t="s" s="30">
        <v>5268</v>
      </c>
      <c r="AJ2085" t="s" s="30">
        <v>5821</v>
      </c>
    </row>
    <row r="2086" s="231" customFormat="1" ht="13.65" customHeight="1">
      <c r="AA2086" s="245">
        <v>213496</v>
      </c>
      <c r="AB2086" t="s" s="30">
        <v>5822</v>
      </c>
      <c r="AG2086" t="s" s="30">
        <f>CONCATENATE(AH2086,", ",AI2086," ",AJ2086)</f>
        <v>209</v>
      </c>
    </row>
    <row r="2087" s="231" customFormat="1" ht="13.65" customHeight="1">
      <c r="AA2087" s="245">
        <v>213504</v>
      </c>
      <c r="AB2087" t="s" s="30">
        <v>5823</v>
      </c>
      <c r="AG2087" t="s" s="30">
        <f>CONCATENATE(AH2087,", ",AI2087," ",AJ2087)</f>
        <v>209</v>
      </c>
    </row>
    <row r="2088" s="231" customFormat="1" ht="13.65" customHeight="1">
      <c r="AA2088" s="245">
        <v>213512</v>
      </c>
      <c r="AB2088" t="s" s="30">
        <v>5824</v>
      </c>
      <c r="AG2088" t="s" s="30">
        <f>CONCATENATE(AH2088,", ",AI2088," ",AJ2088)</f>
        <v>209</v>
      </c>
    </row>
    <row r="2089" s="231" customFormat="1" ht="13.65" customHeight="1">
      <c r="AA2089" s="245">
        <v>213520</v>
      </c>
      <c r="AB2089" t="s" s="30">
        <v>5825</v>
      </c>
      <c r="AG2089" t="s" s="30">
        <f>CONCATENATE(AH2089,", ",AI2089," ",AJ2089)</f>
        <v>209</v>
      </c>
    </row>
    <row r="2090" s="231" customFormat="1" ht="13.65" customHeight="1">
      <c r="AA2090" s="245">
        <v>213538</v>
      </c>
      <c r="AB2090" t="s" s="30">
        <v>5826</v>
      </c>
      <c r="AD2090" t="s" s="30">
        <v>5827</v>
      </c>
      <c r="AG2090" t="s" s="30">
        <f>CONCATENATE(AH2090,", ",AI2090," ",AJ2090)</f>
        <v>4779</v>
      </c>
      <c r="AH2090" t="s" s="244">
        <v>4682</v>
      </c>
      <c r="AI2090" t="s" s="30">
        <v>4683</v>
      </c>
      <c r="AJ2090" s="245">
        <v>20036</v>
      </c>
    </row>
    <row r="2091" s="231" customFormat="1" ht="13.65" customHeight="1">
      <c r="AA2091" s="245">
        <v>213546</v>
      </c>
      <c r="AB2091" t="s" s="30">
        <v>5828</v>
      </c>
      <c r="AG2091" t="s" s="30">
        <f>CONCATENATE(AH2091,", ",AI2091," ",AJ2091)</f>
        <v>209</v>
      </c>
    </row>
    <row r="2092" s="231" customFormat="1" ht="13.65" customHeight="1">
      <c r="AA2092" s="245">
        <v>213553</v>
      </c>
      <c r="AB2092" t="s" s="30">
        <v>5829</v>
      </c>
      <c r="AD2092" t="s" s="30">
        <v>5830</v>
      </c>
      <c r="AG2092" t="s" s="30">
        <f>CONCATENATE(AH2092,", ",AI2092," ",AJ2092)</f>
        <v>5831</v>
      </c>
      <c r="AH2092" t="s" s="244">
        <v>5832</v>
      </c>
      <c r="AI2092" t="s" s="30">
        <v>4363</v>
      </c>
      <c r="AJ2092" t="s" s="30">
        <v>5833</v>
      </c>
    </row>
    <row r="2093" s="231" customFormat="1" ht="13.65" customHeight="1">
      <c r="AA2093" s="245">
        <v>213561</v>
      </c>
      <c r="AB2093" t="s" s="30">
        <v>5834</v>
      </c>
      <c r="AG2093" t="s" s="30">
        <f>CONCATENATE(AH2093,", ",AI2093," ",AJ2093)</f>
        <v>209</v>
      </c>
    </row>
    <row r="2094" s="231" customFormat="1" ht="13.65" customHeight="1">
      <c r="AA2094" s="245">
        <v>213579</v>
      </c>
      <c r="AB2094" t="s" s="30">
        <v>5835</v>
      </c>
      <c r="AG2094" t="s" s="30">
        <f>CONCATENATE(AH2094,", ",AI2094," ",AJ2094)</f>
        <v>209</v>
      </c>
    </row>
    <row r="2095" s="231" customFormat="1" ht="13.65" customHeight="1">
      <c r="AA2095" s="245">
        <v>213587</v>
      </c>
      <c r="AB2095" t="s" s="30">
        <v>5836</v>
      </c>
      <c r="AG2095" t="s" s="30">
        <f>CONCATENATE(AH2095,", ",AI2095," ",AJ2095)</f>
        <v>209</v>
      </c>
    </row>
    <row r="2096" s="231" customFormat="1" ht="13.65" customHeight="1">
      <c r="AA2096" s="245">
        <v>213595</v>
      </c>
      <c r="AB2096" t="s" s="30">
        <v>5837</v>
      </c>
      <c r="AG2096" t="s" s="30">
        <f>CONCATENATE(AH2096,", ",AI2096," ",AJ2096)</f>
        <v>209</v>
      </c>
    </row>
    <row r="2097" s="231" customFormat="1" ht="13.65" customHeight="1">
      <c r="AA2097" s="245">
        <v>213603</v>
      </c>
      <c r="AB2097" t="s" s="30">
        <v>5838</v>
      </c>
      <c r="AD2097" t="s" s="30">
        <v>5839</v>
      </c>
      <c r="AG2097" t="s" s="30">
        <f>CONCATENATE(AH2097,", ",AI2097," ",AJ2097)</f>
        <v>5840</v>
      </c>
      <c r="AH2097" t="s" s="244">
        <v>752</v>
      </c>
      <c r="AI2097" t="s" s="30">
        <v>753</v>
      </c>
      <c r="AJ2097" s="245">
        <v>10031</v>
      </c>
    </row>
    <row r="2098" s="231" customFormat="1" ht="13.65" customHeight="1">
      <c r="AA2098" s="245">
        <v>213611</v>
      </c>
      <c r="AB2098" t="s" s="30">
        <v>5841</v>
      </c>
      <c r="AG2098" t="s" s="30">
        <f>CONCATENATE(AH2098,", ",AI2098," ",AJ2098)</f>
        <v>209</v>
      </c>
    </row>
    <row r="2099" s="231" customFormat="1" ht="13.65" customHeight="1">
      <c r="AA2099" s="245">
        <v>213629</v>
      </c>
      <c r="AB2099" t="s" s="30">
        <v>5842</v>
      </c>
      <c r="AD2099" t="s" s="30">
        <v>5843</v>
      </c>
      <c r="AG2099" t="s" s="30">
        <f>CONCATENATE(AH2099,", ",AI2099," ",AJ2099)</f>
        <v>4716</v>
      </c>
      <c r="AH2099" t="s" s="244">
        <v>4682</v>
      </c>
      <c r="AI2099" t="s" s="30">
        <v>4683</v>
      </c>
      <c r="AJ2099" s="245">
        <v>20006</v>
      </c>
    </row>
    <row r="2100" s="231" customFormat="1" ht="13.65" customHeight="1">
      <c r="AA2100" s="245">
        <v>213637</v>
      </c>
      <c r="AB2100" t="s" s="30">
        <v>5844</v>
      </c>
      <c r="AG2100" t="s" s="30">
        <f>CONCATENATE(AH2100,", ",AI2100," ",AJ2100)</f>
        <v>209</v>
      </c>
    </row>
    <row r="2101" s="231" customFormat="1" ht="13.65" customHeight="1">
      <c r="AA2101" s="245">
        <v>213645</v>
      </c>
      <c r="AB2101" t="s" s="30">
        <v>5845</v>
      </c>
      <c r="AG2101" t="s" s="30">
        <f>CONCATENATE(AH2101,", ",AI2101," ",AJ2101)</f>
        <v>209</v>
      </c>
    </row>
    <row r="2102" s="231" customFormat="1" ht="13.65" customHeight="1">
      <c r="AA2102" s="245">
        <v>213652</v>
      </c>
      <c r="AB2102" t="s" s="30">
        <v>5846</v>
      </c>
      <c r="AG2102" t="s" s="30">
        <f>CONCATENATE(AH2102,", ",AI2102," ",AJ2102)</f>
        <v>209</v>
      </c>
    </row>
    <row r="2103" s="231" customFormat="1" ht="13.65" customHeight="1">
      <c r="AA2103" s="245">
        <v>213660</v>
      </c>
      <c r="AB2103" t="s" s="30">
        <v>5847</v>
      </c>
      <c r="AD2103" t="s" s="30">
        <v>5848</v>
      </c>
      <c r="AG2103" t="s" s="30">
        <f>CONCATENATE(AH2103,", ",AI2103," ",AJ2103)</f>
        <v>5849</v>
      </c>
      <c r="AH2103" t="s" s="244">
        <v>4756</v>
      </c>
      <c r="AI2103" t="s" s="30">
        <v>4363</v>
      </c>
      <c r="AJ2103" s="245">
        <v>94103</v>
      </c>
    </row>
    <row r="2104" s="231" customFormat="1" ht="13.65" customHeight="1">
      <c r="AA2104" s="245">
        <v>213678</v>
      </c>
      <c r="AB2104" t="s" s="30">
        <v>5850</v>
      </c>
      <c r="AG2104" t="s" s="30">
        <f>CONCATENATE(AH2104,", ",AI2104," ",AJ2104)</f>
        <v>209</v>
      </c>
    </row>
    <row r="2105" s="231" customFormat="1" ht="13.65" customHeight="1">
      <c r="AA2105" s="245">
        <v>213686</v>
      </c>
      <c r="AB2105" t="s" s="30">
        <v>5851</v>
      </c>
      <c r="AD2105" t="s" s="30">
        <v>5852</v>
      </c>
      <c r="AG2105" t="s" s="30">
        <f>CONCATENATE(AH2105,", ",AI2105," ",AJ2105)</f>
        <v>5853</v>
      </c>
      <c r="AH2105" t="s" s="244">
        <v>752</v>
      </c>
      <c r="AI2105" t="s" s="30">
        <v>753</v>
      </c>
      <c r="AJ2105" s="245">
        <v>10005</v>
      </c>
    </row>
    <row r="2106" s="231" customFormat="1" ht="13.65" customHeight="1">
      <c r="AA2106" s="245">
        <v>213694</v>
      </c>
      <c r="AB2106" t="s" s="30">
        <v>5854</v>
      </c>
      <c r="AD2106" t="s" s="30">
        <v>5855</v>
      </c>
      <c r="AG2106" t="s" s="30">
        <f>CONCATENATE(AH2106,", ",AI2106," ",AJ2106)</f>
        <v>5856</v>
      </c>
      <c r="AH2106" t="s" s="244">
        <v>5857</v>
      </c>
      <c r="AI2106" t="s" s="30">
        <v>4670</v>
      </c>
      <c r="AJ2106" t="s" s="30">
        <v>5858</v>
      </c>
    </row>
    <row r="2107" s="231" customFormat="1" ht="13.65" customHeight="1">
      <c r="AA2107" s="245">
        <v>213702</v>
      </c>
      <c r="AB2107" t="s" s="30">
        <v>5859</v>
      </c>
      <c r="AD2107" t="s" s="30">
        <v>5860</v>
      </c>
      <c r="AG2107" t="s" s="30">
        <f>CONCATENATE(AH2107,", ",AI2107," ",AJ2107)</f>
        <v>5861</v>
      </c>
      <c r="AH2107" t="s" s="244">
        <v>5149</v>
      </c>
      <c r="AI2107" t="s" s="30">
        <v>4748</v>
      </c>
      <c r="AJ2107" s="245">
        <v>21211</v>
      </c>
    </row>
    <row r="2108" s="231" customFormat="1" ht="13.65" customHeight="1">
      <c r="AA2108" s="245">
        <v>213710</v>
      </c>
      <c r="AB2108" t="s" s="30">
        <v>5862</v>
      </c>
      <c r="AG2108" t="s" s="30">
        <f>CONCATENATE(AH2108,", ",AI2108," ",AJ2108)</f>
        <v>209</v>
      </c>
    </row>
    <row r="2109" s="231" customFormat="1" ht="13.65" customHeight="1">
      <c r="AA2109" s="245">
        <v>213728</v>
      </c>
      <c r="AB2109" t="s" s="30">
        <v>5863</v>
      </c>
      <c r="AG2109" t="s" s="30">
        <f>CONCATENATE(AH2109,", ",AI2109," ",AJ2109)</f>
        <v>209</v>
      </c>
    </row>
    <row r="2110" s="231" customFormat="1" ht="13.65" customHeight="1">
      <c r="AA2110" s="245">
        <v>213736</v>
      </c>
      <c r="AB2110" t="s" s="30">
        <v>5864</v>
      </c>
      <c r="AG2110" t="s" s="30">
        <f>CONCATENATE(AH2110,", ",AI2110," ",AJ2110)</f>
        <v>209</v>
      </c>
    </row>
    <row r="2111" s="231" customFormat="1" ht="13.65" customHeight="1">
      <c r="AA2111" s="245">
        <v>213744</v>
      </c>
      <c r="AB2111" t="s" s="30">
        <v>5865</v>
      </c>
      <c r="AG2111" t="s" s="30">
        <f>CONCATENATE(AH2111,", ",AI2111," ",AJ2111)</f>
        <v>209</v>
      </c>
    </row>
    <row r="2112" s="231" customFormat="1" ht="13.65" customHeight="1">
      <c r="AA2112" s="245">
        <v>213751</v>
      </c>
      <c r="AB2112" t="s" s="30">
        <v>5866</v>
      </c>
      <c r="AD2112" t="s" s="30">
        <v>5867</v>
      </c>
      <c r="AG2112" t="s" s="30">
        <f>CONCATENATE(AH2112,", ",AI2112," ",AJ2112)</f>
        <v>5868</v>
      </c>
      <c r="AH2112" t="s" s="244">
        <v>5869</v>
      </c>
      <c r="AI2112" t="s" s="30">
        <v>616</v>
      </c>
      <c r="AJ2112" s="245">
        <v>27510</v>
      </c>
    </row>
    <row r="2113" s="231" customFormat="1" ht="13.65" customHeight="1">
      <c r="AA2113" s="245">
        <v>213769</v>
      </c>
      <c r="AB2113" t="s" s="30">
        <v>5870</v>
      </c>
      <c r="AG2113" t="s" s="30">
        <f>CONCATENATE(AH2113,", ",AI2113," ",AJ2113)</f>
        <v>209</v>
      </c>
    </row>
    <row r="2114" s="231" customFormat="1" ht="13.65" customHeight="1">
      <c r="AA2114" s="245">
        <v>213777</v>
      </c>
      <c r="AB2114" t="s" s="30">
        <v>5871</v>
      </c>
      <c r="AD2114" t="s" s="30">
        <v>5872</v>
      </c>
      <c r="AG2114" t="s" s="30">
        <f>CONCATENATE(AH2114,", ",AI2114," ",AJ2114)</f>
        <v>4769</v>
      </c>
      <c r="AH2114" t="s" s="244">
        <v>2606</v>
      </c>
      <c r="AI2114" t="s" s="30">
        <v>260</v>
      </c>
      <c r="AJ2114" s="245">
        <v>35769</v>
      </c>
    </row>
    <row r="2115" s="231" customFormat="1" ht="13.65" customHeight="1">
      <c r="AA2115" s="245">
        <v>213785</v>
      </c>
      <c r="AB2115" t="s" s="30">
        <v>5873</v>
      </c>
      <c r="AG2115" t="s" s="30">
        <f>CONCATENATE(AH2115,", ",AI2115," ",AJ2115)</f>
        <v>209</v>
      </c>
    </row>
    <row r="2116" s="231" customFormat="1" ht="13.65" customHeight="1">
      <c r="AA2116" s="245">
        <v>213793</v>
      </c>
      <c r="AB2116" t="s" s="30">
        <v>5874</v>
      </c>
      <c r="AD2116" t="s" s="30">
        <v>5875</v>
      </c>
      <c r="AG2116" t="s" s="30">
        <f>CONCATENATE(AH2116,", ",AI2116," ",AJ2116)</f>
        <v>5876</v>
      </c>
      <c r="AH2116" t="s" s="244">
        <v>5877</v>
      </c>
      <c r="AI2116" t="s" s="30">
        <v>4363</v>
      </c>
      <c r="AJ2116" t="s" s="30">
        <v>5878</v>
      </c>
    </row>
    <row r="2117" s="231" customFormat="1" ht="13.65" customHeight="1">
      <c r="AA2117" s="245">
        <v>213801</v>
      </c>
      <c r="AB2117" t="s" s="30">
        <v>5879</v>
      </c>
      <c r="AG2117" t="s" s="30">
        <f>CONCATENATE(AH2117,", ",AI2117," ",AJ2117)</f>
        <v>209</v>
      </c>
    </row>
    <row r="2118" s="231" customFormat="1" ht="13.65" customHeight="1">
      <c r="AA2118" s="245">
        <v>213819</v>
      </c>
      <c r="AB2118" t="s" s="30">
        <v>5880</v>
      </c>
      <c r="AG2118" t="s" s="30">
        <f>CONCATENATE(AH2118,", ",AI2118," ",AJ2118)</f>
        <v>209</v>
      </c>
    </row>
    <row r="2119" s="231" customFormat="1" ht="13.65" customHeight="1">
      <c r="AA2119" s="245">
        <v>213827</v>
      </c>
      <c r="AB2119" t="s" s="30">
        <v>5881</v>
      </c>
      <c r="AG2119" t="s" s="30">
        <f>CONCATENATE(AH2119,", ",AI2119," ",AJ2119)</f>
        <v>209</v>
      </c>
    </row>
    <row r="2120" s="231" customFormat="1" ht="13.65" customHeight="1">
      <c r="AA2120" s="245">
        <v>213835</v>
      </c>
      <c r="AB2120" t="s" s="30">
        <v>5882</v>
      </c>
      <c r="AG2120" t="s" s="30">
        <f>CONCATENATE(AH2120,", ",AI2120," ",AJ2120)</f>
        <v>209</v>
      </c>
    </row>
    <row r="2121" s="231" customFormat="1" ht="13.65" customHeight="1">
      <c r="AA2121" s="245">
        <v>213843</v>
      </c>
      <c r="AB2121" t="s" s="30">
        <v>5883</v>
      </c>
      <c r="AD2121" t="s" s="30">
        <v>5884</v>
      </c>
      <c r="AG2121" t="s" s="30">
        <f>CONCATENATE(AH2121,", ",AI2121," ",AJ2121)</f>
        <v>5885</v>
      </c>
      <c r="AH2121" t="s" s="244">
        <v>3347</v>
      </c>
      <c r="AI2121" t="s" s="30">
        <v>3348</v>
      </c>
      <c r="AJ2121" s="245">
        <v>60601</v>
      </c>
    </row>
    <row r="2122" s="231" customFormat="1" ht="13.65" customHeight="1">
      <c r="AA2122" s="245">
        <v>213850</v>
      </c>
      <c r="AB2122" t="s" s="30">
        <v>5886</v>
      </c>
      <c r="AG2122" t="s" s="30">
        <f>CONCATENATE(AH2122,", ",AI2122," ",AJ2122)</f>
        <v>209</v>
      </c>
    </row>
    <row r="2123" s="231" customFormat="1" ht="13.65" customHeight="1">
      <c r="AA2123" s="245">
        <v>213876</v>
      </c>
      <c r="AB2123" t="s" s="30">
        <v>5887</v>
      </c>
      <c r="AG2123" t="s" s="30">
        <f>CONCATENATE(AH2123,", ",AI2123," ",AJ2123)</f>
        <v>209</v>
      </c>
    </row>
    <row r="2124" s="231" customFormat="1" ht="13.65" customHeight="1">
      <c r="AA2124" s="245">
        <v>213884</v>
      </c>
      <c r="AB2124" t="s" s="30">
        <v>5888</v>
      </c>
      <c r="AG2124" t="s" s="30">
        <f>CONCATENATE(AH2124,", ",AI2124," ",AJ2124)</f>
        <v>209</v>
      </c>
    </row>
    <row r="2125" s="231" customFormat="1" ht="13.65" customHeight="1">
      <c r="AA2125" s="245">
        <v>213892</v>
      </c>
      <c r="AB2125" t="s" s="30">
        <v>5889</v>
      </c>
      <c r="AD2125" t="s" s="30">
        <v>5890</v>
      </c>
      <c r="AE2125" t="s" s="30">
        <v>5891</v>
      </c>
      <c r="AG2125" t="s" s="30">
        <f>CONCATENATE(AH2125,", ",AI2125," ",AJ2125)</f>
        <v>5892</v>
      </c>
      <c r="AH2125" t="s" s="244">
        <v>5149</v>
      </c>
      <c r="AI2125" t="s" s="30">
        <v>4748</v>
      </c>
      <c r="AJ2125" s="245">
        <v>21282</v>
      </c>
    </row>
    <row r="2126" s="231" customFormat="1" ht="13.65" customHeight="1">
      <c r="AA2126" s="245">
        <v>213900</v>
      </c>
      <c r="AB2126" t="s" s="30">
        <v>5893</v>
      </c>
      <c r="AG2126" t="s" s="30">
        <f>CONCATENATE(AH2126,", ",AI2126," ",AJ2126)</f>
        <v>209</v>
      </c>
    </row>
    <row r="2127" s="231" customFormat="1" ht="13.65" customHeight="1">
      <c r="AA2127" s="245">
        <v>213918</v>
      </c>
      <c r="AB2127" t="s" s="30">
        <v>5894</v>
      </c>
      <c r="AC2127" t="s" s="30">
        <v>5895</v>
      </c>
      <c r="AD2127" t="s" s="30">
        <v>5896</v>
      </c>
      <c r="AG2127" t="s" s="30">
        <f>CONCATENATE(AH2127,", ",AI2127," ",AJ2127)</f>
        <v>5897</v>
      </c>
      <c r="AH2127" t="s" s="244">
        <v>5898</v>
      </c>
      <c r="AI2127" t="s" s="30">
        <v>207</v>
      </c>
      <c r="AJ2127" s="245">
        <v>2445</v>
      </c>
    </row>
    <row r="2128" s="231" customFormat="1" ht="13.65" customHeight="1">
      <c r="AA2128" s="245">
        <v>213926</v>
      </c>
      <c r="AB2128" t="s" s="30">
        <v>5899</v>
      </c>
      <c r="AG2128" t="s" s="30">
        <f>CONCATENATE(AH2128,", ",AI2128," ",AJ2128)</f>
        <v>209</v>
      </c>
    </row>
    <row r="2129" s="231" customFormat="1" ht="13.65" customHeight="1">
      <c r="AA2129" s="245">
        <v>213934</v>
      </c>
      <c r="AB2129" t="s" s="30">
        <v>5900</v>
      </c>
      <c r="AD2129" t="s" s="30">
        <v>5901</v>
      </c>
      <c r="AG2129" t="s" s="30">
        <f>CONCATENATE(AH2129,", ",AI2129," ",AJ2129)</f>
        <v>219</v>
      </c>
      <c r="AH2129" t="s" s="244">
        <v>138</v>
      </c>
      <c r="AI2129" t="s" s="30">
        <v>139</v>
      </c>
      <c r="AJ2129" s="245">
        <v>37405</v>
      </c>
    </row>
    <row r="2130" s="231" customFormat="1" ht="13.65" customHeight="1">
      <c r="AA2130" s="245">
        <v>213942</v>
      </c>
      <c r="AB2130" t="s" s="30">
        <v>5902</v>
      </c>
      <c r="AG2130" t="s" s="30">
        <f>CONCATENATE(AH2130,", ",AI2130," ",AJ2130)</f>
        <v>209</v>
      </c>
    </row>
    <row r="2131" s="231" customFormat="1" ht="13.65" customHeight="1">
      <c r="AA2131" s="245">
        <v>213959</v>
      </c>
      <c r="AB2131" t="s" s="30">
        <v>5903</v>
      </c>
      <c r="AC2131" t="s" s="30">
        <v>5904</v>
      </c>
      <c r="AG2131" t="s" s="30">
        <f>CONCATENATE(AH2131,", ",AI2131," ",AJ2131)</f>
        <v>209</v>
      </c>
    </row>
    <row r="2132" s="231" customFormat="1" ht="13.65" customHeight="1">
      <c r="AA2132" s="245">
        <v>213967</v>
      </c>
      <c r="AB2132" t="s" s="30">
        <v>5905</v>
      </c>
      <c r="AG2132" t="s" s="30">
        <f>CONCATENATE(AH2132,", ",AI2132," ",AJ2132)</f>
        <v>209</v>
      </c>
    </row>
    <row r="2133" s="231" customFormat="1" ht="13.65" customHeight="1">
      <c r="AA2133" s="245">
        <v>213975</v>
      </c>
      <c r="AB2133" t="s" s="30">
        <v>5906</v>
      </c>
      <c r="AG2133" t="s" s="30">
        <f>CONCATENATE(AH2133,", ",AI2133," ",AJ2133)</f>
        <v>209</v>
      </c>
    </row>
    <row r="2134" s="231" customFormat="1" ht="13.65" customHeight="1">
      <c r="AA2134" s="245">
        <v>213983</v>
      </c>
      <c r="AB2134" t="s" s="30">
        <v>5907</v>
      </c>
      <c r="AG2134" t="s" s="30">
        <f>CONCATENATE(AH2134,", ",AI2134," ",AJ2134)</f>
        <v>209</v>
      </c>
    </row>
    <row r="2135" s="231" customFormat="1" ht="13.65" customHeight="1">
      <c r="AA2135" s="245">
        <v>213991</v>
      </c>
      <c r="AB2135" t="s" s="30">
        <v>5908</v>
      </c>
      <c r="AG2135" t="s" s="30">
        <f>CONCATENATE(AH2135,", ",AI2135," ",AJ2135)</f>
        <v>209</v>
      </c>
    </row>
    <row r="2136" s="231" customFormat="1" ht="13.65" customHeight="1">
      <c r="AA2136" s="245">
        <v>214007</v>
      </c>
      <c r="AB2136" t="s" s="30">
        <v>5909</v>
      </c>
      <c r="AG2136" t="s" s="30">
        <f>CONCATENATE(AH2136,", ",AI2136," ",AJ2136)</f>
        <v>209</v>
      </c>
    </row>
    <row r="2137" s="231" customFormat="1" ht="13.65" customHeight="1">
      <c r="AA2137" s="245">
        <v>214015</v>
      </c>
      <c r="AB2137" t="s" s="30">
        <v>5910</v>
      </c>
      <c r="AD2137" t="s" s="30">
        <v>5911</v>
      </c>
      <c r="AG2137" t="s" s="30">
        <f>CONCATENATE(AH2137,", ",AI2137," ",AJ2137)</f>
        <v>5912</v>
      </c>
      <c r="AH2137" t="s" s="244">
        <v>5913</v>
      </c>
      <c r="AI2137" t="s" s="30">
        <v>3412</v>
      </c>
      <c r="AJ2137" s="245">
        <v>75001</v>
      </c>
    </row>
    <row r="2138" s="231" customFormat="1" ht="13.65" customHeight="1">
      <c r="AA2138" s="245">
        <v>214023</v>
      </c>
      <c r="AB2138" t="s" s="30">
        <v>5914</v>
      </c>
      <c r="AD2138" t="s" s="30">
        <v>5915</v>
      </c>
      <c r="AG2138" t="s" s="30">
        <f>CONCATENATE(AH2138,", ",AI2138," ",AJ2138)</f>
        <v>197</v>
      </c>
      <c r="AH2138" t="s" s="244">
        <v>138</v>
      </c>
      <c r="AI2138" t="s" s="30">
        <v>139</v>
      </c>
      <c r="AJ2138" s="245">
        <v>37402</v>
      </c>
    </row>
    <row r="2139" s="231" customFormat="1" ht="13.65" customHeight="1">
      <c r="AA2139" s="245">
        <v>214031</v>
      </c>
      <c r="AB2139" t="s" s="30">
        <v>5916</v>
      </c>
      <c r="AG2139" t="s" s="30">
        <f>CONCATENATE(AH2139,", ",AI2139," ",AJ2139)</f>
        <v>209</v>
      </c>
    </row>
    <row r="2140" s="231" customFormat="1" ht="13.65" customHeight="1">
      <c r="AA2140" s="245">
        <v>214056</v>
      </c>
      <c r="AB2140" t="s" s="30">
        <v>5917</v>
      </c>
      <c r="AD2140" t="s" s="30">
        <v>5918</v>
      </c>
      <c r="AG2140" t="s" s="30">
        <f>CONCATENATE(AH2140,", ",AI2140," ",AJ2140)</f>
        <v>5919</v>
      </c>
      <c r="AH2140" t="s" s="244">
        <v>5920</v>
      </c>
      <c r="AI2140" t="s" s="30">
        <v>5274</v>
      </c>
      <c r="AJ2140" s="245">
        <v>18015</v>
      </c>
    </row>
    <row r="2141" s="231" customFormat="1" ht="13.65" customHeight="1">
      <c r="AA2141" s="245">
        <v>214064</v>
      </c>
      <c r="AB2141" t="s" s="30">
        <v>5921</v>
      </c>
      <c r="AG2141" t="s" s="30">
        <f>CONCATENATE(AH2141,", ",AI2141," ",AJ2141)</f>
        <v>209</v>
      </c>
    </row>
    <row r="2142" s="231" customFormat="1" ht="13.65" customHeight="1">
      <c r="AA2142" s="245">
        <v>214072</v>
      </c>
      <c r="AB2142" t="s" s="30">
        <v>5922</v>
      </c>
      <c r="AG2142" t="s" s="30">
        <f>CONCATENATE(AH2142,", ",AI2142," ",AJ2142)</f>
        <v>209</v>
      </c>
    </row>
    <row r="2143" s="231" customFormat="1" ht="13.65" customHeight="1">
      <c r="AA2143" s="245">
        <v>214080</v>
      </c>
      <c r="AB2143" t="s" s="30">
        <v>5923</v>
      </c>
      <c r="AG2143" t="s" s="30">
        <f>CONCATENATE(AH2143,", ",AI2143," ",AJ2143)</f>
        <v>209</v>
      </c>
    </row>
    <row r="2144" s="231" customFormat="1" ht="13.65" customHeight="1">
      <c r="AA2144" s="245">
        <v>214098</v>
      </c>
      <c r="AB2144" t="s" s="30">
        <v>5924</v>
      </c>
      <c r="AG2144" t="s" s="30">
        <f>CONCATENATE(AH2144,", ",AI2144," ",AJ2144)</f>
        <v>209</v>
      </c>
    </row>
    <row r="2145" s="231" customFormat="1" ht="13.65" customHeight="1">
      <c r="AA2145" s="245">
        <v>214106</v>
      </c>
      <c r="AB2145" t="s" s="30">
        <v>5925</v>
      </c>
      <c r="AG2145" t="s" s="30">
        <f>CONCATENATE(AH2145,", ",AI2145," ",AJ2145)</f>
        <v>209</v>
      </c>
    </row>
    <row r="2146" s="231" customFormat="1" ht="13.65" customHeight="1">
      <c r="AA2146" s="245">
        <v>214114</v>
      </c>
      <c r="AB2146" t="s" s="30">
        <v>5926</v>
      </c>
      <c r="AG2146" t="s" s="30">
        <f>CONCATENATE(AH2146,", ",AI2146," ",AJ2146)</f>
        <v>209</v>
      </c>
    </row>
    <row r="2147" s="231" customFormat="1" ht="13.65" customHeight="1">
      <c r="AA2147" s="245">
        <v>214122</v>
      </c>
      <c r="AB2147" t="s" s="30">
        <v>5927</v>
      </c>
      <c r="AG2147" t="s" s="30">
        <f>CONCATENATE(AH2147,", ",AI2147," ",AJ2147)</f>
        <v>209</v>
      </c>
    </row>
    <row r="2148" s="231" customFormat="1" ht="13.65" customHeight="1">
      <c r="AA2148" s="245">
        <v>214130</v>
      </c>
      <c r="AB2148" t="s" s="30">
        <v>5928</v>
      </c>
      <c r="AG2148" t="s" s="30">
        <f>CONCATENATE(AH2148,", ",AI2148," ",AJ2148)</f>
        <v>209</v>
      </c>
    </row>
    <row r="2149" s="231" customFormat="1" ht="13.65" customHeight="1">
      <c r="AA2149" s="245">
        <v>214148</v>
      </c>
      <c r="AB2149" t="s" s="30">
        <v>5929</v>
      </c>
      <c r="AD2149" t="s" s="30">
        <v>5930</v>
      </c>
      <c r="AG2149" t="s" s="30">
        <f>CONCATENATE(AH2149,", ",AI2149," ",AJ2149)</f>
        <v>5931</v>
      </c>
      <c r="AH2149" t="s" s="244">
        <v>5932</v>
      </c>
      <c r="AI2149" t="s" s="30">
        <v>3348</v>
      </c>
      <c r="AJ2149" t="s" s="30">
        <v>5933</v>
      </c>
    </row>
    <row r="2150" s="231" customFormat="1" ht="13.65" customHeight="1">
      <c r="AA2150" s="245">
        <v>214155</v>
      </c>
      <c r="AB2150" t="s" s="30">
        <v>5934</v>
      </c>
      <c r="AG2150" t="s" s="30">
        <f>CONCATENATE(AH2150,", ",AI2150," ",AJ2150)</f>
        <v>209</v>
      </c>
    </row>
    <row r="2151" s="231" customFormat="1" ht="13.65" customHeight="1">
      <c r="AA2151" s="245">
        <v>214163</v>
      </c>
      <c r="AB2151" t="s" s="30">
        <v>5935</v>
      </c>
      <c r="AG2151" t="s" s="30">
        <f>CONCATENATE(AH2151,", ",AI2151," ",AJ2151)</f>
        <v>209</v>
      </c>
    </row>
    <row r="2152" s="231" customFormat="1" ht="13.65" customHeight="1">
      <c r="AA2152" s="245">
        <v>214171</v>
      </c>
      <c r="AB2152" t="s" s="30">
        <v>5936</v>
      </c>
      <c r="AG2152" t="s" s="30">
        <f>CONCATENATE(AH2152,", ",AI2152," ",AJ2152)</f>
        <v>209</v>
      </c>
    </row>
    <row r="2153" s="231" customFormat="1" ht="13.65" customHeight="1">
      <c r="AA2153" s="245">
        <v>214189</v>
      </c>
      <c r="AB2153" t="s" s="30">
        <v>5937</v>
      </c>
      <c r="AG2153" t="s" s="30">
        <f>CONCATENATE(AH2153,", ",AI2153," ",AJ2153)</f>
        <v>209</v>
      </c>
    </row>
    <row r="2154" s="231" customFormat="1" ht="13.65" customHeight="1">
      <c r="AA2154" s="245">
        <v>214197</v>
      </c>
      <c r="AB2154" t="s" s="30">
        <v>5938</v>
      </c>
      <c r="AD2154" t="s" s="30">
        <v>5939</v>
      </c>
      <c r="AG2154" t="s" s="30">
        <f>CONCATENATE(AH2154,", ",AI2154," ",AJ2154)</f>
        <v>5940</v>
      </c>
      <c r="AH2154" t="s" s="244">
        <v>4682</v>
      </c>
      <c r="AI2154" t="s" s="30">
        <v>4683</v>
      </c>
      <c r="AJ2154" s="245">
        <v>20005</v>
      </c>
    </row>
    <row r="2155" s="231" customFormat="1" ht="13.65" customHeight="1">
      <c r="AA2155" s="245">
        <v>214205</v>
      </c>
      <c r="AB2155" t="s" s="30">
        <v>5941</v>
      </c>
      <c r="AG2155" t="s" s="30">
        <f>CONCATENATE(AH2155,", ",AI2155," ",AJ2155)</f>
        <v>209</v>
      </c>
    </row>
    <row r="2156" s="231" customFormat="1" ht="13.65" customHeight="1">
      <c r="AA2156" s="245">
        <v>214213</v>
      </c>
      <c r="AB2156" t="s" s="30">
        <v>5942</v>
      </c>
      <c r="AD2156" t="s" s="30">
        <v>5943</v>
      </c>
      <c r="AG2156" t="s" s="30">
        <f>CONCATENATE(AH2156,", ",AI2156," ",AJ2156)</f>
        <v>5944</v>
      </c>
      <c r="AH2156" t="s" s="244">
        <v>4796</v>
      </c>
      <c r="AI2156" t="s" s="30">
        <v>139</v>
      </c>
      <c r="AJ2156" s="245">
        <v>37217</v>
      </c>
    </row>
    <row r="2157" s="231" customFormat="1" ht="13.65" customHeight="1">
      <c r="AA2157" s="245">
        <v>214221</v>
      </c>
      <c r="AB2157" t="s" s="30">
        <v>5945</v>
      </c>
      <c r="AG2157" t="s" s="30">
        <f>CONCATENATE(AH2157,", ",AI2157," ",AJ2157)</f>
        <v>209</v>
      </c>
    </row>
    <row r="2158" s="231" customFormat="1" ht="13.65" customHeight="1">
      <c r="AA2158" s="245">
        <v>214239</v>
      </c>
      <c r="AB2158" t="s" s="30">
        <v>5946</v>
      </c>
      <c r="AD2158" t="s" s="30">
        <v>5947</v>
      </c>
      <c r="AG2158" t="s" s="30">
        <f>CONCATENATE(AH2158,", ",AI2158," ",AJ2158)</f>
        <v>5948</v>
      </c>
      <c r="AH2158" t="s" s="244">
        <v>854</v>
      </c>
      <c r="AI2158" t="s" s="30">
        <v>139</v>
      </c>
      <c r="AJ2158" t="s" s="30">
        <v>5949</v>
      </c>
    </row>
    <row r="2159" s="231" customFormat="1" ht="13.65" customHeight="1">
      <c r="AA2159" s="245">
        <v>214247</v>
      </c>
      <c r="AB2159" t="s" s="30">
        <v>5950</v>
      </c>
      <c r="AG2159" t="s" s="30">
        <f>CONCATENATE(AH2159,", ",AI2159," ",AJ2159)</f>
        <v>209</v>
      </c>
    </row>
    <row r="2160" s="231" customFormat="1" ht="13.65" customHeight="1">
      <c r="AA2160" s="245">
        <v>214254</v>
      </c>
      <c r="AB2160" t="s" s="30">
        <v>5951</v>
      </c>
      <c r="AG2160" t="s" s="30">
        <f>CONCATENATE(AH2160,", ",AI2160," ",AJ2160)</f>
        <v>209</v>
      </c>
    </row>
    <row r="2161" s="231" customFormat="1" ht="13.65" customHeight="1">
      <c r="AA2161" s="245">
        <v>214262</v>
      </c>
      <c r="AB2161" t="s" s="30">
        <v>5952</v>
      </c>
      <c r="AG2161" t="s" s="30">
        <f>CONCATENATE(AH2161,", ",AI2161," ",AJ2161)</f>
        <v>209</v>
      </c>
    </row>
    <row r="2162" s="231" customFormat="1" ht="13.65" customHeight="1">
      <c r="AA2162" s="245">
        <v>214270</v>
      </c>
      <c r="AB2162" t="s" s="30">
        <v>5953</v>
      </c>
      <c r="AD2162" t="s" s="30">
        <v>5954</v>
      </c>
      <c r="AG2162" t="s" s="30">
        <f>CONCATENATE(AH2162,", ",AI2162," ",AJ2162)</f>
        <v>5955</v>
      </c>
      <c r="AH2162" t="s" s="244">
        <v>5803</v>
      </c>
      <c r="AI2162" t="s" s="30">
        <v>5412</v>
      </c>
      <c r="AJ2162" s="245">
        <v>72204</v>
      </c>
    </row>
    <row r="2163" s="231" customFormat="1" ht="13.65" customHeight="1">
      <c r="AA2163" s="245">
        <v>214288</v>
      </c>
      <c r="AB2163" t="s" s="30">
        <v>5956</v>
      </c>
      <c r="AG2163" t="s" s="30">
        <f>CONCATENATE(AH2163,", ",AI2163," ",AJ2163)</f>
        <v>209</v>
      </c>
    </row>
    <row r="2164" s="231" customFormat="1" ht="13.65" customHeight="1">
      <c r="AA2164" s="245">
        <v>214296</v>
      </c>
      <c r="AB2164" t="s" s="30">
        <v>5957</v>
      </c>
      <c r="AG2164" t="s" s="30">
        <f>CONCATENATE(AH2164,", ",AI2164," ",AJ2164)</f>
        <v>209</v>
      </c>
    </row>
    <row r="2165" s="231" customFormat="1" ht="13.65" customHeight="1">
      <c r="AA2165" s="245">
        <v>214312</v>
      </c>
      <c r="AB2165" t="s" s="30">
        <v>5958</v>
      </c>
      <c r="AG2165" t="s" s="30">
        <f>CONCATENATE(AH2165,", ",AI2165," ",AJ2165)</f>
        <v>209</v>
      </c>
    </row>
    <row r="2166" s="231" customFormat="1" ht="13.65" customHeight="1">
      <c r="AA2166" s="245">
        <v>214320</v>
      </c>
      <c r="AB2166" t="s" s="30">
        <v>5959</v>
      </c>
      <c r="AG2166" t="s" s="30">
        <f>CONCATENATE(AH2166,", ",AI2166," ",AJ2166)</f>
        <v>209</v>
      </c>
    </row>
    <row r="2167" s="231" customFormat="1" ht="13.65" customHeight="1">
      <c r="AA2167" s="245">
        <v>214338</v>
      </c>
      <c r="AB2167" t="s" s="30">
        <v>5960</v>
      </c>
      <c r="AG2167" t="s" s="30">
        <f>CONCATENATE(AH2167,", ",AI2167," ",AJ2167)</f>
        <v>209</v>
      </c>
    </row>
    <row r="2168" s="231" customFormat="1" ht="13.65" customHeight="1">
      <c r="AA2168" s="245">
        <v>214346</v>
      </c>
      <c r="AB2168" t="s" s="30">
        <v>5961</v>
      </c>
      <c r="AG2168" t="s" s="30">
        <f>CONCATENATE(AH2168,", ",AI2168," ",AJ2168)</f>
        <v>209</v>
      </c>
    </row>
    <row r="2169" s="231" customFormat="1" ht="13.65" customHeight="1">
      <c r="AA2169" s="245">
        <v>214353</v>
      </c>
      <c r="AB2169" t="s" s="30">
        <v>5962</v>
      </c>
      <c r="AG2169" t="s" s="30">
        <f>CONCATENATE(AH2169,", ",AI2169," ",AJ2169)</f>
        <v>209</v>
      </c>
    </row>
    <row r="2170" s="231" customFormat="1" ht="13.65" customHeight="1">
      <c r="AA2170" s="245">
        <v>214361</v>
      </c>
      <c r="AB2170" t="s" s="30">
        <v>5963</v>
      </c>
      <c r="AG2170" t="s" s="30">
        <f>CONCATENATE(AH2170,", ",AI2170," ",AJ2170)</f>
        <v>209</v>
      </c>
    </row>
    <row r="2171" s="231" customFormat="1" ht="13.65" customHeight="1">
      <c r="AA2171" s="245">
        <v>214379</v>
      </c>
      <c r="AB2171" t="s" s="30">
        <v>5964</v>
      </c>
      <c r="AG2171" t="s" s="30">
        <f>CONCATENATE(AH2171,", ",AI2171," ",AJ2171)</f>
        <v>209</v>
      </c>
    </row>
    <row r="2172" s="231" customFormat="1" ht="13.65" customHeight="1">
      <c r="AA2172" s="245">
        <v>214387</v>
      </c>
      <c r="AB2172" t="s" s="30">
        <v>5965</v>
      </c>
      <c r="AG2172" t="s" s="30">
        <f>CONCATENATE(AH2172,", ",AI2172," ",AJ2172)</f>
        <v>209</v>
      </c>
    </row>
    <row r="2173" s="231" customFormat="1" ht="13.65" customHeight="1">
      <c r="AA2173" s="245">
        <v>214395</v>
      </c>
      <c r="AB2173" t="s" s="30">
        <v>5966</v>
      </c>
      <c r="AG2173" t="s" s="30">
        <f>CONCATENATE(AH2173,", ",AI2173," ",AJ2173)</f>
        <v>209</v>
      </c>
    </row>
    <row r="2174" s="231" customFormat="1" ht="13.65" customHeight="1">
      <c r="AA2174" s="245">
        <v>214403</v>
      </c>
      <c r="AB2174" t="s" s="30">
        <v>5967</v>
      </c>
      <c r="AG2174" t="s" s="30">
        <f>CONCATENATE(AH2174,", ",AI2174," ",AJ2174)</f>
        <v>209</v>
      </c>
    </row>
    <row r="2175" s="231" customFormat="1" ht="13.65" customHeight="1">
      <c r="AA2175" s="245">
        <v>214411</v>
      </c>
      <c r="AB2175" t="s" s="30">
        <v>5968</v>
      </c>
      <c r="AD2175" t="s" s="30">
        <v>5969</v>
      </c>
      <c r="AG2175" t="s" s="30">
        <f>CONCATENATE(AH2175,", ",AI2175," ",AJ2175)</f>
        <v>5970</v>
      </c>
      <c r="AH2175" t="s" s="244">
        <v>5971</v>
      </c>
      <c r="AI2175" t="s" s="30">
        <v>4363</v>
      </c>
      <c r="AJ2175" s="245">
        <v>92399</v>
      </c>
    </row>
    <row r="2176" s="231" customFormat="1" ht="13.65" customHeight="1">
      <c r="AA2176" s="245">
        <v>214429</v>
      </c>
      <c r="AB2176" t="s" s="30">
        <v>5972</v>
      </c>
      <c r="AD2176" t="s" s="30">
        <v>5973</v>
      </c>
      <c r="AG2176" t="s" s="30">
        <f>CONCATENATE(AH2176,", ",AI2176," ",AJ2176)</f>
        <v>5974</v>
      </c>
      <c r="AH2176" t="s" s="244">
        <v>4853</v>
      </c>
      <c r="AI2176" t="s" s="30">
        <v>616</v>
      </c>
      <c r="AJ2176" s="245">
        <v>27605</v>
      </c>
    </row>
    <row r="2177" s="231" customFormat="1" ht="13.65" customHeight="1">
      <c r="AA2177" s="245">
        <v>214437</v>
      </c>
      <c r="AB2177" t="s" s="30">
        <v>5975</v>
      </c>
      <c r="AG2177" t="s" s="30">
        <f>CONCATENATE(AH2177,", ",AI2177," ",AJ2177)</f>
        <v>209</v>
      </c>
    </row>
    <row r="2178" s="231" customFormat="1" ht="13.65" customHeight="1">
      <c r="AA2178" s="245">
        <v>214445</v>
      </c>
      <c r="AB2178" t="s" s="30">
        <v>5976</v>
      </c>
      <c r="AG2178" t="s" s="30">
        <f>CONCATENATE(AH2178,", ",AI2178," ",AJ2178)</f>
        <v>209</v>
      </c>
    </row>
    <row r="2179" s="231" customFormat="1" ht="13.65" customHeight="1">
      <c r="AA2179" s="245">
        <v>214452</v>
      </c>
      <c r="AB2179" t="s" s="30">
        <v>5977</v>
      </c>
      <c r="AD2179" t="s" s="30">
        <v>5978</v>
      </c>
      <c r="AG2179" t="s" s="30">
        <f>CONCATENATE(AH2179,", ",AI2179," ",AJ2179)</f>
        <v>5979</v>
      </c>
      <c r="AH2179" t="s" s="244">
        <v>5980</v>
      </c>
      <c r="AI2179" t="s" s="30">
        <v>5981</v>
      </c>
      <c r="AJ2179" s="245">
        <v>48103</v>
      </c>
    </row>
    <row r="2180" s="231" customFormat="1" ht="13.65" customHeight="1">
      <c r="AA2180" s="245">
        <v>214460</v>
      </c>
      <c r="AB2180" t="s" s="30">
        <v>5982</v>
      </c>
      <c r="AD2180" t="s" s="30">
        <v>5983</v>
      </c>
      <c r="AG2180" t="s" s="30">
        <f>CONCATENATE(AH2180,", ",AI2180," ",AJ2180)</f>
        <v>5984</v>
      </c>
      <c r="AH2180" t="s" s="244">
        <v>5985</v>
      </c>
      <c r="AI2180" t="s" s="30">
        <v>4363</v>
      </c>
      <c r="AJ2180" s="245">
        <v>90034</v>
      </c>
    </row>
    <row r="2181" s="231" customFormat="1" ht="13.65" customHeight="1">
      <c r="AA2181" s="245">
        <v>214478</v>
      </c>
      <c r="AB2181" t="s" s="30">
        <v>5986</v>
      </c>
      <c r="AG2181" t="s" s="30">
        <f>CONCATENATE(AH2181,", ",AI2181," ",AJ2181)</f>
        <v>209</v>
      </c>
    </row>
    <row r="2182" s="231" customFormat="1" ht="13.65" customHeight="1">
      <c r="AA2182" s="245">
        <v>214486</v>
      </c>
      <c r="AB2182" t="s" s="30">
        <v>5987</v>
      </c>
      <c r="AD2182" t="s" s="30">
        <v>5988</v>
      </c>
      <c r="AG2182" t="s" s="30">
        <f>CONCATENATE(AH2182,", ",AI2182," ",AJ2182)</f>
        <v>5989</v>
      </c>
      <c r="AH2182" t="s" s="244">
        <v>4927</v>
      </c>
      <c r="AI2182" t="s" s="30">
        <v>178</v>
      </c>
      <c r="AJ2182" s="245">
        <v>30339</v>
      </c>
    </row>
    <row r="2183" s="231" customFormat="1" ht="13.65" customHeight="1">
      <c r="AA2183" s="245">
        <v>214494</v>
      </c>
      <c r="AB2183" t="s" s="30">
        <v>5990</v>
      </c>
      <c r="AD2183" t="s" s="30">
        <v>5991</v>
      </c>
      <c r="AE2183" t="s" s="30">
        <v>5992</v>
      </c>
      <c r="AG2183" t="s" s="30">
        <f>CONCATENATE(AH2183,", ",AI2183," ",AJ2183)</f>
        <v>5993</v>
      </c>
      <c r="AH2183" t="s" s="244">
        <v>5994</v>
      </c>
      <c r="AI2183" t="s" s="30">
        <v>753</v>
      </c>
      <c r="AJ2183" t="s" s="30">
        <v>5995</v>
      </c>
    </row>
    <row r="2184" s="231" customFormat="1" ht="13.65" customHeight="1">
      <c r="AA2184" s="245">
        <v>214502</v>
      </c>
      <c r="AB2184" t="s" s="30">
        <v>5996</v>
      </c>
      <c r="AG2184" t="s" s="30">
        <f>CONCATENATE(AH2184,", ",AI2184," ",AJ2184)</f>
        <v>209</v>
      </c>
    </row>
    <row r="2185" s="231" customFormat="1" ht="13.65" customHeight="1">
      <c r="AA2185" s="245">
        <v>214510</v>
      </c>
      <c r="AB2185" t="s" s="30">
        <v>5997</v>
      </c>
      <c r="AG2185" t="s" s="30">
        <f>CONCATENATE(AH2185,", ",AI2185," ",AJ2185)</f>
        <v>209</v>
      </c>
    </row>
    <row r="2186" s="231" customFormat="1" ht="13.65" customHeight="1">
      <c r="AA2186" s="245">
        <v>214528</v>
      </c>
      <c r="AB2186" t="s" s="30">
        <v>5998</v>
      </c>
      <c r="AD2186" t="s" s="30">
        <v>5999</v>
      </c>
      <c r="AG2186" t="s" s="30">
        <f>CONCATENATE(AH2186,", ",AI2186," ",AJ2186)</f>
        <v>280</v>
      </c>
      <c r="AH2186" t="s" s="244">
        <v>138</v>
      </c>
      <c r="AI2186" t="s" s="30">
        <v>139</v>
      </c>
      <c r="AJ2186" s="245">
        <v>37403</v>
      </c>
    </row>
    <row r="2187" s="231" customFormat="1" ht="13.65" customHeight="1">
      <c r="AA2187" s="245">
        <v>214536</v>
      </c>
      <c r="AB2187" t="s" s="30">
        <v>6000</v>
      </c>
      <c r="AG2187" t="s" s="30">
        <f>CONCATENATE(AH2187,", ",AI2187," ",AJ2187)</f>
        <v>209</v>
      </c>
    </row>
    <row r="2188" s="231" customFormat="1" ht="13.65" customHeight="1">
      <c r="AA2188" s="245">
        <v>214544</v>
      </c>
      <c r="AB2188" t="s" s="30">
        <v>6001</v>
      </c>
      <c r="AG2188" t="s" s="30">
        <f>CONCATENATE(AH2188,", ",AI2188," ",AJ2188)</f>
        <v>209</v>
      </c>
    </row>
    <row r="2189" s="231" customFormat="1" ht="13.65" customHeight="1">
      <c r="AA2189" s="245">
        <v>214551</v>
      </c>
      <c r="AB2189" t="s" s="30">
        <v>6002</v>
      </c>
      <c r="AG2189" t="s" s="30">
        <f>CONCATENATE(AH2189,", ",AI2189," ",AJ2189)</f>
        <v>209</v>
      </c>
    </row>
    <row r="2190" s="231" customFormat="1" ht="13.65" customHeight="1">
      <c r="AA2190" s="245">
        <v>214569</v>
      </c>
      <c r="AB2190" t="s" s="30">
        <v>6003</v>
      </c>
      <c r="AG2190" t="s" s="30">
        <f>CONCATENATE(AH2190,", ",AI2190," ",AJ2190)</f>
        <v>209</v>
      </c>
    </row>
    <row r="2191" s="231" customFormat="1" ht="13.65" customHeight="1">
      <c r="AA2191" s="245">
        <v>214577</v>
      </c>
      <c r="AB2191" t="s" s="30">
        <v>6004</v>
      </c>
      <c r="AG2191" t="s" s="30">
        <f>CONCATENATE(AH2191,", ",AI2191," ",AJ2191)</f>
        <v>209</v>
      </c>
    </row>
    <row r="2192" s="231" customFormat="1" ht="13.65" customHeight="1">
      <c r="AA2192" s="245">
        <v>214585</v>
      </c>
      <c r="AB2192" t="s" s="30">
        <v>6005</v>
      </c>
      <c r="AG2192" t="s" s="30">
        <f>CONCATENATE(AH2192,", ",AI2192," ",AJ2192)</f>
        <v>209</v>
      </c>
    </row>
    <row r="2193" s="231" customFormat="1" ht="13.65" customHeight="1">
      <c r="AA2193" s="245">
        <v>214593</v>
      </c>
      <c r="AB2193" t="s" s="30">
        <v>6006</v>
      </c>
      <c r="AG2193" t="s" s="30">
        <f>CONCATENATE(AH2193,", ",AI2193," ",AJ2193)</f>
        <v>209</v>
      </c>
    </row>
    <row r="2194" s="231" customFormat="1" ht="13.65" customHeight="1">
      <c r="AA2194" s="245">
        <v>214601</v>
      </c>
      <c r="AB2194" t="s" s="30">
        <v>6007</v>
      </c>
      <c r="AG2194" t="s" s="30">
        <f>CONCATENATE(AH2194,", ",AI2194," ",AJ2194)</f>
        <v>209</v>
      </c>
    </row>
    <row r="2195" s="231" customFormat="1" ht="13.65" customHeight="1">
      <c r="AA2195" s="245">
        <v>214619</v>
      </c>
      <c r="AB2195" t="s" s="30">
        <v>6008</v>
      </c>
      <c r="AG2195" t="s" s="30">
        <f>CONCATENATE(AH2195,", ",AI2195," ",AJ2195)</f>
        <v>209</v>
      </c>
    </row>
    <row r="2196" s="231" customFormat="1" ht="13.65" customHeight="1">
      <c r="AA2196" s="245">
        <v>214635</v>
      </c>
      <c r="AB2196" t="s" s="30">
        <v>6009</v>
      </c>
      <c r="AG2196" t="s" s="30">
        <f>CONCATENATE(AH2196,", ",AI2196," ",AJ2196)</f>
        <v>209</v>
      </c>
    </row>
    <row r="2197" s="231" customFormat="1" ht="13.65" customHeight="1">
      <c r="AA2197" s="245">
        <v>214643</v>
      </c>
      <c r="AB2197" t="s" s="30">
        <v>6010</v>
      </c>
      <c r="AG2197" t="s" s="30">
        <f>CONCATENATE(AH2197,", ",AI2197," ",AJ2197)</f>
        <v>209</v>
      </c>
    </row>
    <row r="2198" s="231" customFormat="1" ht="13.65" customHeight="1">
      <c r="AA2198" s="245">
        <v>214650</v>
      </c>
      <c r="AB2198" t="s" s="30">
        <v>6011</v>
      </c>
      <c r="AD2198" t="s" s="30">
        <v>6012</v>
      </c>
      <c r="AG2198" t="s" s="30">
        <f>CONCATENATE(AH2198,", ",AI2198," ",AJ2198)</f>
        <v>4716</v>
      </c>
      <c r="AH2198" t="s" s="244">
        <v>4682</v>
      </c>
      <c r="AI2198" t="s" s="30">
        <v>4683</v>
      </c>
      <c r="AJ2198" s="245">
        <v>20006</v>
      </c>
    </row>
    <row r="2199" s="231" customFormat="1" ht="13.65" customHeight="1">
      <c r="AA2199" s="245">
        <v>214668</v>
      </c>
      <c r="AB2199" t="s" s="30">
        <v>6013</v>
      </c>
      <c r="AG2199" t="s" s="30">
        <f>CONCATENATE(AH2199,", ",AI2199," ",AJ2199)</f>
        <v>209</v>
      </c>
    </row>
    <row r="2200" s="231" customFormat="1" ht="13.65" customHeight="1">
      <c r="AA2200" s="245">
        <v>214676</v>
      </c>
      <c r="AB2200" t="s" s="30">
        <v>6014</v>
      </c>
      <c r="AG2200" t="s" s="30">
        <f>CONCATENATE(AH2200,", ",AI2200," ",AJ2200)</f>
        <v>209</v>
      </c>
    </row>
    <row r="2201" s="231" customFormat="1" ht="13.65" customHeight="1">
      <c r="AA2201" s="245">
        <v>214684</v>
      </c>
      <c r="AB2201" t="s" s="30">
        <v>6015</v>
      </c>
      <c r="AG2201" t="s" s="30">
        <f>CONCATENATE(AH2201,", ",AI2201," ",AJ2201)</f>
        <v>209</v>
      </c>
    </row>
    <row r="2202" s="231" customFormat="1" ht="13.65" customHeight="1">
      <c r="AA2202" s="245">
        <v>214692</v>
      </c>
      <c r="AB2202" t="s" s="30">
        <v>6016</v>
      </c>
      <c r="AG2202" t="s" s="30">
        <f>CONCATENATE(AH2202,", ",AI2202," ",AJ2202)</f>
        <v>209</v>
      </c>
    </row>
    <row r="2203" s="231" customFormat="1" ht="13.65" customHeight="1">
      <c r="AA2203" s="245">
        <v>214700</v>
      </c>
      <c r="AB2203" t="s" s="30">
        <v>6017</v>
      </c>
      <c r="AG2203" t="s" s="30">
        <f>CONCATENATE(AH2203,", ",AI2203," ",AJ2203)</f>
        <v>209</v>
      </c>
    </row>
    <row r="2204" s="231" customFormat="1" ht="13.65" customHeight="1">
      <c r="AA2204" s="245">
        <v>214718</v>
      </c>
      <c r="AB2204" t="s" s="30">
        <v>6018</v>
      </c>
      <c r="AG2204" t="s" s="30">
        <f>CONCATENATE(AH2204,", ",AI2204," ",AJ2204)</f>
        <v>209</v>
      </c>
    </row>
    <row r="2205" s="231" customFormat="1" ht="13.65" customHeight="1">
      <c r="AA2205" s="245">
        <v>214726</v>
      </c>
      <c r="AB2205" t="s" s="30">
        <v>6019</v>
      </c>
      <c r="AG2205" t="s" s="30">
        <f>CONCATENATE(AH2205,", ",AI2205," ",AJ2205)</f>
        <v>209</v>
      </c>
    </row>
    <row r="2206" s="231" customFormat="1" ht="13.65" customHeight="1">
      <c r="AA2206" s="245">
        <v>214734</v>
      </c>
      <c r="AB2206" t="s" s="30">
        <v>6020</v>
      </c>
      <c r="AG2206" t="s" s="30">
        <f>CONCATENATE(AH2206,", ",AI2206," ",AJ2206)</f>
        <v>209</v>
      </c>
    </row>
    <row r="2207" s="231" customFormat="1" ht="13.65" customHeight="1">
      <c r="AA2207" s="245">
        <v>214742</v>
      </c>
      <c r="AB2207" t="s" s="30">
        <v>6021</v>
      </c>
      <c r="AG2207" t="s" s="30">
        <f>CONCATENATE(AH2207,", ",AI2207," ",AJ2207)</f>
        <v>209</v>
      </c>
    </row>
    <row r="2208" s="231" customFormat="1" ht="13.65" customHeight="1">
      <c r="AA2208" s="245">
        <v>214759</v>
      </c>
      <c r="AB2208" t="s" s="30">
        <v>6022</v>
      </c>
      <c r="AG2208" t="s" s="30">
        <f>CONCATENATE(AH2208,", ",AI2208," ",AJ2208)</f>
        <v>209</v>
      </c>
    </row>
    <row r="2209" s="231" customFormat="1" ht="13.65" customHeight="1">
      <c r="AA2209" s="245">
        <v>214767</v>
      </c>
      <c r="AB2209" t="s" s="30">
        <v>6023</v>
      </c>
      <c r="AG2209" t="s" s="30">
        <f>CONCATENATE(AH2209,", ",AI2209," ",AJ2209)</f>
        <v>209</v>
      </c>
    </row>
    <row r="2210" s="231" customFormat="1" ht="13.65" customHeight="1">
      <c r="AA2210" s="245">
        <v>214783</v>
      </c>
      <c r="AB2210" t="s" s="30">
        <v>6024</v>
      </c>
      <c r="AG2210" t="s" s="30">
        <f>CONCATENATE(AH2210,", ",AI2210," ",AJ2210)</f>
        <v>209</v>
      </c>
    </row>
    <row r="2211" s="231" customFormat="1" ht="13.65" customHeight="1">
      <c r="AA2211" s="245">
        <v>214791</v>
      </c>
      <c r="AB2211" t="s" s="30">
        <v>6025</v>
      </c>
      <c r="AG2211" t="s" s="30">
        <f>CONCATENATE(AH2211,", ",AI2211," ",AJ2211)</f>
        <v>209</v>
      </c>
    </row>
    <row r="2212" s="231" customFormat="1" ht="13.65" customHeight="1">
      <c r="AA2212" s="245">
        <v>214809</v>
      </c>
      <c r="AB2212" t="s" s="30">
        <v>6026</v>
      </c>
      <c r="AD2212" t="s" s="30">
        <v>6027</v>
      </c>
      <c r="AG2212" t="s" s="30">
        <f>CONCATENATE(AH2212,", ",AI2212," ",AJ2212)</f>
        <v>6028</v>
      </c>
      <c r="AH2212" t="s" s="244">
        <v>4682</v>
      </c>
      <c r="AI2212" t="s" s="30">
        <v>4683</v>
      </c>
      <c r="AJ2212" t="s" s="30">
        <v>6029</v>
      </c>
    </row>
    <row r="2213" s="231" customFormat="1" ht="13.65" customHeight="1">
      <c r="AA2213" s="245">
        <v>214817</v>
      </c>
      <c r="AB2213" t="s" s="30">
        <v>6030</v>
      </c>
      <c r="AD2213" t="s" s="30">
        <v>6031</v>
      </c>
      <c r="AE2213" t="s" s="30">
        <v>6032</v>
      </c>
      <c r="AG2213" t="s" s="30">
        <f>CONCATENATE(AH2213,", ",AI2213," ",AJ2213)</f>
        <v>3752</v>
      </c>
      <c r="AH2213" t="s" s="244">
        <v>3753</v>
      </c>
      <c r="AI2213" t="s" s="30">
        <v>139</v>
      </c>
      <c r="AJ2213" s="245">
        <v>37321</v>
      </c>
    </row>
    <row r="2214" s="231" customFormat="1" ht="13.65" customHeight="1">
      <c r="AA2214" s="245">
        <v>214825</v>
      </c>
      <c r="AB2214" t="s" s="30">
        <v>6033</v>
      </c>
      <c r="AD2214" t="s" s="30">
        <v>6034</v>
      </c>
      <c r="AG2214" t="s" s="30">
        <f>CONCATENATE(AH2214,", ",AI2214," ",AJ2214)</f>
        <v>4779</v>
      </c>
      <c r="AH2214" t="s" s="244">
        <v>4682</v>
      </c>
      <c r="AI2214" t="s" s="30">
        <v>4683</v>
      </c>
      <c r="AJ2214" s="245">
        <v>20036</v>
      </c>
    </row>
    <row r="2215" s="231" customFormat="1" ht="13.65" customHeight="1">
      <c r="AA2215" s="245">
        <v>214833</v>
      </c>
      <c r="AB2215" t="s" s="30">
        <v>6035</v>
      </c>
      <c r="AG2215" t="s" s="30">
        <f>CONCATENATE(AH2215,", ",AI2215," ",AJ2215)</f>
        <v>209</v>
      </c>
    </row>
    <row r="2216" s="231" customFormat="1" ht="13.65" customHeight="1">
      <c r="AA2216" s="245">
        <v>214841</v>
      </c>
      <c r="AB2216" t="s" s="30">
        <v>6036</v>
      </c>
      <c r="AC2216" t="s" s="30">
        <v>6037</v>
      </c>
      <c r="AG2216" t="s" s="30">
        <f>CONCATENATE(AH2216,", ",AI2216," ",AJ2216)</f>
        <v>209</v>
      </c>
    </row>
    <row r="2217" s="231" customFormat="1" ht="13.65" customHeight="1">
      <c r="AA2217" s="245">
        <v>214858</v>
      </c>
      <c r="AB2217" t="s" s="30">
        <v>6038</v>
      </c>
      <c r="AD2217" t="s" s="30">
        <v>6039</v>
      </c>
      <c r="AG2217" t="s" s="30">
        <f>CONCATENATE(AH2217,", ",AI2217," ",AJ2217)</f>
        <v>6040</v>
      </c>
      <c r="AH2217" t="s" s="244">
        <v>6041</v>
      </c>
      <c r="AI2217" t="s" s="30">
        <v>5629</v>
      </c>
      <c r="AJ2217" t="s" s="30">
        <v>6042</v>
      </c>
    </row>
    <row r="2218" s="231" customFormat="1" ht="13.65" customHeight="1">
      <c r="AA2218" s="245">
        <v>214866</v>
      </c>
      <c r="AB2218" t="s" s="30">
        <v>6043</v>
      </c>
      <c r="AG2218" t="s" s="30">
        <f>CONCATENATE(AH2218,", ",AI2218," ",AJ2218)</f>
        <v>209</v>
      </c>
    </row>
    <row r="2219" s="231" customFormat="1" ht="13.65" customHeight="1">
      <c r="AA2219" s="245">
        <v>214874</v>
      </c>
      <c r="AB2219" t="s" s="30">
        <v>6044</v>
      </c>
      <c r="AD2219" t="s" s="30">
        <v>6045</v>
      </c>
      <c r="AG2219" t="s" s="30">
        <f>CONCATENATE(AH2219,", ",AI2219," ",AJ2219)</f>
        <v>6046</v>
      </c>
      <c r="AH2219" t="s" s="244">
        <v>580</v>
      </c>
      <c r="AI2219" t="s" s="30">
        <v>581</v>
      </c>
      <c r="AJ2219" s="245">
        <v>33619</v>
      </c>
    </row>
    <row r="2220" s="231" customFormat="1" ht="13.65" customHeight="1">
      <c r="AA2220" s="245">
        <v>214882</v>
      </c>
      <c r="AB2220" t="s" s="30">
        <v>6047</v>
      </c>
      <c r="AG2220" t="s" s="30">
        <f>CONCATENATE(AH2220,", ",AI2220," ",AJ2220)</f>
        <v>209</v>
      </c>
    </row>
    <row r="2221" s="231" customFormat="1" ht="13.65" customHeight="1">
      <c r="AA2221" s="245">
        <v>214890</v>
      </c>
      <c r="AB2221" t="s" s="30">
        <v>6048</v>
      </c>
      <c r="AG2221" t="s" s="30">
        <f>CONCATENATE(AH2221,", ",AI2221," ",AJ2221)</f>
        <v>209</v>
      </c>
    </row>
    <row r="2222" s="231" customFormat="1" ht="13.65" customHeight="1">
      <c r="AA2222" s="245">
        <v>214908</v>
      </c>
      <c r="AB2222" t="s" s="30">
        <v>6049</v>
      </c>
      <c r="AG2222" t="s" s="30">
        <f>CONCATENATE(AH2222,", ",AI2222," ",AJ2222)</f>
        <v>209</v>
      </c>
    </row>
    <row r="2223" s="231" customFormat="1" ht="13.65" customHeight="1">
      <c r="AA2223" s="245">
        <v>214916</v>
      </c>
      <c r="AB2223" t="s" s="30">
        <v>6050</v>
      </c>
      <c r="AG2223" t="s" s="30">
        <f>CONCATENATE(AH2223,", ",AI2223," ",AJ2223)</f>
        <v>209</v>
      </c>
    </row>
    <row r="2224" s="231" customFormat="1" ht="13.65" customHeight="1">
      <c r="AA2224" s="245">
        <v>214924</v>
      </c>
      <c r="AB2224" t="s" s="30">
        <v>6051</v>
      </c>
      <c r="AD2224" t="s" s="30">
        <v>6052</v>
      </c>
      <c r="AG2224" t="s" s="30">
        <f>CONCATENATE(AH2224,", ",AI2224," ",AJ2224)</f>
        <v>6053</v>
      </c>
      <c r="AH2224" t="s" s="244">
        <v>6054</v>
      </c>
      <c r="AI2224" t="s" s="30">
        <v>3412</v>
      </c>
      <c r="AJ2224" s="245">
        <v>75062</v>
      </c>
    </row>
    <row r="2225" s="231" customFormat="1" ht="13.65" customHeight="1">
      <c r="AA2225" s="245">
        <v>214932</v>
      </c>
      <c r="AB2225" t="s" s="30">
        <v>6055</v>
      </c>
      <c r="AG2225" t="s" s="30">
        <f>CONCATENATE(AH2225,", ",AI2225," ",AJ2225)</f>
        <v>209</v>
      </c>
    </row>
    <row r="2226" s="231" customFormat="1" ht="13.65" customHeight="1">
      <c r="AA2226" s="245">
        <v>214940</v>
      </c>
      <c r="AB2226" t="s" s="30">
        <v>6056</v>
      </c>
      <c r="AG2226" t="s" s="30">
        <f>CONCATENATE(AH2226,", ",AI2226," ",AJ2226)</f>
        <v>209</v>
      </c>
    </row>
    <row r="2227" s="231" customFormat="1" ht="13.65" customHeight="1">
      <c r="AA2227" s="245">
        <v>214957</v>
      </c>
      <c r="AB2227" t="s" s="30">
        <v>6057</v>
      </c>
      <c r="AG2227" t="s" s="30">
        <f>CONCATENATE(AH2227,", ",AI2227," ",AJ2227)</f>
        <v>209</v>
      </c>
    </row>
    <row r="2228" s="231" customFormat="1" ht="13.65" customHeight="1">
      <c r="AA2228" s="245">
        <v>214965</v>
      </c>
      <c r="AB2228" t="s" s="30">
        <v>6058</v>
      </c>
      <c r="AG2228" t="s" s="30">
        <f>CONCATENATE(AH2228,", ",AI2228," ",AJ2228)</f>
        <v>209</v>
      </c>
    </row>
    <row r="2229" s="231" customFormat="1" ht="13.65" customHeight="1">
      <c r="AA2229" s="245">
        <v>214973</v>
      </c>
      <c r="AB2229" t="s" s="30">
        <v>6059</v>
      </c>
      <c r="AG2229" t="s" s="30">
        <f>CONCATENATE(AH2229,", ",AI2229," ",AJ2229)</f>
        <v>209</v>
      </c>
    </row>
    <row r="2230" s="231" customFormat="1" ht="13.65" customHeight="1">
      <c r="AA2230" s="245">
        <v>214981</v>
      </c>
      <c r="AB2230" t="s" s="30">
        <v>6060</v>
      </c>
      <c r="AG2230" t="s" s="30">
        <f>CONCATENATE(AH2230,", ",AI2230," ",AJ2230)</f>
        <v>209</v>
      </c>
    </row>
    <row r="2231" s="231" customFormat="1" ht="13.65" customHeight="1">
      <c r="AA2231" s="245">
        <v>214999</v>
      </c>
      <c r="AB2231" t="s" s="30">
        <v>6061</v>
      </c>
      <c r="AG2231" t="s" s="30">
        <f>CONCATENATE(AH2231,", ",AI2231," ",AJ2231)</f>
        <v>209</v>
      </c>
    </row>
    <row r="2232" s="231" customFormat="1" ht="13.65" customHeight="1">
      <c r="AA2232" s="245">
        <v>215004</v>
      </c>
      <c r="AB2232" t="s" s="30">
        <v>6062</v>
      </c>
      <c r="AG2232" t="s" s="30">
        <f>CONCATENATE(AH2232,", ",AI2232," ",AJ2232)</f>
        <v>209</v>
      </c>
    </row>
    <row r="2233" s="231" customFormat="1" ht="13.65" customHeight="1">
      <c r="AA2233" s="245">
        <v>215012</v>
      </c>
      <c r="AB2233" t="s" s="30">
        <v>6063</v>
      </c>
      <c r="AD2233" t="s" s="30">
        <v>6064</v>
      </c>
      <c r="AG2233" t="s" s="30">
        <f>CONCATENATE(AH2233,", ",AI2233," ",AJ2233)</f>
        <v>6065</v>
      </c>
      <c r="AH2233" t="s" s="244">
        <v>6066</v>
      </c>
      <c r="AI2233" t="s" s="30">
        <v>4675</v>
      </c>
      <c r="AJ2233" s="245">
        <v>45246</v>
      </c>
    </row>
    <row r="2234" s="231" customFormat="1" ht="13.65" customHeight="1">
      <c r="AA2234" s="245">
        <v>215020</v>
      </c>
      <c r="AB2234" t="s" s="30">
        <v>6067</v>
      </c>
      <c r="AD2234" t="s" s="30">
        <v>6068</v>
      </c>
      <c r="AG2234" t="s" s="30">
        <f>CONCATENATE(AH2234,", ",AI2234," ",AJ2234)</f>
        <v>5940</v>
      </c>
      <c r="AH2234" t="s" s="244">
        <v>4682</v>
      </c>
      <c r="AI2234" t="s" s="30">
        <v>4683</v>
      </c>
      <c r="AJ2234" s="245">
        <v>20005</v>
      </c>
    </row>
    <row r="2235" s="231" customFormat="1" ht="13.65" customHeight="1">
      <c r="AA2235" s="245">
        <v>215038</v>
      </c>
      <c r="AB2235" t="s" s="30">
        <v>6069</v>
      </c>
      <c r="AD2235" t="s" s="30">
        <v>6070</v>
      </c>
      <c r="AG2235" t="s" s="30">
        <f>CONCATENATE(AH2235,", ",AI2235," ",AJ2235)</f>
        <v>6071</v>
      </c>
      <c r="AH2235" t="s" s="244">
        <v>6072</v>
      </c>
      <c r="AI2235" t="s" s="30">
        <v>753</v>
      </c>
      <c r="AJ2235" s="245">
        <v>11021</v>
      </c>
    </row>
    <row r="2236" s="231" customFormat="1" ht="13.65" customHeight="1">
      <c r="AA2236" s="245">
        <v>215046</v>
      </c>
      <c r="AB2236" t="s" s="30">
        <v>6073</v>
      </c>
      <c r="AG2236" t="s" s="30">
        <f>CONCATENATE(AH2236,", ",AI2236," ",AJ2236)</f>
        <v>209</v>
      </c>
    </row>
    <row r="2237" s="231" customFormat="1" ht="13.65" customHeight="1">
      <c r="AA2237" s="245">
        <v>215053</v>
      </c>
      <c r="AB2237" t="s" s="30">
        <v>6074</v>
      </c>
      <c r="AG2237" t="s" s="30">
        <f>CONCATENATE(AH2237,", ",AI2237," ",AJ2237)</f>
        <v>209</v>
      </c>
    </row>
    <row r="2238" s="231" customFormat="1" ht="13.65" customHeight="1">
      <c r="AA2238" s="245">
        <v>215061</v>
      </c>
      <c r="AB2238" t="s" s="30">
        <v>6075</v>
      </c>
      <c r="AG2238" t="s" s="30">
        <f>CONCATENATE(AH2238,", ",AI2238," ",AJ2238)</f>
        <v>209</v>
      </c>
    </row>
    <row r="2239" s="231" customFormat="1" ht="13.65" customHeight="1">
      <c r="AA2239" s="245">
        <v>215079</v>
      </c>
      <c r="AB2239" t="s" s="30">
        <v>6076</v>
      </c>
      <c r="AG2239" t="s" s="30">
        <f>CONCATENATE(AH2239,", ",AI2239," ",AJ2239)</f>
        <v>209</v>
      </c>
    </row>
    <row r="2240" s="231" customFormat="1" ht="13.65" customHeight="1">
      <c r="AA2240" s="245">
        <v>215087</v>
      </c>
      <c r="AB2240" t="s" s="30">
        <v>6077</v>
      </c>
      <c r="AG2240" t="s" s="30">
        <f>CONCATENATE(AH2240,", ",AI2240," ",AJ2240)</f>
        <v>209</v>
      </c>
    </row>
    <row r="2241" s="231" customFormat="1" ht="13.65" customHeight="1">
      <c r="AA2241" s="245">
        <v>215095</v>
      </c>
      <c r="AB2241" t="s" s="30">
        <v>6078</v>
      </c>
      <c r="AG2241" t="s" s="30">
        <f>CONCATENATE(AH2241,", ",AI2241," ",AJ2241)</f>
        <v>209</v>
      </c>
    </row>
    <row r="2242" s="231" customFormat="1" ht="13.65" customHeight="1">
      <c r="AA2242" s="245">
        <v>215103</v>
      </c>
      <c r="AB2242" t="s" s="30">
        <v>6079</v>
      </c>
      <c r="AG2242" t="s" s="30">
        <f>CONCATENATE(AH2242,", ",AI2242," ",AJ2242)</f>
        <v>209</v>
      </c>
    </row>
    <row r="2243" s="231" customFormat="1" ht="13.65" customHeight="1">
      <c r="AA2243" s="245">
        <v>215111</v>
      </c>
      <c r="AB2243" t="s" s="30">
        <v>6080</v>
      </c>
      <c r="AG2243" t="s" s="30">
        <f>CONCATENATE(AH2243,", ",AI2243," ",AJ2243)</f>
        <v>209</v>
      </c>
    </row>
    <row r="2244" s="231" customFormat="1" ht="13.65" customHeight="1">
      <c r="AA2244" s="245">
        <v>215129</v>
      </c>
      <c r="AB2244" t="s" s="30">
        <v>6081</v>
      </c>
      <c r="AG2244" t="s" s="30">
        <f>CONCATENATE(AH2244,", ",AI2244," ",AJ2244)</f>
        <v>209</v>
      </c>
    </row>
    <row r="2245" s="231" customFormat="1" ht="13.65" customHeight="1">
      <c r="AA2245" s="245">
        <v>215137</v>
      </c>
      <c r="AB2245" t="s" s="30">
        <v>6082</v>
      </c>
      <c r="AG2245" t="s" s="30">
        <f>CONCATENATE(AH2245,", ",AI2245," ",AJ2245)</f>
        <v>209</v>
      </c>
    </row>
    <row r="2246" s="231" customFormat="1" ht="13.65" customHeight="1">
      <c r="AA2246" s="245">
        <v>215145</v>
      </c>
      <c r="AB2246" t="s" s="30">
        <v>6083</v>
      </c>
      <c r="AG2246" t="s" s="30">
        <f>CONCATENATE(AH2246,", ",AI2246," ",AJ2246)</f>
        <v>209</v>
      </c>
    </row>
    <row r="2247" s="231" customFormat="1" ht="13.65" customHeight="1">
      <c r="AA2247" s="245">
        <v>215152</v>
      </c>
      <c r="AB2247" t="s" s="30">
        <v>6084</v>
      </c>
      <c r="AG2247" t="s" s="30">
        <f>CONCATENATE(AH2247,", ",AI2247," ",AJ2247)</f>
        <v>209</v>
      </c>
    </row>
    <row r="2248" s="231" customFormat="1" ht="13.65" customHeight="1">
      <c r="AA2248" s="245">
        <v>215160</v>
      </c>
      <c r="AB2248" t="s" s="30">
        <v>6085</v>
      </c>
      <c r="AC2248" t="s" s="30">
        <v>6086</v>
      </c>
      <c r="AD2248" t="s" s="30">
        <v>6087</v>
      </c>
      <c r="AG2248" t="s" s="30">
        <f>CONCATENATE(AH2248,", ",AI2248," ",AJ2248)</f>
        <v>6088</v>
      </c>
      <c r="AH2248" t="s" s="244">
        <v>6089</v>
      </c>
      <c r="AI2248" t="s" s="30">
        <v>3348</v>
      </c>
      <c r="AJ2248" s="245">
        <v>60035</v>
      </c>
    </row>
    <row r="2249" s="231" customFormat="1" ht="13.65" customHeight="1">
      <c r="AA2249" s="245">
        <v>215178</v>
      </c>
      <c r="AB2249" t="s" s="30">
        <v>6090</v>
      </c>
      <c r="AG2249" t="s" s="30">
        <f>CONCATENATE(AH2249,", ",AI2249," ",AJ2249)</f>
        <v>209</v>
      </c>
    </row>
    <row r="2250" s="231" customFormat="1" ht="13.65" customHeight="1">
      <c r="AA2250" s="245">
        <v>215186</v>
      </c>
      <c r="AB2250" t="s" s="30">
        <v>6091</v>
      </c>
      <c r="AG2250" t="s" s="30">
        <f>CONCATENATE(AH2250,", ",AI2250," ",AJ2250)</f>
        <v>209</v>
      </c>
    </row>
    <row r="2251" s="231" customFormat="1" ht="13.65" customHeight="1">
      <c r="AA2251" s="245">
        <v>215194</v>
      </c>
      <c r="AB2251" t="s" s="30">
        <v>6092</v>
      </c>
      <c r="AG2251" t="s" s="30">
        <f>CONCATENATE(AH2251,", ",AI2251," ",AJ2251)</f>
        <v>209</v>
      </c>
    </row>
    <row r="2252" s="231" customFormat="1" ht="13.65" customHeight="1">
      <c r="AA2252" s="245">
        <v>215202</v>
      </c>
      <c r="AB2252" t="s" s="30">
        <v>6093</v>
      </c>
      <c r="AG2252" t="s" s="30">
        <f>CONCATENATE(AH2252,", ",AI2252," ",AJ2252)</f>
        <v>209</v>
      </c>
    </row>
    <row r="2253" s="231" customFormat="1" ht="13.65" customHeight="1">
      <c r="AA2253" s="245">
        <v>215210</v>
      </c>
      <c r="AB2253" t="s" s="30">
        <v>6094</v>
      </c>
      <c r="AG2253" t="s" s="30">
        <f>CONCATENATE(AH2253,", ",AI2253," ",AJ2253)</f>
        <v>209</v>
      </c>
    </row>
    <row r="2254" s="231" customFormat="1" ht="13.65" customHeight="1">
      <c r="AA2254" s="245">
        <v>215228</v>
      </c>
      <c r="AB2254" t="s" s="30">
        <v>6095</v>
      </c>
      <c r="AG2254" t="s" s="30">
        <f>CONCATENATE(AH2254,", ",AI2254," ",AJ2254)</f>
        <v>209</v>
      </c>
    </row>
    <row r="2255" s="231" customFormat="1" ht="13.65" customHeight="1">
      <c r="AA2255" s="245">
        <v>215236</v>
      </c>
      <c r="AB2255" t="s" s="30">
        <v>6096</v>
      </c>
      <c r="AG2255" t="s" s="30">
        <f>CONCATENATE(AH2255,", ",AI2255," ",AJ2255)</f>
        <v>209</v>
      </c>
    </row>
    <row r="2256" s="231" customFormat="1" ht="13.65" customHeight="1">
      <c r="AA2256" s="245">
        <v>215244</v>
      </c>
      <c r="AB2256" t="s" s="30">
        <v>6097</v>
      </c>
      <c r="AG2256" t="s" s="30">
        <f>CONCATENATE(AH2256,", ",AI2256," ",AJ2256)</f>
        <v>209</v>
      </c>
    </row>
    <row r="2257" s="231" customFormat="1" ht="13.65" customHeight="1">
      <c r="AA2257" s="245">
        <v>215251</v>
      </c>
      <c r="AB2257" t="s" s="30">
        <v>6098</v>
      </c>
      <c r="AG2257" t="s" s="30">
        <f>CONCATENATE(AH2257,", ",AI2257," ",AJ2257)</f>
        <v>209</v>
      </c>
    </row>
    <row r="2258" s="231" customFormat="1" ht="13.65" customHeight="1">
      <c r="AA2258" s="245">
        <v>215269</v>
      </c>
      <c r="AB2258" t="s" s="30">
        <v>6099</v>
      </c>
      <c r="AG2258" t="s" s="30">
        <f>CONCATENATE(AH2258,", ",AI2258," ",AJ2258)</f>
        <v>209</v>
      </c>
    </row>
    <row r="2259" s="231" customFormat="1" ht="13.65" customHeight="1">
      <c r="AA2259" s="245">
        <v>215277</v>
      </c>
      <c r="AB2259" t="s" s="30">
        <v>6100</v>
      </c>
      <c r="AG2259" t="s" s="30">
        <f>CONCATENATE(AH2259,", ",AI2259," ",AJ2259)</f>
        <v>209</v>
      </c>
    </row>
    <row r="2260" s="231" customFormat="1" ht="13.65" customHeight="1">
      <c r="AA2260" s="245">
        <v>215285</v>
      </c>
      <c r="AB2260" t="s" s="30">
        <v>6101</v>
      </c>
      <c r="AG2260" t="s" s="30">
        <f>CONCATENATE(AH2260,", ",AI2260," ",AJ2260)</f>
        <v>209</v>
      </c>
    </row>
    <row r="2261" s="231" customFormat="1" ht="13.65" customHeight="1">
      <c r="AA2261" s="245">
        <v>215293</v>
      </c>
      <c r="AB2261" t="s" s="30">
        <v>6102</v>
      </c>
      <c r="AD2261" t="s" s="30">
        <v>6103</v>
      </c>
      <c r="AG2261" t="s" s="30">
        <f>CONCATENATE(AH2261,", ",AI2261," ",AJ2261)</f>
        <v>6104</v>
      </c>
      <c r="AH2261" t="s" s="244">
        <v>5660</v>
      </c>
      <c r="AI2261" t="s" s="30">
        <v>5274</v>
      </c>
      <c r="AJ2261" s="245">
        <v>19107</v>
      </c>
    </row>
    <row r="2262" s="231" customFormat="1" ht="13.65" customHeight="1">
      <c r="AA2262" s="245">
        <v>215301</v>
      </c>
      <c r="AB2262" t="s" s="30">
        <v>6105</v>
      </c>
      <c r="AG2262" t="s" s="30">
        <f>CONCATENATE(AH2262,", ",AI2262," ",AJ2262)</f>
        <v>209</v>
      </c>
    </row>
    <row r="2263" s="231" customFormat="1" ht="13.65" customHeight="1">
      <c r="AA2263" s="245">
        <v>215319</v>
      </c>
      <c r="AB2263" t="s" s="30">
        <v>6106</v>
      </c>
      <c r="AG2263" t="s" s="30">
        <f>CONCATENATE(AH2263,", ",AI2263," ",AJ2263)</f>
        <v>209</v>
      </c>
    </row>
    <row r="2264" s="231" customFormat="1" ht="13.65" customHeight="1">
      <c r="AA2264" s="245">
        <v>215327</v>
      </c>
      <c r="AB2264" t="s" s="30">
        <v>6107</v>
      </c>
      <c r="AG2264" t="s" s="30">
        <f>CONCATENATE(AH2264,", ",AI2264," ",AJ2264)</f>
        <v>209</v>
      </c>
    </row>
    <row r="2265" s="231" customFormat="1" ht="13.65" customHeight="1">
      <c r="AA2265" s="245">
        <v>215335</v>
      </c>
      <c r="AB2265" t="s" s="30">
        <v>6108</v>
      </c>
      <c r="AG2265" t="s" s="30">
        <f>CONCATENATE(AH2265,", ",AI2265," ",AJ2265)</f>
        <v>209</v>
      </c>
    </row>
    <row r="2266" s="231" customFormat="1" ht="13.65" customHeight="1">
      <c r="AA2266" s="245">
        <v>215343</v>
      </c>
      <c r="AB2266" t="s" s="30">
        <v>6109</v>
      </c>
      <c r="AD2266" t="s" s="30">
        <v>6110</v>
      </c>
      <c r="AG2266" t="s" s="30">
        <f>CONCATENATE(AH2266,", ",AI2266," ",AJ2266)</f>
        <v>4779</v>
      </c>
      <c r="AH2266" t="s" s="244">
        <v>4682</v>
      </c>
      <c r="AI2266" t="s" s="30">
        <v>4683</v>
      </c>
      <c r="AJ2266" s="245">
        <v>20036</v>
      </c>
    </row>
    <row r="2267" s="231" customFormat="1" ht="13.65" customHeight="1">
      <c r="AA2267" s="245">
        <v>215350</v>
      </c>
      <c r="AB2267" t="s" s="30">
        <v>6111</v>
      </c>
      <c r="AG2267" t="s" s="30">
        <f>CONCATENATE(AH2267,", ",AI2267," ",AJ2267)</f>
        <v>209</v>
      </c>
    </row>
    <row r="2268" s="231" customFormat="1" ht="13.65" customHeight="1">
      <c r="AA2268" s="245">
        <v>215368</v>
      </c>
      <c r="AB2268" t="s" s="30">
        <v>6112</v>
      </c>
      <c r="AG2268" t="s" s="30">
        <f>CONCATENATE(AH2268,", ",AI2268," ",AJ2268)</f>
        <v>209</v>
      </c>
    </row>
    <row r="2269" s="231" customFormat="1" ht="13.65" customHeight="1">
      <c r="AA2269" s="245">
        <v>215376</v>
      </c>
      <c r="AB2269" t="s" s="30">
        <v>6113</v>
      </c>
      <c r="AG2269" t="s" s="30">
        <f>CONCATENATE(AH2269,", ",AI2269," ",AJ2269)</f>
        <v>209</v>
      </c>
    </row>
    <row r="2270" s="231" customFormat="1" ht="13.65" customHeight="1">
      <c r="AA2270" s="245">
        <v>215384</v>
      </c>
      <c r="AB2270" t="s" s="30">
        <v>6114</v>
      </c>
      <c r="AG2270" t="s" s="30">
        <f>CONCATENATE(AH2270,", ",AI2270," ",AJ2270)</f>
        <v>209</v>
      </c>
    </row>
    <row r="2271" s="231" customFormat="1" ht="13.65" customHeight="1">
      <c r="AA2271" s="245">
        <v>215392</v>
      </c>
      <c r="AB2271" t="s" s="30">
        <v>6115</v>
      </c>
      <c r="AG2271" t="s" s="30">
        <f>CONCATENATE(AH2271,", ",AI2271," ",AJ2271)</f>
        <v>209</v>
      </c>
    </row>
    <row r="2272" s="231" customFormat="1" ht="13.65" customHeight="1">
      <c r="AA2272" s="245">
        <v>215400</v>
      </c>
      <c r="AB2272" t="s" s="30">
        <v>6116</v>
      </c>
      <c r="AD2272" t="s" s="30">
        <v>6117</v>
      </c>
      <c r="AG2272" t="s" s="30">
        <f>CONCATENATE(AH2272,", ",AI2272," ",AJ2272)</f>
        <v>6118</v>
      </c>
      <c r="AH2272" t="s" s="244">
        <v>752</v>
      </c>
      <c r="AI2272" t="s" s="30">
        <v>753</v>
      </c>
      <c r="AJ2272" s="245">
        <v>10016</v>
      </c>
    </row>
    <row r="2273" s="231" customFormat="1" ht="13.65" customHeight="1">
      <c r="AA2273" s="245">
        <v>215418</v>
      </c>
      <c r="AB2273" t="s" s="30">
        <v>6119</v>
      </c>
      <c r="AG2273" t="s" s="30">
        <f>CONCATENATE(AH2273,", ",AI2273," ",AJ2273)</f>
        <v>209</v>
      </c>
    </row>
    <row r="2274" s="231" customFormat="1" ht="13.65" customHeight="1">
      <c r="AA2274" s="245">
        <v>215426</v>
      </c>
      <c r="AB2274" t="s" s="30">
        <v>6120</v>
      </c>
      <c r="AG2274" t="s" s="30">
        <f>CONCATENATE(AH2274,", ",AI2274," ",AJ2274)</f>
        <v>209</v>
      </c>
    </row>
    <row r="2275" s="231" customFormat="1" ht="13.65" customHeight="1">
      <c r="AA2275" s="245">
        <v>215434</v>
      </c>
      <c r="AB2275" t="s" s="30">
        <v>6121</v>
      </c>
      <c r="AG2275" t="s" s="30">
        <f>CONCATENATE(AH2275,", ",AI2275," ",AJ2275)</f>
        <v>209</v>
      </c>
    </row>
    <row r="2276" s="231" customFormat="1" ht="13.65" customHeight="1">
      <c r="AA2276" s="245">
        <v>215442</v>
      </c>
      <c r="AB2276" t="s" s="30">
        <v>6122</v>
      </c>
      <c r="AG2276" t="s" s="30">
        <f>CONCATENATE(AH2276,", ",AI2276," ",AJ2276)</f>
        <v>209</v>
      </c>
    </row>
    <row r="2277" s="231" customFormat="1" ht="13.65" customHeight="1">
      <c r="AA2277" s="245">
        <v>215459</v>
      </c>
      <c r="AB2277" t="s" s="30">
        <v>6123</v>
      </c>
      <c r="AG2277" t="s" s="30">
        <f>CONCATENATE(AH2277,", ",AI2277," ",AJ2277)</f>
        <v>209</v>
      </c>
    </row>
    <row r="2278" s="231" customFormat="1" ht="13.65" customHeight="1">
      <c r="AA2278" s="245">
        <v>215467</v>
      </c>
      <c r="AB2278" t="s" s="30">
        <v>6124</v>
      </c>
      <c r="AG2278" t="s" s="30">
        <f>CONCATENATE(AH2278,", ",AI2278," ",AJ2278)</f>
        <v>209</v>
      </c>
    </row>
    <row r="2279" s="231" customFormat="1" ht="13.65" customHeight="1">
      <c r="AA2279" s="245">
        <v>215475</v>
      </c>
      <c r="AB2279" t="s" s="30">
        <v>6125</v>
      </c>
      <c r="AG2279" t="s" s="30">
        <f>CONCATENATE(AH2279,", ",AI2279," ",AJ2279)</f>
        <v>209</v>
      </c>
    </row>
    <row r="2280" s="231" customFormat="1" ht="13.65" customHeight="1">
      <c r="AA2280" s="245">
        <v>215483</v>
      </c>
      <c r="AB2280" t="s" s="30">
        <v>6126</v>
      </c>
      <c r="AD2280" t="s" s="30">
        <v>6127</v>
      </c>
      <c r="AG2280" t="s" s="30">
        <f>CONCATENATE(AH2280,", ",AI2280," ",AJ2280)</f>
        <v>6128</v>
      </c>
      <c r="AH2280" t="s" s="244">
        <v>752</v>
      </c>
      <c r="AI2280" t="s" s="30">
        <v>753</v>
      </c>
      <c r="AJ2280" s="245">
        <v>10121</v>
      </c>
    </row>
    <row r="2281" s="231" customFormat="1" ht="13.65" customHeight="1">
      <c r="AA2281" s="245">
        <v>215491</v>
      </c>
      <c r="AB2281" t="s" s="30">
        <v>6129</v>
      </c>
      <c r="AG2281" t="s" s="30">
        <f>CONCATENATE(AH2281,", ",AI2281," ",AJ2281)</f>
        <v>209</v>
      </c>
    </row>
    <row r="2282" s="231" customFormat="1" ht="13.65" customHeight="1">
      <c r="AA2282" s="245">
        <v>215509</v>
      </c>
      <c r="AB2282" t="s" s="30">
        <v>6130</v>
      </c>
      <c r="AG2282" t="s" s="30">
        <f>CONCATENATE(AH2282,", ",AI2282," ",AJ2282)</f>
        <v>209</v>
      </c>
    </row>
    <row r="2283" s="231" customFormat="1" ht="13.65" customHeight="1">
      <c r="AA2283" s="245">
        <v>215517</v>
      </c>
      <c r="AB2283" t="s" s="30">
        <v>6131</v>
      </c>
      <c r="AD2283" t="s" s="30">
        <v>6132</v>
      </c>
      <c r="AG2283" t="s" s="30">
        <f>CONCATENATE(AH2283,", ",AI2283," ",AJ2283)</f>
        <v>4779</v>
      </c>
      <c r="AH2283" t="s" s="244">
        <v>4682</v>
      </c>
      <c r="AI2283" t="s" s="30">
        <v>4683</v>
      </c>
      <c r="AJ2283" s="245">
        <v>20036</v>
      </c>
    </row>
    <row r="2284" s="231" customFormat="1" ht="13.65" customHeight="1">
      <c r="AA2284" s="245">
        <v>215525</v>
      </c>
      <c r="AB2284" t="s" s="30">
        <v>6133</v>
      </c>
      <c r="AG2284" t="s" s="30">
        <f>CONCATENATE(AH2284,", ",AI2284," ",AJ2284)</f>
        <v>209</v>
      </c>
    </row>
    <row r="2285" s="231" customFormat="1" ht="13.65" customHeight="1">
      <c r="AA2285" s="245">
        <v>215533</v>
      </c>
      <c r="AB2285" t="s" s="30">
        <v>6134</v>
      </c>
      <c r="AD2285" t="s" s="30">
        <v>6135</v>
      </c>
      <c r="AG2285" t="s" s="30">
        <f>CONCATENATE(AH2285,", ",AI2285," ",AJ2285)</f>
        <v>6136</v>
      </c>
      <c r="AH2285" t="s" s="244">
        <v>4756</v>
      </c>
      <c r="AI2285" t="s" s="30">
        <v>4363</v>
      </c>
      <c r="AJ2285" s="245">
        <v>94104</v>
      </c>
    </row>
    <row r="2286" s="231" customFormat="1" ht="13.65" customHeight="1">
      <c r="AA2286" s="245">
        <v>215541</v>
      </c>
      <c r="AB2286" t="s" s="30">
        <v>6137</v>
      </c>
      <c r="AG2286" t="s" s="30">
        <f>CONCATENATE(AH2286,", ",AI2286," ",AJ2286)</f>
        <v>209</v>
      </c>
    </row>
    <row r="2287" s="231" customFormat="1" ht="13.65" customHeight="1">
      <c r="AA2287" s="245">
        <v>215558</v>
      </c>
      <c r="AB2287" t="s" s="30">
        <v>6138</v>
      </c>
      <c r="AG2287" t="s" s="30">
        <f>CONCATENATE(AH2287,", ",AI2287," ",AJ2287)</f>
        <v>209</v>
      </c>
    </row>
    <row r="2288" s="231" customFormat="1" ht="13.65" customHeight="1">
      <c r="AA2288" s="245">
        <v>215566</v>
      </c>
      <c r="AB2288" t="s" s="30">
        <v>6139</v>
      </c>
      <c r="AD2288" t="s" s="30">
        <v>6140</v>
      </c>
      <c r="AG2288" t="s" s="30">
        <f>CONCATENATE(AH2288,", ",AI2288," ",AJ2288)</f>
        <v>6141</v>
      </c>
      <c r="AH2288" t="s" s="244">
        <v>6142</v>
      </c>
      <c r="AI2288" t="s" s="30">
        <v>5274</v>
      </c>
      <c r="AJ2288" t="s" s="30">
        <v>6143</v>
      </c>
    </row>
    <row r="2289" s="231" customFormat="1" ht="13.65" customHeight="1">
      <c r="AA2289" s="245">
        <v>215574</v>
      </c>
      <c r="AB2289" t="s" s="30">
        <v>6144</v>
      </c>
      <c r="AG2289" t="s" s="30">
        <f>CONCATENATE(AH2289,", ",AI2289," ",AJ2289)</f>
        <v>209</v>
      </c>
    </row>
    <row r="2290" s="231" customFormat="1" ht="13.65" customHeight="1">
      <c r="AA2290" s="245">
        <v>215582</v>
      </c>
      <c r="AB2290" t="s" s="30">
        <v>6145</v>
      </c>
      <c r="AG2290" t="s" s="30">
        <f>CONCATENATE(AH2290,", ",AI2290," ",AJ2290)</f>
        <v>209</v>
      </c>
    </row>
    <row r="2291" s="231" customFormat="1" ht="13.65" customHeight="1">
      <c r="AA2291" s="245">
        <v>215590</v>
      </c>
      <c r="AB2291" t="s" s="30">
        <v>6146</v>
      </c>
      <c r="AD2291" t="s" s="30">
        <v>6147</v>
      </c>
      <c r="AG2291" t="s" s="30">
        <f>CONCATENATE(AH2291,", ",AI2291," ",AJ2291)</f>
        <v>5940</v>
      </c>
      <c r="AH2291" t="s" s="244">
        <v>4682</v>
      </c>
      <c r="AI2291" t="s" s="30">
        <v>4683</v>
      </c>
      <c r="AJ2291" s="245">
        <v>20005</v>
      </c>
    </row>
    <row r="2292" s="231" customFormat="1" ht="13.65" customHeight="1">
      <c r="AA2292" s="245">
        <v>215608</v>
      </c>
      <c r="AB2292" t="s" s="30">
        <v>6148</v>
      </c>
      <c r="AC2292" t="s" s="30">
        <v>6149</v>
      </c>
      <c r="AD2292" t="s" s="30">
        <v>6150</v>
      </c>
      <c r="AG2292" t="s" s="30">
        <f>CONCATENATE(AH2292,", ",AI2292," ",AJ2292)</f>
        <v>6151</v>
      </c>
      <c r="AH2292" t="s" s="244">
        <v>4727</v>
      </c>
      <c r="AI2292" t="s" s="30">
        <v>4670</v>
      </c>
      <c r="AJ2292" s="245">
        <v>22201</v>
      </c>
    </row>
    <row r="2293" s="231" customFormat="1" ht="13.65" customHeight="1">
      <c r="AA2293" s="245">
        <v>215616</v>
      </c>
      <c r="AB2293" t="s" s="30">
        <v>6152</v>
      </c>
      <c r="AG2293" t="s" s="30">
        <f>CONCATENATE(AH2293,", ",AI2293," ",AJ2293)</f>
        <v>209</v>
      </c>
    </row>
    <row r="2294" s="231" customFormat="1" ht="13.65" customHeight="1">
      <c r="AA2294" s="245">
        <v>215624</v>
      </c>
      <c r="AB2294" t="s" s="30">
        <v>6153</v>
      </c>
      <c r="AG2294" t="s" s="30">
        <f>CONCATENATE(AH2294,", ",AI2294," ",AJ2294)</f>
        <v>209</v>
      </c>
    </row>
    <row r="2295" s="231" customFormat="1" ht="13.65" customHeight="1">
      <c r="AA2295" s="245">
        <v>215632</v>
      </c>
      <c r="AB2295" t="s" s="30">
        <v>6154</v>
      </c>
      <c r="AG2295" t="s" s="30">
        <f>CONCATENATE(AH2295,", ",AI2295," ",AJ2295)</f>
        <v>209</v>
      </c>
    </row>
    <row r="2296" s="231" customFormat="1" ht="13.65" customHeight="1">
      <c r="AA2296" s="245">
        <v>215640</v>
      </c>
      <c r="AB2296" t="s" s="30">
        <v>6155</v>
      </c>
      <c r="AG2296" t="s" s="30">
        <f>CONCATENATE(AH2296,", ",AI2296," ",AJ2296)</f>
        <v>209</v>
      </c>
    </row>
    <row r="2297" s="231" customFormat="1" ht="13.65" customHeight="1">
      <c r="AA2297" s="245">
        <v>215657</v>
      </c>
      <c r="AB2297" t="s" s="30">
        <v>6156</v>
      </c>
      <c r="AG2297" t="s" s="30">
        <f>CONCATENATE(AH2297,", ",AI2297," ",AJ2297)</f>
        <v>209</v>
      </c>
    </row>
    <row r="2298" s="231" customFormat="1" ht="13.65" customHeight="1">
      <c r="AA2298" s="245">
        <v>215665</v>
      </c>
      <c r="AB2298" t="s" s="30">
        <v>6157</v>
      </c>
      <c r="AG2298" t="s" s="30">
        <f>CONCATENATE(AH2298,", ",AI2298," ",AJ2298)</f>
        <v>209</v>
      </c>
    </row>
    <row r="2299" s="231" customFormat="1" ht="13.65" customHeight="1">
      <c r="AA2299" s="245">
        <v>215673</v>
      </c>
      <c r="AB2299" t="s" s="30">
        <v>6158</v>
      </c>
      <c r="AD2299" t="s" s="30">
        <v>6159</v>
      </c>
      <c r="AG2299" t="s" s="30">
        <f>CONCATENATE(AH2299,", ",AI2299," ",AJ2299)</f>
        <v>5940</v>
      </c>
      <c r="AH2299" t="s" s="244">
        <v>4682</v>
      </c>
      <c r="AI2299" t="s" s="30">
        <v>4683</v>
      </c>
      <c r="AJ2299" s="245">
        <v>20005</v>
      </c>
    </row>
    <row r="2300" s="231" customFormat="1" ht="13.65" customHeight="1">
      <c r="AA2300" s="245">
        <v>215681</v>
      </c>
      <c r="AB2300" t="s" s="30">
        <v>6160</v>
      </c>
      <c r="AG2300" t="s" s="30">
        <f>CONCATENATE(AH2300,", ",AI2300," ",AJ2300)</f>
        <v>209</v>
      </c>
    </row>
    <row r="2301" s="231" customFormat="1" ht="13.65" customHeight="1">
      <c r="AA2301" s="245">
        <v>215699</v>
      </c>
      <c r="AB2301" t="s" s="30">
        <v>6161</v>
      </c>
      <c r="AG2301" t="s" s="30">
        <f>CONCATENATE(AH2301,", ",AI2301," ",AJ2301)</f>
        <v>209</v>
      </c>
    </row>
    <row r="2302" s="231" customFormat="1" ht="13.65" customHeight="1">
      <c r="AA2302" s="245">
        <v>215707</v>
      </c>
      <c r="AB2302" t="s" s="30">
        <v>6162</v>
      </c>
      <c r="AG2302" t="s" s="30">
        <f>CONCATENATE(AH2302,", ",AI2302," ",AJ2302)</f>
        <v>209</v>
      </c>
    </row>
    <row r="2303" s="231" customFormat="1" ht="13.65" customHeight="1">
      <c r="AA2303" s="245">
        <v>215715</v>
      </c>
      <c r="AB2303" t="s" s="30">
        <v>6163</v>
      </c>
      <c r="AG2303" t="s" s="30">
        <f>CONCATENATE(AH2303,", ",AI2303," ",AJ2303)</f>
        <v>209</v>
      </c>
    </row>
    <row r="2304" s="231" customFormat="1" ht="13.65" customHeight="1">
      <c r="AA2304" s="245">
        <v>215723</v>
      </c>
      <c r="AB2304" t="s" s="30">
        <v>6164</v>
      </c>
      <c r="AD2304" t="s" s="30">
        <v>6165</v>
      </c>
      <c r="AG2304" t="s" s="30">
        <f>CONCATENATE(AH2304,", ",AI2304," ",AJ2304)</f>
        <v>6166</v>
      </c>
      <c r="AH2304" t="s" s="244">
        <v>6167</v>
      </c>
      <c r="AI2304" t="s" s="30">
        <v>4670</v>
      </c>
      <c r="AJ2304" s="245">
        <v>20148</v>
      </c>
    </row>
    <row r="2305" s="231" customFormat="1" ht="13.65" customHeight="1">
      <c r="AA2305" s="245">
        <v>215731</v>
      </c>
      <c r="AB2305" t="s" s="30">
        <v>6168</v>
      </c>
      <c r="AD2305" t="s" s="30">
        <v>6169</v>
      </c>
      <c r="AG2305" t="s" s="30">
        <f>CONCATENATE(AH2305,", ",AI2305," ",AJ2305)</f>
        <v>6170</v>
      </c>
      <c r="AH2305" t="s" s="244">
        <v>4682</v>
      </c>
      <c r="AI2305" t="s" s="30">
        <v>4683</v>
      </c>
      <c r="AJ2305" t="s" s="30">
        <v>6171</v>
      </c>
    </row>
    <row r="2306" s="231" customFormat="1" ht="13.65" customHeight="1">
      <c r="AA2306" s="245">
        <v>215749</v>
      </c>
      <c r="AB2306" t="s" s="30">
        <v>6172</v>
      </c>
      <c r="AG2306" t="s" s="30">
        <f>CONCATENATE(AH2306,", ",AI2306," ",AJ2306)</f>
        <v>209</v>
      </c>
    </row>
    <row r="2307" s="231" customFormat="1" ht="13.65" customHeight="1">
      <c r="AA2307" s="245">
        <v>215756</v>
      </c>
      <c r="AB2307" t="s" s="30">
        <v>6173</v>
      </c>
      <c r="AD2307" t="s" s="30">
        <v>6174</v>
      </c>
      <c r="AG2307" t="s" s="30">
        <f>CONCATENATE(AH2307,", ",AI2307," ",AJ2307)</f>
        <v>6175</v>
      </c>
      <c r="AH2307" t="s" s="244">
        <v>5492</v>
      </c>
      <c r="AI2307" t="s" s="30">
        <v>4670</v>
      </c>
      <c r="AJ2307" s="245">
        <v>22160</v>
      </c>
    </row>
    <row r="2308" s="231" customFormat="1" ht="13.65" customHeight="1">
      <c r="AA2308" s="245">
        <v>215764</v>
      </c>
      <c r="AB2308" t="s" s="30">
        <v>6176</v>
      </c>
      <c r="AD2308" t="s" s="30">
        <v>6177</v>
      </c>
      <c r="AG2308" t="s" s="30">
        <f>CONCATENATE(AH2308,", ",AI2308," ",AJ2308)</f>
        <v>6178</v>
      </c>
      <c r="AH2308" t="s" s="244">
        <v>732</v>
      </c>
      <c r="AI2308" t="s" s="30">
        <v>733</v>
      </c>
      <c r="AJ2308" s="245">
        <v>85013</v>
      </c>
    </row>
    <row r="2309" s="231" customFormat="1" ht="13.65" customHeight="1">
      <c r="AA2309" s="245">
        <v>215772</v>
      </c>
      <c r="AB2309" t="s" s="30">
        <v>6179</v>
      </c>
      <c r="AG2309" t="s" s="30">
        <f>CONCATENATE(AH2309,", ",AI2309," ",AJ2309)</f>
        <v>209</v>
      </c>
    </row>
    <row r="2310" s="231" customFormat="1" ht="13.65" customHeight="1">
      <c r="AA2310" s="245">
        <v>215780</v>
      </c>
      <c r="AB2310" t="s" s="30">
        <v>6180</v>
      </c>
      <c r="AD2310" t="s" s="30">
        <v>6181</v>
      </c>
      <c r="AG2310" t="s" s="30">
        <f>CONCATENATE(AH2310,", ",AI2310," ",AJ2310)</f>
        <v>6182</v>
      </c>
      <c r="AH2310" t="s" s="244">
        <v>6183</v>
      </c>
      <c r="AI2310" t="s" s="30">
        <v>6184</v>
      </c>
      <c r="AJ2310" s="245">
        <v>29824</v>
      </c>
    </row>
    <row r="2311" s="231" customFormat="1" ht="13.65" customHeight="1">
      <c r="AA2311" s="245">
        <v>215798</v>
      </c>
      <c r="AB2311" t="s" s="30">
        <v>6185</v>
      </c>
      <c r="AD2311" t="s" s="30">
        <v>6186</v>
      </c>
      <c r="AG2311" t="s" s="30">
        <f>CONCATENATE(AH2311,", ",AI2311," ",AJ2311)</f>
        <v>6187</v>
      </c>
      <c r="AH2311" t="s" s="244">
        <v>4682</v>
      </c>
      <c r="AI2311" t="s" s="30">
        <v>4683</v>
      </c>
      <c r="AJ2311" s="245">
        <v>20004</v>
      </c>
    </row>
    <row r="2312" s="231" customFormat="1" ht="13.65" customHeight="1">
      <c r="AA2312" s="245">
        <v>215806</v>
      </c>
      <c r="AB2312" t="s" s="30">
        <v>6188</v>
      </c>
      <c r="AC2312" t="s" s="30">
        <v>6189</v>
      </c>
      <c r="AD2312" t="s" s="30">
        <v>6190</v>
      </c>
      <c r="AG2312" t="s" s="30">
        <f>CONCATENATE(AH2312,", ",AI2312," ",AJ2312)</f>
        <v>6191</v>
      </c>
      <c r="AH2312" t="s" s="244">
        <v>752</v>
      </c>
      <c r="AI2312" t="s" s="30">
        <v>753</v>
      </c>
      <c r="AJ2312" t="s" s="30">
        <v>6192</v>
      </c>
    </row>
    <row r="2313" s="231" customFormat="1" ht="13.65" customHeight="1">
      <c r="AA2313" s="245">
        <v>215814</v>
      </c>
      <c r="AB2313" t="s" s="30">
        <v>6193</v>
      </c>
      <c r="AD2313" t="s" s="30">
        <v>6194</v>
      </c>
      <c r="AG2313" t="s" s="30">
        <f>CONCATENATE(AH2313,", ",AI2313," ",AJ2313)</f>
        <v>6195</v>
      </c>
      <c r="AH2313" t="s" s="244">
        <v>4682</v>
      </c>
      <c r="AI2313" t="s" s="30">
        <v>4683</v>
      </c>
      <c r="AJ2313" t="s" s="30">
        <v>6196</v>
      </c>
    </row>
    <row r="2314" s="231" customFormat="1" ht="13.65" customHeight="1">
      <c r="AA2314" s="245">
        <v>215822</v>
      </c>
      <c r="AB2314" t="s" s="30">
        <v>6197</v>
      </c>
      <c r="AD2314" t="s" s="30">
        <v>6198</v>
      </c>
      <c r="AG2314" t="s" s="30">
        <f>CONCATENATE(AH2314,", ",AI2314," ",AJ2314)</f>
        <v>6199</v>
      </c>
      <c r="AH2314" t="s" s="244">
        <v>6200</v>
      </c>
      <c r="AI2314" t="s" s="30">
        <v>4363</v>
      </c>
      <c r="AJ2314" s="245">
        <v>94901</v>
      </c>
    </row>
    <row r="2315" s="231" customFormat="1" ht="13.65" customHeight="1">
      <c r="AA2315" s="245">
        <v>215830</v>
      </c>
      <c r="AB2315" t="s" s="30">
        <v>6201</v>
      </c>
      <c r="AG2315" t="s" s="30">
        <f>CONCATENATE(AH2315,", ",AI2315," ",AJ2315)</f>
        <v>209</v>
      </c>
    </row>
    <row r="2316" s="231" customFormat="1" ht="13.65" customHeight="1">
      <c r="AA2316" s="245">
        <v>215848</v>
      </c>
      <c r="AB2316" t="s" s="30">
        <v>6202</v>
      </c>
      <c r="AD2316" t="s" s="30">
        <v>6203</v>
      </c>
      <c r="AG2316" t="s" s="30">
        <f>CONCATENATE(AH2316,", ",AI2316," ",AJ2316)</f>
        <v>6204</v>
      </c>
      <c r="AH2316" t="s" s="244">
        <v>5628</v>
      </c>
      <c r="AI2316" t="s" s="30">
        <v>5629</v>
      </c>
      <c r="AJ2316" t="s" s="30">
        <v>6205</v>
      </c>
    </row>
    <row r="2317" s="231" customFormat="1" ht="13.65" customHeight="1">
      <c r="AA2317" s="245">
        <v>215855</v>
      </c>
      <c r="AB2317" t="s" s="30">
        <v>6206</v>
      </c>
      <c r="AG2317" t="s" s="30">
        <f>CONCATENATE(AH2317,", ",AI2317," ",AJ2317)</f>
        <v>209</v>
      </c>
    </row>
    <row r="2318" s="231" customFormat="1" ht="13.65" customHeight="1">
      <c r="AA2318" s="245">
        <v>215863</v>
      </c>
      <c r="AB2318" t="s" s="30">
        <v>6207</v>
      </c>
      <c r="AG2318" t="s" s="30">
        <f>CONCATENATE(AH2318,", ",AI2318," ",AJ2318)</f>
        <v>209</v>
      </c>
    </row>
    <row r="2319" s="231" customFormat="1" ht="13.65" customHeight="1">
      <c r="AA2319" s="245">
        <v>215889</v>
      </c>
      <c r="AB2319" t="s" s="30">
        <v>6208</v>
      </c>
      <c r="AD2319" t="s" s="30">
        <v>6209</v>
      </c>
      <c r="AG2319" t="s" s="30">
        <f>CONCATENATE(AH2319,", ",AI2319," ",AJ2319)</f>
        <v>6210</v>
      </c>
      <c r="AH2319" t="s" s="244">
        <v>6211</v>
      </c>
      <c r="AI2319" t="s" s="30">
        <v>3412</v>
      </c>
      <c r="AJ2319" s="245">
        <v>75034</v>
      </c>
    </row>
    <row r="2320" s="231" customFormat="1" ht="13.65" customHeight="1">
      <c r="AA2320" s="245">
        <v>215897</v>
      </c>
      <c r="AB2320" t="s" s="30">
        <v>6212</v>
      </c>
      <c r="AD2320" t="s" s="30">
        <v>6213</v>
      </c>
      <c r="AG2320" t="s" s="30">
        <f>CONCATENATE(AH2320,", ",AI2320," ",AJ2320)</f>
        <v>6214</v>
      </c>
      <c r="AH2320" t="s" s="244">
        <v>4682</v>
      </c>
      <c r="AI2320" t="s" s="30">
        <v>4683</v>
      </c>
      <c r="AJ2320" s="245">
        <v>20017</v>
      </c>
    </row>
    <row r="2321" s="231" customFormat="1" ht="13.65" customHeight="1">
      <c r="AA2321" s="245">
        <v>215905</v>
      </c>
      <c r="AB2321" t="s" s="30">
        <v>6215</v>
      </c>
      <c r="AD2321" t="s" s="30">
        <v>6216</v>
      </c>
      <c r="AG2321" t="s" s="30">
        <f>CONCATENATE(AH2321,", ",AI2321," ",AJ2321)</f>
        <v>6217</v>
      </c>
      <c r="AH2321" t="s" s="244">
        <v>6218</v>
      </c>
      <c r="AI2321" t="s" s="30">
        <v>5981</v>
      </c>
      <c r="AJ2321" t="s" s="30">
        <v>6219</v>
      </c>
    </row>
    <row r="2322" s="231" customFormat="1" ht="13.65" customHeight="1">
      <c r="AA2322" s="245">
        <v>215913</v>
      </c>
      <c r="AB2322" t="s" s="30">
        <v>6220</v>
      </c>
      <c r="AG2322" t="s" s="30">
        <f>CONCATENATE(AH2322,", ",AI2322," ",AJ2322)</f>
        <v>209</v>
      </c>
    </row>
    <row r="2323" s="231" customFormat="1" ht="13.65" customHeight="1">
      <c r="AA2323" s="245">
        <v>215921</v>
      </c>
      <c r="AB2323" t="s" s="30">
        <v>6221</v>
      </c>
      <c r="AD2323" t="s" s="30">
        <v>6222</v>
      </c>
      <c r="AG2323" t="s" s="30">
        <f>CONCATENATE(AH2323,", ",AI2323," ",AJ2323)</f>
        <v>6214</v>
      </c>
      <c r="AH2323" t="s" s="244">
        <v>4682</v>
      </c>
      <c r="AI2323" t="s" s="30">
        <v>4683</v>
      </c>
      <c r="AJ2323" s="245">
        <v>20017</v>
      </c>
    </row>
    <row r="2324" s="231" customFormat="1" ht="13.65" customHeight="1">
      <c r="AA2324" s="245">
        <v>215939</v>
      </c>
      <c r="AB2324" t="s" s="30">
        <v>6223</v>
      </c>
      <c r="AD2324" t="s" s="30">
        <v>6224</v>
      </c>
      <c r="AG2324" t="s" s="30">
        <f>CONCATENATE(AH2324,", ",AI2324," ",AJ2324)</f>
        <v>6225</v>
      </c>
      <c r="AH2324" t="s" s="244">
        <v>752</v>
      </c>
      <c r="AI2324" t="s" s="30">
        <v>753</v>
      </c>
      <c r="AJ2324" s="245">
        <v>10003</v>
      </c>
    </row>
    <row r="2325" s="231" customFormat="1" ht="13.65" customHeight="1">
      <c r="AA2325" s="245">
        <v>215947</v>
      </c>
      <c r="AB2325" t="s" s="30">
        <v>6226</v>
      </c>
      <c r="AD2325" t="s" s="30">
        <v>6227</v>
      </c>
      <c r="AG2325" t="s" s="30">
        <f>CONCATENATE(AH2325,", ",AI2325," ",AJ2325)</f>
        <v>6228</v>
      </c>
      <c r="AH2325" t="s" s="244">
        <v>3116</v>
      </c>
      <c r="AI2325" t="s" s="30">
        <v>207</v>
      </c>
      <c r="AJ2325" t="s" s="30">
        <v>6229</v>
      </c>
    </row>
    <row r="2326" s="231" customFormat="1" ht="13.65" customHeight="1">
      <c r="AA2326" s="245">
        <v>215954</v>
      </c>
      <c r="AB2326" t="s" s="30">
        <v>6230</v>
      </c>
      <c r="AG2326" t="s" s="30">
        <f>CONCATENATE(AH2326,", ",AI2326," ",AJ2326)</f>
        <v>209</v>
      </c>
    </row>
    <row r="2327" s="231" customFormat="1" ht="13.65" customHeight="1">
      <c r="AA2327" s="245">
        <v>215962</v>
      </c>
      <c r="AB2327" t="s" s="30">
        <v>6231</v>
      </c>
      <c r="AD2327" t="s" s="30">
        <v>6232</v>
      </c>
      <c r="AG2327" t="s" s="30">
        <f>CONCATENATE(AH2327,", ",AI2327," ",AJ2327)</f>
        <v>6233</v>
      </c>
      <c r="AH2327" t="s" s="244">
        <v>4727</v>
      </c>
      <c r="AI2327" t="s" s="30">
        <v>4670</v>
      </c>
      <c r="AJ2327" s="245">
        <v>22203</v>
      </c>
    </row>
    <row r="2328" s="231" customFormat="1" ht="13.65" customHeight="1">
      <c r="AA2328" s="245">
        <v>215970</v>
      </c>
      <c r="AB2328" t="s" s="30">
        <v>6234</v>
      </c>
      <c r="AG2328" t="s" s="30">
        <f>CONCATENATE(AH2328,", ",AI2328," ",AJ2328)</f>
        <v>209</v>
      </c>
    </row>
    <row r="2329" s="231" customFormat="1" ht="13.65" customHeight="1">
      <c r="AA2329" s="245">
        <v>215988</v>
      </c>
      <c r="AB2329" t="s" s="30">
        <v>6235</v>
      </c>
      <c r="AG2329" t="s" s="30">
        <f>CONCATENATE(AH2329,", ",AI2329," ",AJ2329)</f>
        <v>209</v>
      </c>
    </row>
    <row r="2330" s="231" customFormat="1" ht="13.65" customHeight="1">
      <c r="AA2330" s="245">
        <v>215996</v>
      </c>
      <c r="AB2330" t="s" s="30">
        <v>6236</v>
      </c>
      <c r="AD2330" t="s" s="30">
        <v>6237</v>
      </c>
      <c r="AG2330" t="s" s="30">
        <f>CONCATENATE(AH2330,", ",AI2330," ",AJ2330)</f>
        <v>6238</v>
      </c>
      <c r="AH2330" t="s" s="244">
        <v>6239</v>
      </c>
      <c r="AI2330" t="s" s="30">
        <v>753</v>
      </c>
      <c r="AJ2330" s="245">
        <v>11238</v>
      </c>
    </row>
    <row r="2331" s="231" customFormat="1" ht="13.65" customHeight="1">
      <c r="AA2331" s="245">
        <v>216002</v>
      </c>
      <c r="AB2331" t="s" s="30">
        <v>6240</v>
      </c>
      <c r="AD2331" t="s" s="30">
        <v>6241</v>
      </c>
      <c r="AG2331" t="s" s="30">
        <f>CONCATENATE(AH2331,", ",AI2331," ",AJ2331)</f>
        <v>5015</v>
      </c>
      <c r="AH2331" t="s" s="244">
        <v>5016</v>
      </c>
      <c r="AI2331" t="s" s="30">
        <v>4675</v>
      </c>
      <c r="AJ2331" s="245">
        <v>43606</v>
      </c>
    </row>
    <row r="2332" s="231" customFormat="1" ht="13.65" customHeight="1">
      <c r="AA2332" s="245">
        <v>216010</v>
      </c>
      <c r="AB2332" t="s" s="30">
        <v>6242</v>
      </c>
      <c r="AD2332" t="s" s="30">
        <v>6243</v>
      </c>
      <c r="AG2332" t="s" s="30">
        <f>CONCATENATE(AH2332,", ",AI2332," ",AJ2332)</f>
        <v>4716</v>
      </c>
      <c r="AH2332" t="s" s="244">
        <v>4682</v>
      </c>
      <c r="AI2332" t="s" s="30">
        <v>4683</v>
      </c>
      <c r="AJ2332" s="245">
        <v>20006</v>
      </c>
    </row>
    <row r="2333" s="231" customFormat="1" ht="13.65" customHeight="1">
      <c r="AA2333" s="245">
        <v>216028</v>
      </c>
      <c r="AB2333" t="s" s="30">
        <v>6244</v>
      </c>
      <c r="AG2333" t="s" s="30">
        <f>CONCATENATE(AH2333,", ",AI2333," ",AJ2333)</f>
        <v>209</v>
      </c>
    </row>
    <row r="2334" s="231" customFormat="1" ht="13.65" customHeight="1">
      <c r="AA2334" s="245">
        <v>216036</v>
      </c>
      <c r="AB2334" t="s" s="30">
        <v>6245</v>
      </c>
      <c r="AD2334" t="s" s="30">
        <v>6216</v>
      </c>
      <c r="AG2334" t="s" s="30">
        <f>CONCATENATE(AH2334,", ",AI2334," ",AJ2334)</f>
        <v>6246</v>
      </c>
      <c r="AH2334" t="s" s="244">
        <v>6247</v>
      </c>
      <c r="AI2334" t="s" s="30">
        <v>5981</v>
      </c>
      <c r="AJ2334" t="s" s="30">
        <v>6248</v>
      </c>
    </row>
    <row r="2335" s="231" customFormat="1" ht="13.65" customHeight="1">
      <c r="AA2335" s="245">
        <v>216044</v>
      </c>
      <c r="AB2335" t="s" s="30">
        <v>6249</v>
      </c>
      <c r="AG2335" t="s" s="30">
        <f>CONCATENATE(AH2335,", ",AI2335," ",AJ2335)</f>
        <v>209</v>
      </c>
    </row>
    <row r="2336" s="231" customFormat="1" ht="13.65" customHeight="1">
      <c r="AA2336" s="245">
        <v>216051</v>
      </c>
      <c r="AB2336" t="s" s="30">
        <v>6250</v>
      </c>
      <c r="AG2336" t="s" s="30">
        <f>CONCATENATE(AH2336,", ",AI2336," ",AJ2336)</f>
        <v>209</v>
      </c>
    </row>
    <row r="2337" s="231" customFormat="1" ht="13.65" customHeight="1">
      <c r="AA2337" s="245">
        <v>216069</v>
      </c>
      <c r="AB2337" t="s" s="30">
        <v>6251</v>
      </c>
      <c r="AG2337" t="s" s="30">
        <f>CONCATENATE(AH2337,", ",AI2337," ",AJ2337)</f>
        <v>209</v>
      </c>
    </row>
    <row r="2338" s="231" customFormat="1" ht="13.65" customHeight="1">
      <c r="AA2338" s="245">
        <v>216077</v>
      </c>
      <c r="AB2338" t="s" s="30">
        <v>6252</v>
      </c>
      <c r="AD2338" t="s" s="30">
        <v>6253</v>
      </c>
      <c r="AG2338" t="s" s="30">
        <f>CONCATENATE(AH2338,", ",AI2338," ",AJ2338)</f>
        <v>4962</v>
      </c>
      <c r="AH2338" t="s" s="244">
        <v>4682</v>
      </c>
      <c r="AI2338" t="s" s="30">
        <v>4683</v>
      </c>
      <c r="AJ2338" s="245">
        <v>20009</v>
      </c>
    </row>
    <row r="2339" s="231" customFormat="1" ht="13.65" customHeight="1">
      <c r="AA2339" s="245">
        <v>216085</v>
      </c>
      <c r="AB2339" t="s" s="30">
        <v>6254</v>
      </c>
      <c r="AG2339" t="s" s="30">
        <f>CONCATENATE(AH2339,", ",AI2339," ",AJ2339)</f>
        <v>209</v>
      </c>
    </row>
    <row r="2340" s="231" customFormat="1" ht="13.65" customHeight="1">
      <c r="AA2340" s="245">
        <v>216093</v>
      </c>
      <c r="AB2340" t="s" s="30">
        <v>6255</v>
      </c>
      <c r="AG2340" t="s" s="30">
        <f>CONCATENATE(AH2340,", ",AI2340," ",AJ2340)</f>
        <v>209</v>
      </c>
    </row>
    <row r="2341" s="231" customFormat="1" ht="13.65" customHeight="1">
      <c r="AA2341" s="245">
        <v>216101</v>
      </c>
      <c r="AB2341" t="s" s="30">
        <v>6256</v>
      </c>
      <c r="AG2341" t="s" s="30">
        <f>CONCATENATE(AH2341,", ",AI2341," ",AJ2341)</f>
        <v>209</v>
      </c>
    </row>
    <row r="2342" s="231" customFormat="1" ht="13.65" customHeight="1">
      <c r="AA2342" s="245">
        <v>216119</v>
      </c>
      <c r="AB2342" t="s" s="30">
        <v>6257</v>
      </c>
      <c r="AG2342" t="s" s="30">
        <f>CONCATENATE(AH2342,", ",AI2342," ",AJ2342)</f>
        <v>209</v>
      </c>
    </row>
    <row r="2343" s="231" customFormat="1" ht="13.65" customHeight="1">
      <c r="AA2343" s="245">
        <v>216127</v>
      </c>
      <c r="AB2343" t="s" s="30">
        <v>6258</v>
      </c>
      <c r="AG2343" t="s" s="30">
        <f>CONCATENATE(AH2343,", ",AI2343," ",AJ2343)</f>
        <v>209</v>
      </c>
    </row>
    <row r="2344" s="231" customFormat="1" ht="13.65" customHeight="1">
      <c r="AA2344" s="245">
        <v>216135</v>
      </c>
      <c r="AB2344" t="s" s="30">
        <v>6259</v>
      </c>
      <c r="AD2344" t="s" s="30">
        <v>6260</v>
      </c>
      <c r="AG2344" t="s" s="30">
        <f>CONCATENATE(AH2344,", ",AI2344," ",AJ2344)</f>
        <v>6261</v>
      </c>
      <c r="AH2344" t="s" s="244">
        <v>6262</v>
      </c>
      <c r="AI2344" t="s" s="30">
        <v>4892</v>
      </c>
      <c r="AJ2344" s="245">
        <v>7901</v>
      </c>
    </row>
    <row r="2345" s="231" customFormat="1" ht="13.65" customHeight="1">
      <c r="AA2345" s="245">
        <v>216143</v>
      </c>
      <c r="AB2345" t="s" s="30">
        <v>6263</v>
      </c>
      <c r="AD2345" t="s" s="30">
        <v>6264</v>
      </c>
      <c r="AG2345" t="s" s="30">
        <f>CONCATENATE(AH2345,", ",AI2345," ",AJ2345)</f>
        <v>6265</v>
      </c>
      <c r="AH2345" t="s" s="244">
        <v>6266</v>
      </c>
      <c r="AI2345" t="s" s="30">
        <v>3348</v>
      </c>
      <c r="AJ2345" s="245">
        <v>60202</v>
      </c>
    </row>
    <row r="2346" s="231" customFormat="1" ht="13.65" customHeight="1">
      <c r="AA2346" s="245">
        <v>216150</v>
      </c>
      <c r="AB2346" t="s" s="30">
        <v>6267</v>
      </c>
      <c r="AG2346" t="s" s="30">
        <f>CONCATENATE(AH2346,", ",AI2346," ",AJ2346)</f>
        <v>209</v>
      </c>
    </row>
    <row r="2347" s="231" customFormat="1" ht="13.65" customHeight="1">
      <c r="AA2347" s="245">
        <v>216168</v>
      </c>
      <c r="AB2347" t="s" s="30">
        <v>6268</v>
      </c>
      <c r="AG2347" t="s" s="30">
        <f>CONCATENATE(AH2347,", ",AI2347," ",AJ2347)</f>
        <v>209</v>
      </c>
    </row>
    <row r="2348" s="231" customFormat="1" ht="13.65" customHeight="1">
      <c r="AA2348" s="245">
        <v>216176</v>
      </c>
      <c r="AB2348" t="s" s="30">
        <v>6269</v>
      </c>
      <c r="AD2348" t="s" s="30">
        <v>6270</v>
      </c>
      <c r="AG2348" t="s" s="30">
        <f>CONCATENATE(AH2348,", ",AI2348," ",AJ2348)</f>
        <v>6187</v>
      </c>
      <c r="AH2348" t="s" s="244">
        <v>4682</v>
      </c>
      <c r="AI2348" t="s" s="30">
        <v>4683</v>
      </c>
      <c r="AJ2348" s="245">
        <v>20004</v>
      </c>
    </row>
    <row r="2349" s="231" customFormat="1" ht="13.65" customHeight="1">
      <c r="AA2349" s="245">
        <v>216184</v>
      </c>
      <c r="AB2349" t="s" s="30">
        <v>6271</v>
      </c>
      <c r="AD2349" t="s" s="30">
        <v>6272</v>
      </c>
      <c r="AG2349" t="s" s="30">
        <f>CONCATENATE(AH2349,", ",AI2349," ",AJ2349)</f>
        <v>6273</v>
      </c>
      <c r="AH2349" t="s" s="244">
        <v>6266</v>
      </c>
      <c r="AI2349" t="s" s="30">
        <v>3348</v>
      </c>
      <c r="AJ2349" t="s" s="30">
        <v>6274</v>
      </c>
    </row>
    <row r="2350" s="231" customFormat="1" ht="13.65" customHeight="1">
      <c r="AA2350" s="245">
        <v>216192</v>
      </c>
      <c r="AB2350" t="s" s="30">
        <v>6275</v>
      </c>
      <c r="AD2350" t="s" s="30">
        <v>6276</v>
      </c>
      <c r="AG2350" t="s" s="30">
        <f>CONCATENATE(AH2350,", ",AI2350," ",AJ2350)</f>
        <v>4962</v>
      </c>
      <c r="AH2350" t="s" s="244">
        <v>4682</v>
      </c>
      <c r="AI2350" t="s" s="30">
        <v>4683</v>
      </c>
      <c r="AJ2350" s="245">
        <v>20009</v>
      </c>
    </row>
    <row r="2351" s="231" customFormat="1" ht="13.65" customHeight="1">
      <c r="AA2351" s="245">
        <v>216200</v>
      </c>
      <c r="AB2351" t="s" s="30">
        <v>6277</v>
      </c>
      <c r="AG2351" t="s" s="30">
        <f>CONCATENATE(AH2351,", ",AI2351," ",AJ2351)</f>
        <v>209</v>
      </c>
    </row>
    <row r="2352" s="231" customFormat="1" ht="13.65" customHeight="1">
      <c r="AA2352" s="245">
        <v>216218</v>
      </c>
      <c r="AB2352" t="s" s="30">
        <v>6278</v>
      </c>
      <c r="AG2352" t="s" s="30">
        <f>CONCATENATE(AH2352,", ",AI2352," ",AJ2352)</f>
        <v>209</v>
      </c>
    </row>
    <row r="2353" s="231" customFormat="1" ht="13.65" customHeight="1">
      <c r="AA2353" s="245">
        <v>216226</v>
      </c>
      <c r="AB2353" t="s" s="30">
        <v>6279</v>
      </c>
      <c r="AG2353" t="s" s="30">
        <f>CONCATENATE(AH2353,", ",AI2353," ",AJ2353)</f>
        <v>209</v>
      </c>
    </row>
    <row r="2354" s="231" customFormat="1" ht="13.65" customHeight="1">
      <c r="AA2354" s="245">
        <v>216234</v>
      </c>
      <c r="AB2354" t="s" s="30">
        <v>6280</v>
      </c>
      <c r="AD2354" t="s" s="30">
        <v>6281</v>
      </c>
      <c r="AG2354" t="s" s="30">
        <f>CONCATENATE(AH2354,", ",AI2354," ",AJ2354)</f>
        <v>6282</v>
      </c>
      <c r="AH2354" t="s" s="244">
        <v>5267</v>
      </c>
      <c r="AI2354" t="s" s="30">
        <v>5268</v>
      </c>
      <c r="AJ2354" s="245">
        <v>98101</v>
      </c>
    </row>
    <row r="2355" s="231" customFormat="1" ht="13.65" customHeight="1">
      <c r="AA2355" s="245">
        <v>216242</v>
      </c>
      <c r="AB2355" t="s" s="30">
        <v>6283</v>
      </c>
      <c r="AG2355" t="s" s="30">
        <f>CONCATENATE(AH2355,", ",AI2355," ",AJ2355)</f>
        <v>209</v>
      </c>
    </row>
    <row r="2356" s="231" customFormat="1" ht="13.65" customHeight="1">
      <c r="AA2356" s="245">
        <v>216259</v>
      </c>
      <c r="AB2356" t="s" s="30">
        <v>6284</v>
      </c>
      <c r="AG2356" t="s" s="30">
        <f>CONCATENATE(AH2356,", ",AI2356," ",AJ2356)</f>
        <v>209</v>
      </c>
    </row>
    <row r="2357" s="231" customFormat="1" ht="13.65" customHeight="1">
      <c r="AA2357" s="245">
        <v>216267</v>
      </c>
      <c r="AB2357" t="s" s="30">
        <v>6285</v>
      </c>
      <c r="AG2357" t="s" s="30">
        <f>CONCATENATE(AH2357,", ",AI2357," ",AJ2357)</f>
        <v>209</v>
      </c>
    </row>
    <row r="2358" s="231" customFormat="1" ht="13.65" customHeight="1">
      <c r="AA2358" s="245">
        <v>216275</v>
      </c>
      <c r="AB2358" t="s" s="30">
        <v>6286</v>
      </c>
      <c r="AD2358" t="s" s="30">
        <v>6287</v>
      </c>
      <c r="AG2358" t="s" s="30">
        <f>CONCATENATE(AH2358,", ",AI2358," ",AJ2358)</f>
        <v>6288</v>
      </c>
      <c r="AH2358" t="s" s="244">
        <v>4682</v>
      </c>
      <c r="AI2358" t="s" s="30">
        <v>4683</v>
      </c>
      <c r="AJ2358" t="s" s="30">
        <v>6289</v>
      </c>
    </row>
    <row r="2359" s="231" customFormat="1" ht="13.65" customHeight="1">
      <c r="AA2359" s="245">
        <v>216283</v>
      </c>
      <c r="AB2359" t="s" s="30">
        <v>6290</v>
      </c>
      <c r="AD2359" t="s" s="30">
        <v>6291</v>
      </c>
      <c r="AG2359" t="s" s="30">
        <f>CONCATENATE(AH2359,", ",AI2359," ",AJ2359)</f>
        <v>6292</v>
      </c>
      <c r="AH2359" t="s" s="244">
        <v>6293</v>
      </c>
      <c r="AI2359" t="s" s="30">
        <v>5012</v>
      </c>
      <c r="AJ2359" t="s" s="30">
        <v>6294</v>
      </c>
    </row>
    <row r="2360" s="231" customFormat="1" ht="13.65" customHeight="1">
      <c r="AA2360" s="245">
        <v>216291</v>
      </c>
      <c r="AB2360" t="s" s="30">
        <v>6295</v>
      </c>
      <c r="AD2360" t="s" s="30">
        <v>6296</v>
      </c>
      <c r="AG2360" t="s" s="30">
        <f>CONCATENATE(AH2360,", ",AI2360," ",AJ2360)</f>
        <v>5687</v>
      </c>
      <c r="AH2360" t="s" s="244">
        <v>4682</v>
      </c>
      <c r="AI2360" t="s" s="30">
        <v>4683</v>
      </c>
      <c r="AJ2360" s="245">
        <v>20001</v>
      </c>
    </row>
    <row r="2361" s="231" customFormat="1" ht="13.65" customHeight="1">
      <c r="AA2361" s="245">
        <v>216309</v>
      </c>
      <c r="AB2361" t="s" s="30">
        <v>6297</v>
      </c>
      <c r="AD2361" t="s" s="30">
        <v>6298</v>
      </c>
      <c r="AG2361" t="s" s="30">
        <f>CONCATENATE(AH2361,", ",AI2361," ",AJ2361)</f>
        <v>5940</v>
      </c>
      <c r="AH2361" t="s" s="244">
        <v>4682</v>
      </c>
      <c r="AI2361" t="s" s="30">
        <v>4683</v>
      </c>
      <c r="AJ2361" s="245">
        <v>20005</v>
      </c>
    </row>
    <row r="2362" s="231" customFormat="1" ht="13.65" customHeight="1">
      <c r="AA2362" s="245">
        <v>216317</v>
      </c>
      <c r="AB2362" t="s" s="30">
        <v>6299</v>
      </c>
      <c r="AG2362" t="s" s="30">
        <f>CONCATENATE(AH2362,", ",AI2362," ",AJ2362)</f>
        <v>209</v>
      </c>
    </row>
    <row r="2363" s="231" customFormat="1" ht="13.65" customHeight="1">
      <c r="AA2363" s="245">
        <v>216325</v>
      </c>
      <c r="AB2363" t="s" s="30">
        <v>6300</v>
      </c>
      <c r="AD2363" t="s" s="30">
        <v>6301</v>
      </c>
      <c r="AG2363" t="s" s="30">
        <f>CONCATENATE(AH2363,", ",AI2363," ",AJ2363)</f>
        <v>6302</v>
      </c>
      <c r="AH2363" t="s" s="244">
        <v>6303</v>
      </c>
      <c r="AI2363" t="s" s="30">
        <v>178</v>
      </c>
      <c r="AJ2363" s="245">
        <v>30901</v>
      </c>
    </row>
    <row r="2364" s="231" customFormat="1" ht="13.65" customHeight="1">
      <c r="AA2364" s="245">
        <v>216333</v>
      </c>
      <c r="AB2364" t="s" s="30">
        <v>6304</v>
      </c>
      <c r="AD2364" t="s" s="30">
        <v>6305</v>
      </c>
      <c r="AG2364" t="s" s="30">
        <f>CONCATENATE(AH2364,", ",AI2364," ",AJ2364)</f>
        <v>6306</v>
      </c>
      <c r="AH2364" t="s" s="244">
        <v>6307</v>
      </c>
      <c r="AI2364" t="s" s="30">
        <v>207</v>
      </c>
      <c r="AJ2364" s="245">
        <v>2072</v>
      </c>
    </row>
    <row r="2365" s="231" customFormat="1" ht="13.65" customHeight="1">
      <c r="AA2365" s="245">
        <v>216341</v>
      </c>
      <c r="AB2365" t="s" s="30">
        <v>6308</v>
      </c>
      <c r="AD2365" t="s" s="30">
        <v>6309</v>
      </c>
      <c r="AG2365" t="s" s="30">
        <f>CONCATENATE(AH2365,", ",AI2365," ",AJ2365)</f>
        <v>5940</v>
      </c>
      <c r="AH2365" t="s" s="244">
        <v>4682</v>
      </c>
      <c r="AI2365" t="s" s="30">
        <v>4683</v>
      </c>
      <c r="AJ2365" s="245">
        <v>20005</v>
      </c>
    </row>
    <row r="2366" s="231" customFormat="1" ht="13.65" customHeight="1">
      <c r="AA2366" s="245">
        <v>216358</v>
      </c>
      <c r="AB2366" t="s" s="30">
        <v>6310</v>
      </c>
      <c r="AG2366" t="s" s="30">
        <f>CONCATENATE(AH2366,", ",AI2366," ",AJ2366)</f>
        <v>209</v>
      </c>
    </row>
    <row r="2367" s="231" customFormat="1" ht="13.65" customHeight="1">
      <c r="AA2367" s="245">
        <v>216366</v>
      </c>
      <c r="AB2367" t="s" s="30">
        <v>6311</v>
      </c>
      <c r="AG2367" t="s" s="30">
        <f>CONCATENATE(AH2367,", ",AI2367," ",AJ2367)</f>
        <v>209</v>
      </c>
    </row>
    <row r="2368" s="231" customFormat="1" ht="13.65" customHeight="1">
      <c r="AA2368" s="245">
        <v>216374</v>
      </c>
      <c r="AB2368" t="s" s="30">
        <v>6312</v>
      </c>
      <c r="AD2368" t="s" s="30">
        <v>6313</v>
      </c>
      <c r="AG2368" t="s" s="30">
        <f>CONCATENATE(AH2368,", ",AI2368," ",AJ2368)</f>
        <v>6314</v>
      </c>
      <c r="AH2368" t="s" s="244">
        <v>4705</v>
      </c>
      <c r="AI2368" t="s" s="30">
        <v>4691</v>
      </c>
      <c r="AJ2368" s="245">
        <v>80202</v>
      </c>
    </row>
    <row r="2369" s="231" customFormat="1" ht="13.65" customHeight="1">
      <c r="AA2369" s="245">
        <v>216382</v>
      </c>
      <c r="AB2369" t="s" s="30">
        <v>6315</v>
      </c>
      <c r="AG2369" t="s" s="30">
        <f>CONCATENATE(AH2369,", ",AI2369," ",AJ2369)</f>
        <v>209</v>
      </c>
    </row>
    <row r="2370" s="231" customFormat="1" ht="13.65" customHeight="1">
      <c r="AA2370" s="245">
        <v>216390</v>
      </c>
      <c r="AB2370" t="s" s="30">
        <v>6316</v>
      </c>
      <c r="AD2370" t="s" s="30">
        <v>6317</v>
      </c>
      <c r="AG2370" t="s" s="30">
        <f>CONCATENATE(AH2370,", ",AI2370," ",AJ2370)</f>
        <v>6318</v>
      </c>
      <c r="AH2370" t="s" s="244">
        <v>752</v>
      </c>
      <c r="AI2370" t="s" s="30">
        <v>753</v>
      </c>
      <c r="AJ2370" s="245">
        <v>10009</v>
      </c>
    </row>
    <row r="2371" s="231" customFormat="1" ht="13.65" customHeight="1">
      <c r="AA2371" s="245">
        <v>216408</v>
      </c>
      <c r="AB2371" t="s" s="30">
        <v>6319</v>
      </c>
      <c r="AG2371" t="s" s="30">
        <f>CONCATENATE(AH2371,", ",AI2371," ",AJ2371)</f>
        <v>209</v>
      </c>
    </row>
    <row r="2372" s="231" customFormat="1" ht="13.65" customHeight="1">
      <c r="AA2372" s="245">
        <v>216416</v>
      </c>
      <c r="AB2372" t="s" s="30">
        <v>6320</v>
      </c>
      <c r="AG2372" t="s" s="30">
        <f>CONCATENATE(AH2372,", ",AI2372," ",AJ2372)</f>
        <v>209</v>
      </c>
    </row>
    <row r="2373" s="231" customFormat="1" ht="13.65" customHeight="1">
      <c r="AA2373" s="245">
        <v>216424</v>
      </c>
      <c r="AB2373" t="s" s="30">
        <v>6321</v>
      </c>
      <c r="AG2373" t="s" s="30">
        <f>CONCATENATE(AH2373,", ",AI2373," ",AJ2373)</f>
        <v>209</v>
      </c>
    </row>
    <row r="2374" s="231" customFormat="1" ht="13.65" customHeight="1">
      <c r="AA2374" s="245">
        <v>216432</v>
      </c>
      <c r="AB2374" t="s" s="30">
        <v>6322</v>
      </c>
      <c r="AG2374" t="s" s="30">
        <f>CONCATENATE(AH2374,", ",AI2374," ",AJ2374)</f>
        <v>209</v>
      </c>
    </row>
    <row r="2375" s="231" customFormat="1" ht="13.65" customHeight="1">
      <c r="AA2375" s="245">
        <v>216440</v>
      </c>
      <c r="AB2375" t="s" s="30">
        <v>6323</v>
      </c>
      <c r="AG2375" t="s" s="30">
        <f>CONCATENATE(AH2375,", ",AI2375," ",AJ2375)</f>
        <v>209</v>
      </c>
    </row>
    <row r="2376" s="231" customFormat="1" ht="13.65" customHeight="1">
      <c r="AA2376" s="245">
        <v>216457</v>
      </c>
      <c r="AB2376" t="s" s="30">
        <v>6324</v>
      </c>
      <c r="AD2376" t="s" s="30">
        <v>6325</v>
      </c>
      <c r="AG2376" t="s" s="30">
        <f>CONCATENATE(AH2376,", ",AI2376," ",AJ2376)</f>
        <v>4779</v>
      </c>
      <c r="AH2376" t="s" s="244">
        <v>4682</v>
      </c>
      <c r="AI2376" t="s" s="30">
        <v>4683</v>
      </c>
      <c r="AJ2376" s="245">
        <v>20036</v>
      </c>
    </row>
    <row r="2377" s="231" customFormat="1" ht="13.65" customHeight="1">
      <c r="AA2377" s="245">
        <v>216465</v>
      </c>
      <c r="AB2377" t="s" s="30">
        <v>6326</v>
      </c>
      <c r="AG2377" t="s" s="30">
        <f>CONCATENATE(AH2377,", ",AI2377," ",AJ2377)</f>
        <v>209</v>
      </c>
    </row>
    <row r="2378" s="231" customFormat="1" ht="13.65" customHeight="1">
      <c r="AA2378" s="245">
        <v>216473</v>
      </c>
      <c r="AB2378" t="s" s="30">
        <v>6327</v>
      </c>
      <c r="AG2378" t="s" s="30">
        <f>CONCATENATE(AH2378,", ",AI2378," ",AJ2378)</f>
        <v>209</v>
      </c>
    </row>
    <row r="2379" s="231" customFormat="1" ht="13.65" customHeight="1">
      <c r="AA2379" s="245">
        <v>216481</v>
      </c>
      <c r="AB2379" t="s" s="30">
        <v>6328</v>
      </c>
      <c r="AG2379" t="s" s="30">
        <f>CONCATENATE(AH2379,", ",AI2379," ",AJ2379)</f>
        <v>209</v>
      </c>
    </row>
    <row r="2380" s="231" customFormat="1" ht="13.65" customHeight="1">
      <c r="AA2380" s="245">
        <v>216499</v>
      </c>
      <c r="AB2380" t="s" s="30">
        <v>6329</v>
      </c>
      <c r="AG2380" t="s" s="30">
        <f>CONCATENATE(AH2380,", ",AI2380," ",AJ2380)</f>
        <v>209</v>
      </c>
    </row>
    <row r="2381" s="231" customFormat="1" ht="13.65" customHeight="1">
      <c r="AA2381" s="245">
        <v>216507</v>
      </c>
      <c r="AB2381" t="s" s="30">
        <v>6330</v>
      </c>
      <c r="AG2381" t="s" s="30">
        <f>CONCATENATE(AH2381,", ",AI2381," ",AJ2381)</f>
        <v>209</v>
      </c>
    </row>
    <row r="2382" s="231" customFormat="1" ht="13.65" customHeight="1">
      <c r="AA2382" s="245">
        <v>216515</v>
      </c>
      <c r="AB2382" t="s" s="30">
        <v>6331</v>
      </c>
      <c r="AG2382" t="s" s="30">
        <f>CONCATENATE(AH2382,", ",AI2382," ",AJ2382)</f>
        <v>209</v>
      </c>
    </row>
    <row r="2383" s="231" customFormat="1" ht="13.65" customHeight="1">
      <c r="AA2383" s="245">
        <v>216523</v>
      </c>
      <c r="AB2383" t="s" s="30">
        <v>6332</v>
      </c>
      <c r="AG2383" t="s" s="30">
        <f>CONCATENATE(AH2383,", ",AI2383," ",AJ2383)</f>
        <v>209</v>
      </c>
    </row>
    <row r="2384" s="231" customFormat="1" ht="13.65" customHeight="1">
      <c r="AA2384" s="245">
        <v>216531</v>
      </c>
      <c r="AB2384" t="s" s="30">
        <v>6333</v>
      </c>
      <c r="AG2384" t="s" s="30">
        <f>CONCATENATE(AH2384,", ",AI2384," ",AJ2384)</f>
        <v>209</v>
      </c>
    </row>
    <row r="2385" s="231" customFormat="1" ht="13.65" customHeight="1">
      <c r="AA2385" s="245">
        <v>216549</v>
      </c>
      <c r="AB2385" t="s" s="30">
        <v>6334</v>
      </c>
      <c r="AD2385" t="s" s="30">
        <v>6335</v>
      </c>
      <c r="AG2385" t="s" s="30">
        <f>CONCATENATE(AH2385,", ",AI2385," ",AJ2385)</f>
        <v>6336</v>
      </c>
      <c r="AH2385" t="s" s="244">
        <v>4727</v>
      </c>
      <c r="AI2385" t="s" s="30">
        <v>4670</v>
      </c>
      <c r="AJ2385" t="s" s="30">
        <v>6337</v>
      </c>
    </row>
    <row r="2386" s="231" customFormat="1" ht="13.65" customHeight="1">
      <c r="AA2386" s="245">
        <v>216556</v>
      </c>
      <c r="AB2386" t="s" s="30">
        <v>6338</v>
      </c>
      <c r="AG2386" t="s" s="30">
        <f>CONCATENATE(AH2386,", ",AI2386," ",AJ2386)</f>
        <v>209</v>
      </c>
    </row>
    <row r="2387" s="231" customFormat="1" ht="13.65" customHeight="1">
      <c r="AA2387" s="245">
        <v>216564</v>
      </c>
      <c r="AB2387" t="s" s="30">
        <v>6339</v>
      </c>
      <c r="AD2387" t="s" s="30">
        <v>6340</v>
      </c>
      <c r="AG2387" t="s" s="30">
        <f>CONCATENATE(AH2387,", ",AI2387," ",AJ2387)</f>
        <v>6341</v>
      </c>
      <c r="AH2387" t="s" s="244">
        <v>899</v>
      </c>
      <c r="AI2387" t="s" s="30">
        <v>178</v>
      </c>
      <c r="AJ2387" s="245">
        <v>30606</v>
      </c>
    </row>
    <row r="2388" s="231" customFormat="1" ht="13.65" customHeight="1">
      <c r="AA2388" s="245">
        <v>216572</v>
      </c>
      <c r="AB2388" t="s" s="30">
        <v>6342</v>
      </c>
      <c r="AG2388" t="s" s="30">
        <f>CONCATENATE(AH2388,", ",AI2388," ",AJ2388)</f>
        <v>209</v>
      </c>
    </row>
    <row r="2389" s="231" customFormat="1" ht="13.65" customHeight="1">
      <c r="AA2389" s="245">
        <v>216580</v>
      </c>
      <c r="AB2389" t="s" s="30">
        <v>6343</v>
      </c>
      <c r="AG2389" t="s" s="30">
        <f>CONCATENATE(AH2389,", ",AI2389," ",AJ2389)</f>
        <v>209</v>
      </c>
    </row>
    <row r="2390" s="231" customFormat="1" ht="13.65" customHeight="1">
      <c r="AA2390" s="245">
        <v>216598</v>
      </c>
      <c r="AB2390" t="s" s="30">
        <v>6344</v>
      </c>
      <c r="AG2390" t="s" s="30">
        <f>CONCATENATE(AH2390,", ",AI2390," ",AJ2390)</f>
        <v>209</v>
      </c>
    </row>
    <row r="2391" s="231" customFormat="1" ht="13.65" customHeight="1">
      <c r="AA2391" s="245">
        <v>216606</v>
      </c>
      <c r="AB2391" t="s" s="30">
        <v>6345</v>
      </c>
      <c r="AG2391" t="s" s="30">
        <f>CONCATENATE(AH2391,", ",AI2391," ",AJ2391)</f>
        <v>209</v>
      </c>
    </row>
    <row r="2392" s="231" customFormat="1" ht="13.65" customHeight="1">
      <c r="AA2392" s="245">
        <v>216614</v>
      </c>
      <c r="AB2392" t="s" s="30">
        <v>6346</v>
      </c>
      <c r="AG2392" t="s" s="30">
        <f>CONCATENATE(AH2392,", ",AI2392," ",AJ2392)</f>
        <v>209</v>
      </c>
    </row>
    <row r="2393" s="231" customFormat="1" ht="13.65" customHeight="1">
      <c r="AA2393" s="245">
        <v>216622</v>
      </c>
      <c r="AB2393" t="s" s="30">
        <v>6347</v>
      </c>
      <c r="AD2393" t="s" s="30">
        <v>6348</v>
      </c>
      <c r="AG2393" t="s" s="30">
        <f>CONCATENATE(AH2393,", ",AI2393," ",AJ2393)</f>
        <v>6349</v>
      </c>
      <c r="AH2393" t="s" s="244">
        <v>6350</v>
      </c>
      <c r="AI2393" t="s" s="30">
        <v>3348</v>
      </c>
      <c r="AJ2393" s="245">
        <v>60187</v>
      </c>
    </row>
    <row r="2394" s="231" customFormat="1" ht="13.65" customHeight="1">
      <c r="AA2394" s="245">
        <v>216630</v>
      </c>
      <c r="AB2394" t="s" s="30">
        <v>6351</v>
      </c>
      <c r="AG2394" t="s" s="30">
        <f>CONCATENATE(AH2394,", ",AI2394," ",AJ2394)</f>
        <v>209</v>
      </c>
    </row>
    <row r="2395" s="231" customFormat="1" ht="13.65" customHeight="1">
      <c r="AA2395" s="245">
        <v>216655</v>
      </c>
      <c r="AB2395" t="s" s="30">
        <v>6352</v>
      </c>
      <c r="AD2395" t="s" s="30">
        <v>6353</v>
      </c>
      <c r="AG2395" t="s" s="30">
        <f>CONCATENATE(AH2395,", ",AI2395," ",AJ2395)</f>
        <v>6354</v>
      </c>
      <c r="AH2395" t="s" s="244">
        <v>6355</v>
      </c>
      <c r="AI2395" t="s" s="30">
        <v>4748</v>
      </c>
      <c r="AJ2395" s="245">
        <v>20712</v>
      </c>
    </row>
    <row r="2396" s="231" customFormat="1" ht="13.65" customHeight="1">
      <c r="AA2396" s="245">
        <v>216671</v>
      </c>
      <c r="AB2396" t="s" s="30">
        <v>6356</v>
      </c>
      <c r="AD2396" t="s" s="30">
        <v>6357</v>
      </c>
      <c r="AG2396" t="s" s="30">
        <f>CONCATENATE(AH2396,", ",AI2396," ",AJ2396)</f>
        <v>4716</v>
      </c>
      <c r="AH2396" t="s" s="244">
        <v>4682</v>
      </c>
      <c r="AI2396" t="s" s="30">
        <v>4683</v>
      </c>
      <c r="AJ2396" s="245">
        <v>20006</v>
      </c>
    </row>
    <row r="2397" s="231" customFormat="1" ht="13.65" customHeight="1">
      <c r="AA2397" s="245">
        <v>216689</v>
      </c>
      <c r="AB2397" t="s" s="30">
        <v>6358</v>
      </c>
      <c r="AG2397" t="s" s="30">
        <f>CONCATENATE(AH2397,", ",AI2397," ",AJ2397)</f>
        <v>209</v>
      </c>
    </row>
    <row r="2398" s="231" customFormat="1" ht="13.65" customHeight="1">
      <c r="AA2398" s="245">
        <v>216697</v>
      </c>
      <c r="AB2398" t="s" s="30">
        <v>6359</v>
      </c>
      <c r="AG2398" t="s" s="30">
        <f>CONCATENATE(AH2398,", ",AI2398," ",AJ2398)</f>
        <v>209</v>
      </c>
    </row>
    <row r="2399" s="231" customFormat="1" ht="13.65" customHeight="1">
      <c r="AA2399" s="245">
        <v>216705</v>
      </c>
      <c r="AB2399" t="s" s="30">
        <v>6360</v>
      </c>
      <c r="AD2399" t="s" s="30">
        <v>6361</v>
      </c>
      <c r="AG2399" t="s" s="30">
        <f>CONCATENATE(AH2399,", ",AI2399," ",AJ2399)</f>
        <v>6214</v>
      </c>
      <c r="AH2399" t="s" s="244">
        <v>4682</v>
      </c>
      <c r="AI2399" t="s" s="30">
        <v>4683</v>
      </c>
      <c r="AJ2399" s="245">
        <v>20017</v>
      </c>
    </row>
    <row r="2400" s="231" customFormat="1" ht="13.65" customHeight="1">
      <c r="AA2400" s="245">
        <v>216713</v>
      </c>
      <c r="AB2400" t="s" s="30">
        <v>6362</v>
      </c>
      <c r="AD2400" t="s" s="30">
        <v>6363</v>
      </c>
      <c r="AE2400" t="s" s="30">
        <v>6364</v>
      </c>
      <c r="AG2400" t="s" s="30">
        <f>CONCATENATE(AH2400,", ",AI2400," ",AJ2400)</f>
        <v>6365</v>
      </c>
      <c r="AH2400" t="s" s="244">
        <v>6366</v>
      </c>
      <c r="AI2400" t="s" s="30">
        <v>178</v>
      </c>
      <c r="AJ2400" s="245">
        <v>30103</v>
      </c>
    </row>
    <row r="2401" s="231" customFormat="1" ht="13.65" customHeight="1">
      <c r="AA2401" s="245">
        <v>216739</v>
      </c>
      <c r="AB2401" t="s" s="30">
        <v>6367</v>
      </c>
      <c r="AG2401" t="s" s="30">
        <f>CONCATENATE(AH2401,", ",AI2401," ",AJ2401)</f>
        <v>209</v>
      </c>
    </row>
    <row r="2402" s="231" customFormat="1" ht="13.65" customHeight="1">
      <c r="AA2402" s="245">
        <v>216747</v>
      </c>
      <c r="AB2402" t="s" s="30">
        <v>6368</v>
      </c>
      <c r="AG2402" t="s" s="30">
        <f>CONCATENATE(AH2402,", ",AI2402," ",AJ2402)</f>
        <v>209</v>
      </c>
    </row>
    <row r="2403" s="231" customFormat="1" ht="13.65" customHeight="1">
      <c r="AA2403" s="245">
        <v>216754</v>
      </c>
      <c r="AB2403" t="s" s="30">
        <v>6369</v>
      </c>
      <c r="AD2403" t="s" s="30">
        <v>5560</v>
      </c>
      <c r="AG2403" t="s" s="30">
        <f>CONCATENATE(AH2403,", ",AI2403," ",AJ2403)</f>
        <v>5495</v>
      </c>
      <c r="AH2403" t="s" s="244">
        <v>5496</v>
      </c>
      <c r="AI2403" t="s" s="30">
        <v>4670</v>
      </c>
      <c r="AJ2403" s="245">
        <v>22030</v>
      </c>
    </row>
    <row r="2404" s="231" customFormat="1" ht="13.65" customHeight="1">
      <c r="AA2404" s="245">
        <v>216762</v>
      </c>
      <c r="AB2404" t="s" s="30">
        <v>6370</v>
      </c>
      <c r="AG2404" t="s" s="30">
        <f>CONCATENATE(AH2404,", ",AI2404," ",AJ2404)</f>
        <v>209</v>
      </c>
    </row>
    <row r="2405" s="231" customFormat="1" ht="13.65" customHeight="1">
      <c r="AA2405" s="245">
        <v>216770</v>
      </c>
      <c r="AB2405" t="s" s="30">
        <v>6371</v>
      </c>
      <c r="AD2405" t="s" s="30">
        <v>6372</v>
      </c>
      <c r="AE2405" t="s" s="30">
        <v>6373</v>
      </c>
      <c r="AG2405" t="s" s="30">
        <f>CONCATENATE(AH2405,", ",AI2405," ",AJ2405)</f>
        <v>6374</v>
      </c>
      <c r="AH2405" t="s" s="244">
        <v>6375</v>
      </c>
      <c r="AI2405" t="s" s="30">
        <v>4675</v>
      </c>
      <c r="AJ2405" s="245">
        <v>43952</v>
      </c>
    </row>
    <row r="2406" s="231" customFormat="1" ht="13.65" customHeight="1">
      <c r="AA2406" s="245">
        <v>216788</v>
      </c>
      <c r="AB2406" t="s" s="30">
        <v>6376</v>
      </c>
      <c r="AG2406" t="s" s="30">
        <f>CONCATENATE(AH2406,", ",AI2406," ",AJ2406)</f>
        <v>209</v>
      </c>
    </row>
    <row r="2407" s="231" customFormat="1" ht="13.65" customHeight="1">
      <c r="AA2407" s="245">
        <v>216796</v>
      </c>
      <c r="AB2407" t="s" s="30">
        <v>6377</v>
      </c>
      <c r="AG2407" t="s" s="30">
        <f>CONCATENATE(AH2407,", ",AI2407," ",AJ2407)</f>
        <v>209</v>
      </c>
    </row>
    <row r="2408" s="231" customFormat="1" ht="13.65" customHeight="1">
      <c r="AA2408" s="245">
        <v>216804</v>
      </c>
      <c r="AB2408" t="s" s="30">
        <v>6378</v>
      </c>
      <c r="AG2408" t="s" s="30">
        <f>CONCATENATE(AH2408,", ",AI2408," ",AJ2408)</f>
        <v>209</v>
      </c>
    </row>
    <row r="2409" s="231" customFormat="1" ht="13.65" customHeight="1">
      <c r="AA2409" s="245">
        <v>216812</v>
      </c>
      <c r="AB2409" t="s" s="30">
        <v>6379</v>
      </c>
      <c r="AG2409" t="s" s="30">
        <f>CONCATENATE(AH2409,", ",AI2409," ",AJ2409)</f>
        <v>209</v>
      </c>
    </row>
    <row r="2410" s="231" customFormat="1" ht="13.65" customHeight="1">
      <c r="AA2410" s="245">
        <v>216820</v>
      </c>
      <c r="AB2410" t="s" s="30">
        <v>6380</v>
      </c>
      <c r="AG2410" t="s" s="30">
        <f>CONCATENATE(AH2410,", ",AI2410," ",AJ2410)</f>
        <v>209</v>
      </c>
    </row>
    <row r="2411" s="231" customFormat="1" ht="13.65" customHeight="1">
      <c r="AA2411" s="245">
        <v>216838</v>
      </c>
      <c r="AB2411" t="s" s="30">
        <v>6381</v>
      </c>
      <c r="AG2411" t="s" s="30">
        <f>CONCATENATE(AH2411,", ",AI2411," ",AJ2411)</f>
        <v>209</v>
      </c>
    </row>
    <row r="2412" s="231" customFormat="1" ht="13.65" customHeight="1">
      <c r="AA2412" s="245">
        <v>216846</v>
      </c>
      <c r="AB2412" t="s" s="30">
        <v>6382</v>
      </c>
      <c r="AG2412" t="s" s="30">
        <f>CONCATENATE(AH2412,", ",AI2412," ",AJ2412)</f>
        <v>209</v>
      </c>
    </row>
    <row r="2413" s="231" customFormat="1" ht="13.65" customHeight="1">
      <c r="AA2413" s="245">
        <v>216853</v>
      </c>
      <c r="AB2413" t="s" s="30">
        <v>6383</v>
      </c>
      <c r="AG2413" t="s" s="30">
        <f>CONCATENATE(AH2413,", ",AI2413," ",AJ2413)</f>
        <v>209</v>
      </c>
    </row>
    <row r="2414" s="231" customFormat="1" ht="13.65" customHeight="1">
      <c r="AA2414" s="245">
        <v>216861</v>
      </c>
      <c r="AB2414" t="s" s="30">
        <v>6384</v>
      </c>
      <c r="AG2414" t="s" s="30">
        <f>CONCATENATE(AH2414,", ",AI2414," ",AJ2414)</f>
        <v>209</v>
      </c>
    </row>
    <row r="2415" s="231" customFormat="1" ht="13.65" customHeight="1">
      <c r="AA2415" s="245">
        <v>216879</v>
      </c>
      <c r="AB2415" t="s" s="30">
        <v>6385</v>
      </c>
      <c r="AG2415" t="s" s="30">
        <f>CONCATENATE(AH2415,", ",AI2415," ",AJ2415)</f>
        <v>209</v>
      </c>
    </row>
    <row r="2416" s="231" customFormat="1" ht="13.65" customHeight="1">
      <c r="AA2416" s="245">
        <v>216887</v>
      </c>
      <c r="AB2416" t="s" s="30">
        <v>6386</v>
      </c>
      <c r="AG2416" t="s" s="30">
        <f>CONCATENATE(AH2416,", ",AI2416," ",AJ2416)</f>
        <v>209</v>
      </c>
    </row>
    <row r="2417" s="231" customFormat="1" ht="13.65" customHeight="1">
      <c r="AA2417" s="245">
        <v>216895</v>
      </c>
      <c r="AB2417" t="s" s="30">
        <v>6387</v>
      </c>
      <c r="AG2417" t="s" s="30">
        <f>CONCATENATE(AH2417,", ",AI2417," ",AJ2417)</f>
        <v>209</v>
      </c>
    </row>
    <row r="2418" s="231" customFormat="1" ht="13.65" customHeight="1">
      <c r="AA2418" s="245">
        <v>216903</v>
      </c>
      <c r="AB2418" t="s" s="30">
        <v>6388</v>
      </c>
      <c r="AG2418" t="s" s="30">
        <f>CONCATENATE(AH2418,", ",AI2418," ",AJ2418)</f>
        <v>209</v>
      </c>
    </row>
    <row r="2419" s="231" customFormat="1" ht="13.65" customHeight="1">
      <c r="AA2419" s="245">
        <v>216911</v>
      </c>
      <c r="AB2419" t="s" s="30">
        <v>6389</v>
      </c>
      <c r="AG2419" t="s" s="30">
        <f>CONCATENATE(AH2419,", ",AI2419," ",AJ2419)</f>
        <v>209</v>
      </c>
    </row>
    <row r="2420" s="231" customFormat="1" ht="13.65" customHeight="1">
      <c r="AA2420" s="245">
        <v>216929</v>
      </c>
      <c r="AB2420" t="s" s="30">
        <v>6390</v>
      </c>
      <c r="AD2420" t="s" s="30">
        <v>6391</v>
      </c>
      <c r="AG2420" t="s" s="30">
        <f>CONCATENATE(AH2420,", ",AI2420," ",AJ2420)</f>
        <v>3265</v>
      </c>
      <c r="AH2420" t="s" s="244">
        <v>854</v>
      </c>
      <c r="AI2420" t="s" s="30">
        <v>139</v>
      </c>
      <c r="AJ2420" s="245">
        <v>37311</v>
      </c>
    </row>
    <row r="2421" s="231" customFormat="1" ht="13.65" customHeight="1">
      <c r="AA2421" s="245">
        <v>216937</v>
      </c>
      <c r="AB2421" t="s" s="30">
        <v>6392</v>
      </c>
      <c r="AG2421" t="s" s="30">
        <f>CONCATENATE(AH2421,", ",AI2421," ",AJ2421)</f>
        <v>209</v>
      </c>
    </row>
    <row r="2422" s="231" customFormat="1" ht="13.65" customHeight="1">
      <c r="AA2422" s="245">
        <v>216952</v>
      </c>
      <c r="AB2422" t="s" s="30">
        <v>6393</v>
      </c>
      <c r="AD2422" t="s" s="30">
        <v>6394</v>
      </c>
      <c r="AG2422" t="s" s="30">
        <f>CONCATENATE(AH2422,", ",AI2422," ",AJ2422)</f>
        <v>6395</v>
      </c>
      <c r="AH2422" t="s" s="244">
        <v>5149</v>
      </c>
      <c r="AI2422" t="s" s="30">
        <v>4748</v>
      </c>
      <c r="AJ2422" s="245">
        <v>21229</v>
      </c>
    </row>
    <row r="2423" s="231" customFormat="1" ht="13.65" customHeight="1">
      <c r="AA2423" s="245">
        <v>216960</v>
      </c>
      <c r="AB2423" t="s" s="30">
        <v>6396</v>
      </c>
      <c r="AG2423" t="s" s="30">
        <f>CONCATENATE(AH2423,", ",AI2423," ",AJ2423)</f>
        <v>209</v>
      </c>
    </row>
    <row r="2424" s="231" customFormat="1" ht="13.65" customHeight="1">
      <c r="AA2424" s="245">
        <v>216978</v>
      </c>
      <c r="AB2424" t="s" s="30">
        <v>6397</v>
      </c>
      <c r="AD2424" t="s" s="30">
        <v>6398</v>
      </c>
      <c r="AE2424" t="s" s="30">
        <v>6399</v>
      </c>
      <c r="AG2424" t="s" s="30">
        <f>CONCATENATE(AH2424,", ",AI2424," ",AJ2424)</f>
        <v>6400</v>
      </c>
      <c r="AH2424" t="s" s="244">
        <v>6401</v>
      </c>
      <c r="AI2424" t="s" s="30">
        <v>616</v>
      </c>
      <c r="AJ2424" s="245">
        <v>27708</v>
      </c>
    </row>
    <row r="2425" s="231" customFormat="1" ht="13.65" customHeight="1">
      <c r="AA2425" s="245">
        <v>216986</v>
      </c>
      <c r="AB2425" t="s" s="30">
        <v>6402</v>
      </c>
      <c r="AG2425" t="s" s="30">
        <f>CONCATENATE(AH2425,", ",AI2425," ",AJ2425)</f>
        <v>209</v>
      </c>
    </row>
    <row r="2426" s="231" customFormat="1" ht="13.65" customHeight="1">
      <c r="AA2426" s="245">
        <v>216994</v>
      </c>
      <c r="AB2426" t="s" s="30">
        <v>6403</v>
      </c>
      <c r="AG2426" t="s" s="30">
        <f>CONCATENATE(AH2426,", ",AI2426," ",AJ2426)</f>
        <v>209</v>
      </c>
    </row>
    <row r="2427" s="231" customFormat="1" ht="13.65" customHeight="1">
      <c r="AA2427" s="245">
        <v>217000</v>
      </c>
      <c r="AB2427" t="s" s="30">
        <v>6404</v>
      </c>
      <c r="AG2427" t="s" s="30">
        <f>CONCATENATE(AH2427,", ",AI2427," ",AJ2427)</f>
        <v>209</v>
      </c>
    </row>
    <row r="2428" s="231" customFormat="1" ht="13.65" customHeight="1">
      <c r="AA2428" s="245">
        <v>217018</v>
      </c>
      <c r="AB2428" t="s" s="30">
        <v>6405</v>
      </c>
      <c r="AG2428" t="s" s="30">
        <f>CONCATENATE(AH2428,", ",AI2428," ",AJ2428)</f>
        <v>209</v>
      </c>
    </row>
    <row r="2429" s="231" customFormat="1" ht="13.65" customHeight="1">
      <c r="AA2429" s="245">
        <v>217026</v>
      </c>
      <c r="AB2429" t="s" s="30">
        <v>6406</v>
      </c>
      <c r="AD2429" t="s" s="30">
        <v>6407</v>
      </c>
      <c r="AE2429" t="s" s="30">
        <v>6408</v>
      </c>
      <c r="AG2429" t="s" s="30">
        <f>CONCATENATE(AH2429,", ",AI2429," ",AJ2429)</f>
        <v>3774</v>
      </c>
      <c r="AH2429" t="s" s="244">
        <v>3775</v>
      </c>
      <c r="AI2429" t="s" s="30">
        <v>139</v>
      </c>
      <c r="AJ2429" s="245">
        <v>37381</v>
      </c>
    </row>
    <row r="2430" s="231" customFormat="1" ht="13.65" customHeight="1">
      <c r="AA2430" s="245">
        <v>217034</v>
      </c>
      <c r="AB2430" t="s" s="30">
        <v>6409</v>
      </c>
      <c r="AC2430" t="s" s="30">
        <v>6410</v>
      </c>
      <c r="AD2430" t="s" s="30">
        <v>6407</v>
      </c>
      <c r="AE2430" t="s" s="30">
        <v>6408</v>
      </c>
      <c r="AG2430" t="s" s="30">
        <f>CONCATENATE(AH2430,", ",AI2430," ",AJ2430)</f>
        <v>3774</v>
      </c>
      <c r="AH2430" t="s" s="244">
        <v>3775</v>
      </c>
      <c r="AI2430" t="s" s="30">
        <v>139</v>
      </c>
      <c r="AJ2430" s="245">
        <v>37381</v>
      </c>
    </row>
    <row r="2431" s="231" customFormat="1" ht="13.65" customHeight="1">
      <c r="AA2431" s="245">
        <v>217042</v>
      </c>
      <c r="AB2431" t="s" s="30">
        <v>6411</v>
      </c>
      <c r="AG2431" t="s" s="30">
        <f>CONCATENATE(AH2431,", ",AI2431," ",AJ2431)</f>
        <v>209</v>
      </c>
    </row>
    <row r="2432" s="231" customFormat="1" ht="13.65" customHeight="1">
      <c r="AA2432" s="245">
        <v>217059</v>
      </c>
      <c r="AB2432" t="s" s="30">
        <v>6412</v>
      </c>
      <c r="AG2432" t="s" s="30">
        <f>CONCATENATE(AH2432,", ",AI2432," ",AJ2432)</f>
        <v>209</v>
      </c>
    </row>
    <row r="2433" s="231" customFormat="1" ht="13.65" customHeight="1">
      <c r="AA2433" s="245">
        <v>217067</v>
      </c>
      <c r="AB2433" t="s" s="30">
        <v>6413</v>
      </c>
      <c r="AG2433" t="s" s="30">
        <f>CONCATENATE(AH2433,", ",AI2433," ",AJ2433)</f>
        <v>209</v>
      </c>
    </row>
    <row r="2434" s="231" customFormat="1" ht="13.65" customHeight="1">
      <c r="AA2434" s="245">
        <v>217075</v>
      </c>
      <c r="AB2434" t="s" s="30">
        <v>6414</v>
      </c>
      <c r="AG2434" t="s" s="30">
        <f>CONCATENATE(AH2434,", ",AI2434," ",AJ2434)</f>
        <v>209</v>
      </c>
    </row>
    <row r="2435" s="231" customFormat="1" ht="13.65" customHeight="1">
      <c r="AA2435" s="245">
        <v>217083</v>
      </c>
      <c r="AB2435" t="s" s="30">
        <v>6415</v>
      </c>
      <c r="AG2435" t="s" s="30">
        <f>CONCATENATE(AH2435,", ",AI2435," ",AJ2435)</f>
        <v>209</v>
      </c>
    </row>
    <row r="2436" s="231" customFormat="1" ht="13.65" customHeight="1">
      <c r="AA2436" s="245">
        <v>217091</v>
      </c>
      <c r="AB2436" t="s" s="30">
        <v>6416</v>
      </c>
      <c r="AD2436" t="s" s="30">
        <v>6417</v>
      </c>
      <c r="AG2436" t="s" s="30">
        <f>CONCATENATE(AH2436,", ",AI2436," ",AJ2436)</f>
        <v>6418</v>
      </c>
      <c r="AH2436" t="s" s="244">
        <v>6419</v>
      </c>
      <c r="AI2436" t="s" s="30">
        <v>4363</v>
      </c>
      <c r="AJ2436" s="245">
        <v>91711</v>
      </c>
    </row>
    <row r="2437" s="231" customFormat="1" ht="13.65" customHeight="1">
      <c r="AA2437" s="245">
        <v>217109</v>
      </c>
      <c r="AB2437" t="s" s="30">
        <v>6420</v>
      </c>
      <c r="AG2437" t="s" s="30">
        <f>CONCATENATE(AH2437,", ",AI2437," ",AJ2437)</f>
        <v>209</v>
      </c>
    </row>
    <row r="2438" s="231" customFormat="1" ht="13.65" customHeight="1">
      <c r="AA2438" s="245">
        <v>217117</v>
      </c>
      <c r="AB2438" t="s" s="30">
        <v>6421</v>
      </c>
      <c r="AG2438" t="s" s="30">
        <f>CONCATENATE(AH2438,", ",AI2438," ",AJ2438)</f>
        <v>209</v>
      </c>
    </row>
    <row r="2439" s="231" customFormat="1" ht="13.65" customHeight="1">
      <c r="AA2439" s="245">
        <v>217125</v>
      </c>
      <c r="AB2439" t="s" s="30">
        <v>6422</v>
      </c>
      <c r="AG2439" t="s" s="30">
        <f>CONCATENATE(AH2439,", ",AI2439," ",AJ2439)</f>
        <v>209</v>
      </c>
    </row>
    <row r="2440" s="231" customFormat="1" ht="13.65" customHeight="1">
      <c r="AA2440" s="245">
        <v>217133</v>
      </c>
      <c r="AB2440" t="s" s="30">
        <v>6423</v>
      </c>
      <c r="AG2440" t="s" s="30">
        <f>CONCATENATE(AH2440,", ",AI2440," ",AJ2440)</f>
        <v>209</v>
      </c>
    </row>
    <row r="2441" s="231" customFormat="1" ht="13.65" customHeight="1">
      <c r="AA2441" s="245">
        <v>217141</v>
      </c>
      <c r="AB2441" t="s" s="30">
        <v>6424</v>
      </c>
      <c r="AG2441" t="s" s="30">
        <f>CONCATENATE(AH2441,", ",AI2441," ",AJ2441)</f>
        <v>209</v>
      </c>
    </row>
    <row r="2442" s="231" customFormat="1" ht="13.65" customHeight="1">
      <c r="AA2442" s="245">
        <v>217158</v>
      </c>
      <c r="AB2442" t="s" s="30">
        <v>6425</v>
      </c>
      <c r="AD2442" t="s" s="30">
        <v>6426</v>
      </c>
      <c r="AG2442" t="s" s="30">
        <f>CONCATENATE(AH2442,", ",AI2442," ",AJ2442)</f>
        <v>6427</v>
      </c>
      <c r="AH2442" t="s" s="244">
        <v>752</v>
      </c>
      <c r="AI2442" t="s" s="30">
        <v>753</v>
      </c>
      <c r="AJ2442" s="245">
        <v>10017</v>
      </c>
    </row>
    <row r="2443" s="231" customFormat="1" ht="13.65" customHeight="1">
      <c r="AA2443" s="245">
        <v>217166</v>
      </c>
      <c r="AB2443" t="s" s="30">
        <v>6428</v>
      </c>
      <c r="AG2443" t="s" s="30">
        <f>CONCATENATE(AH2443,", ",AI2443," ",AJ2443)</f>
        <v>209</v>
      </c>
    </row>
    <row r="2444" s="231" customFormat="1" ht="13.65" customHeight="1">
      <c r="AA2444" s="245">
        <v>217174</v>
      </c>
      <c r="AB2444" t="s" s="30">
        <v>6429</v>
      </c>
      <c r="AG2444" t="s" s="30">
        <f>CONCATENATE(AH2444,", ",AI2444," ",AJ2444)</f>
        <v>209</v>
      </c>
    </row>
    <row r="2445" s="231" customFormat="1" ht="13.65" customHeight="1">
      <c r="AA2445" s="245">
        <v>217182</v>
      </c>
      <c r="AB2445" t="s" s="30">
        <v>6430</v>
      </c>
      <c r="AD2445" t="s" s="30">
        <v>6431</v>
      </c>
      <c r="AG2445" t="s" s="30">
        <f>CONCATENATE(AH2445,", ",AI2445," ",AJ2445)</f>
        <v>6432</v>
      </c>
      <c r="AH2445" t="s" s="244">
        <v>6433</v>
      </c>
      <c r="AI2445" t="s" s="30">
        <v>207</v>
      </c>
      <c r="AJ2445" s="245">
        <v>1002</v>
      </c>
    </row>
    <row r="2446" s="231" customFormat="1" ht="13.65" customHeight="1">
      <c r="AA2446" s="245">
        <v>217190</v>
      </c>
      <c r="AB2446" t="s" s="30">
        <v>6434</v>
      </c>
      <c r="AG2446" t="s" s="30">
        <f>CONCATENATE(AH2446,", ",AI2446," ",AJ2446)</f>
        <v>209</v>
      </c>
    </row>
    <row r="2447" s="231" customFormat="1" ht="13.65" customHeight="1">
      <c r="AA2447" s="245">
        <v>217208</v>
      </c>
      <c r="AB2447" t="s" s="30">
        <v>6435</v>
      </c>
      <c r="AG2447" t="s" s="30">
        <f>CONCATENATE(AH2447,", ",AI2447," ",AJ2447)</f>
        <v>209</v>
      </c>
    </row>
    <row r="2448" s="231" customFormat="1" ht="13.65" customHeight="1">
      <c r="AA2448" s="245">
        <v>217216</v>
      </c>
      <c r="AB2448" t="s" s="30">
        <v>6436</v>
      </c>
      <c r="AG2448" t="s" s="30">
        <f>CONCATENATE(AH2448,", ",AI2448," ",AJ2448)</f>
        <v>209</v>
      </c>
    </row>
    <row r="2449" s="231" customFormat="1" ht="13.65" customHeight="1">
      <c r="AA2449" s="245">
        <v>217224</v>
      </c>
      <c r="AB2449" t="s" s="30">
        <v>6437</v>
      </c>
      <c r="AG2449" t="s" s="30">
        <f>CONCATENATE(AH2449,", ",AI2449," ",AJ2449)</f>
        <v>209</v>
      </c>
    </row>
    <row r="2450" s="231" customFormat="1" ht="13.65" customHeight="1">
      <c r="AA2450" s="245">
        <v>217232</v>
      </c>
      <c r="AB2450" t="s" s="30">
        <v>6438</v>
      </c>
      <c r="AG2450" t="s" s="30">
        <f>CONCATENATE(AH2450,", ",AI2450," ",AJ2450)</f>
        <v>209</v>
      </c>
    </row>
    <row r="2451" s="231" customFormat="1" ht="13.65" customHeight="1">
      <c r="AA2451" s="245">
        <v>217240</v>
      </c>
      <c r="AB2451" t="s" s="30">
        <v>6439</v>
      </c>
      <c r="AG2451" t="s" s="30">
        <f>CONCATENATE(AH2451,", ",AI2451," ",AJ2451)</f>
        <v>209</v>
      </c>
    </row>
    <row r="2452" s="231" customFormat="1" ht="13.65" customHeight="1">
      <c r="AA2452" s="245">
        <v>217257</v>
      </c>
      <c r="AB2452" t="s" s="30">
        <v>6440</v>
      </c>
      <c r="AG2452" t="s" s="30">
        <f>CONCATENATE(AH2452,", ",AI2452," ",AJ2452)</f>
        <v>209</v>
      </c>
    </row>
    <row r="2453" s="231" customFormat="1" ht="13.65" customHeight="1">
      <c r="AA2453" s="245">
        <v>217265</v>
      </c>
      <c r="AB2453" t="s" s="30">
        <v>6441</v>
      </c>
      <c r="AG2453" t="s" s="30">
        <f>CONCATENATE(AH2453,", ",AI2453," ",AJ2453)</f>
        <v>209</v>
      </c>
    </row>
    <row r="2454" s="231" customFormat="1" ht="13.65" customHeight="1">
      <c r="AA2454" s="245">
        <v>217273</v>
      </c>
      <c r="AB2454" t="s" s="30">
        <v>6442</v>
      </c>
      <c r="AD2454" t="s" s="30">
        <v>6443</v>
      </c>
      <c r="AG2454" t="s" s="30">
        <f>CONCATENATE(AH2454,", ",AI2454," ",AJ2454)</f>
        <v>6444</v>
      </c>
      <c r="AH2454" t="s" s="244">
        <v>6445</v>
      </c>
      <c r="AI2454" t="s" s="30">
        <v>5981</v>
      </c>
      <c r="AJ2454" s="245">
        <v>49519</v>
      </c>
    </row>
    <row r="2455" s="231" customFormat="1" ht="13.65" customHeight="1">
      <c r="AA2455" s="245">
        <v>217281</v>
      </c>
      <c r="AB2455" t="s" s="30">
        <v>6446</v>
      </c>
      <c r="AG2455" t="s" s="30">
        <f>CONCATENATE(AH2455,", ",AI2455," ",AJ2455)</f>
        <v>209</v>
      </c>
    </row>
    <row r="2456" s="231" customFormat="1" ht="13.65" customHeight="1">
      <c r="AA2456" s="245">
        <v>217299</v>
      </c>
      <c r="AB2456" t="s" s="30">
        <v>6447</v>
      </c>
      <c r="AD2456" t="s" s="30">
        <v>6448</v>
      </c>
      <c r="AG2456" t="s" s="30">
        <f>CONCATENATE(AH2456,", ",AI2456," ",AJ2456)</f>
        <v>4962</v>
      </c>
      <c r="AH2456" t="s" s="244">
        <v>4682</v>
      </c>
      <c r="AI2456" t="s" s="30">
        <v>4683</v>
      </c>
      <c r="AJ2456" s="245">
        <v>20009</v>
      </c>
    </row>
    <row r="2457" s="231" customFormat="1" ht="13.65" customHeight="1">
      <c r="AA2457" s="245">
        <v>217307</v>
      </c>
      <c r="AB2457" t="s" s="30">
        <v>6449</v>
      </c>
      <c r="AG2457" t="s" s="30">
        <f>CONCATENATE(AH2457,", ",AI2457," ",AJ2457)</f>
        <v>209</v>
      </c>
    </row>
    <row r="2458" s="231" customFormat="1" ht="13.65" customHeight="1">
      <c r="AA2458" s="245">
        <v>217315</v>
      </c>
      <c r="AB2458" t="s" s="30">
        <v>6450</v>
      </c>
      <c r="AG2458" t="s" s="30">
        <f>CONCATENATE(AH2458,", ",AI2458," ",AJ2458)</f>
        <v>209</v>
      </c>
    </row>
    <row r="2459" s="231" customFormat="1" ht="13.65" customHeight="1">
      <c r="AA2459" s="245">
        <v>217323</v>
      </c>
      <c r="AB2459" t="s" s="30">
        <v>6451</v>
      </c>
      <c r="AD2459" t="s" s="30">
        <v>6452</v>
      </c>
      <c r="AG2459" t="s" s="30">
        <f>CONCATENATE(AH2459,", ",AI2459," ",AJ2459)</f>
        <v>6453</v>
      </c>
      <c r="AH2459" t="s" s="244">
        <v>259</v>
      </c>
      <c r="AI2459" t="s" s="30">
        <v>260</v>
      </c>
      <c r="AJ2459" s="245">
        <v>35205</v>
      </c>
    </row>
    <row r="2460" s="231" customFormat="1" ht="13.65" customHeight="1">
      <c r="AA2460" s="245">
        <v>217331</v>
      </c>
      <c r="AB2460" t="s" s="30">
        <v>6454</v>
      </c>
      <c r="AG2460" t="s" s="30">
        <f>CONCATENATE(AH2460,", ",AI2460," ",AJ2460)</f>
        <v>209</v>
      </c>
    </row>
    <row r="2461" s="231" customFormat="1" ht="13.65" customHeight="1">
      <c r="AA2461" s="245">
        <v>217349</v>
      </c>
      <c r="AB2461" t="s" s="30">
        <v>6449</v>
      </c>
      <c r="AG2461" t="s" s="30">
        <f>CONCATENATE(AH2461,", ",AI2461," ",AJ2461)</f>
        <v>209</v>
      </c>
    </row>
    <row r="2462" s="231" customFormat="1" ht="13.65" customHeight="1">
      <c r="AA2462" s="245">
        <v>217356</v>
      </c>
      <c r="AB2462" t="s" s="30">
        <v>6455</v>
      </c>
      <c r="AD2462" t="s" s="30">
        <v>6456</v>
      </c>
      <c r="AE2462" t="s" s="30">
        <v>6457</v>
      </c>
      <c r="AG2462" t="s" s="30">
        <f>CONCATENATE(AH2462,", ",AI2462," ",AJ2462)</f>
        <v>6458</v>
      </c>
      <c r="AH2462" t="s" s="244">
        <v>4756</v>
      </c>
      <c r="AI2462" t="s" s="30">
        <v>4363</v>
      </c>
      <c r="AJ2462" s="245">
        <v>94123</v>
      </c>
    </row>
    <row r="2463" s="231" customFormat="1" ht="13.65" customHeight="1">
      <c r="AA2463" s="245">
        <v>217364</v>
      </c>
      <c r="AB2463" t="s" s="30">
        <v>6459</v>
      </c>
      <c r="AG2463" t="s" s="30">
        <f>CONCATENATE(AH2463,", ",AI2463," ",AJ2463)</f>
        <v>209</v>
      </c>
    </row>
    <row r="2464" s="231" customFormat="1" ht="13.65" customHeight="1">
      <c r="AA2464" s="245">
        <v>217372</v>
      </c>
      <c r="AB2464" t="s" s="30">
        <v>6460</v>
      </c>
      <c r="AD2464" t="s" s="30">
        <v>6461</v>
      </c>
      <c r="AG2464" t="s" s="30">
        <f>CONCATENATE(AH2464,", ",AI2464," ",AJ2464)</f>
        <v>5940</v>
      </c>
      <c r="AH2464" t="s" s="244">
        <v>4682</v>
      </c>
      <c r="AI2464" t="s" s="30">
        <v>4683</v>
      </c>
      <c r="AJ2464" s="245">
        <v>20005</v>
      </c>
    </row>
    <row r="2465" s="231" customFormat="1" ht="13.65" customHeight="1">
      <c r="AA2465" s="245">
        <v>217380</v>
      </c>
      <c r="AB2465" t="s" s="30">
        <v>6462</v>
      </c>
      <c r="AG2465" t="s" s="30">
        <f>CONCATENATE(AH2465,", ",AI2465," ",AJ2465)</f>
        <v>209</v>
      </c>
    </row>
    <row r="2466" s="231" customFormat="1" ht="13.65" customHeight="1">
      <c r="AA2466" s="245">
        <v>217398</v>
      </c>
      <c r="AB2466" t="s" s="30">
        <v>6463</v>
      </c>
      <c r="AG2466" t="s" s="30">
        <f>CONCATENATE(AH2466,", ",AI2466," ",AJ2466)</f>
        <v>209</v>
      </c>
    </row>
    <row r="2467" s="231" customFormat="1" ht="13.65" customHeight="1">
      <c r="AA2467" s="245">
        <v>217406</v>
      </c>
      <c r="AB2467" t="s" s="30">
        <v>6464</v>
      </c>
      <c r="AG2467" t="s" s="30">
        <f>CONCATENATE(AH2467,", ",AI2467," ",AJ2467)</f>
        <v>209</v>
      </c>
    </row>
    <row r="2468" s="231" customFormat="1" ht="13.65" customHeight="1">
      <c r="AA2468" s="245">
        <v>217414</v>
      </c>
      <c r="AB2468" t="s" s="30">
        <v>6465</v>
      </c>
      <c r="AG2468" t="s" s="30">
        <f>CONCATENATE(AH2468,", ",AI2468," ",AJ2468)</f>
        <v>209</v>
      </c>
    </row>
    <row r="2469" s="231" customFormat="1" ht="13.65" customHeight="1">
      <c r="AA2469" s="245">
        <v>217422</v>
      </c>
      <c r="AB2469" t="s" s="30">
        <v>6466</v>
      </c>
      <c r="AD2469" t="s" s="30">
        <v>6467</v>
      </c>
      <c r="AG2469" t="s" s="30">
        <f>CONCATENATE(AH2469,", ",AI2469," ",AJ2469)</f>
        <v>4779</v>
      </c>
      <c r="AH2469" t="s" s="244">
        <v>4682</v>
      </c>
      <c r="AI2469" t="s" s="30">
        <v>4683</v>
      </c>
      <c r="AJ2469" s="245">
        <v>20036</v>
      </c>
    </row>
    <row r="2470" s="231" customFormat="1" ht="13.65" customHeight="1">
      <c r="AA2470" s="245">
        <v>217430</v>
      </c>
      <c r="AB2470" t="s" s="30">
        <v>6468</v>
      </c>
      <c r="AG2470" t="s" s="30">
        <f>CONCATENATE(AH2470,", ",AI2470," ",AJ2470)</f>
        <v>209</v>
      </c>
    </row>
    <row r="2471" s="231" customFormat="1" ht="13.65" customHeight="1">
      <c r="AA2471" s="245">
        <v>217448</v>
      </c>
      <c r="AB2471" t="s" s="30">
        <v>6469</v>
      </c>
      <c r="AD2471" t="s" s="30">
        <v>6470</v>
      </c>
      <c r="AG2471" t="s" s="30">
        <f>CONCATENATE(AH2471,", ",AI2471," ",AJ2471)</f>
        <v>6471</v>
      </c>
      <c r="AH2471" t="s" s="244">
        <v>6472</v>
      </c>
      <c r="AI2471" t="s" s="30">
        <v>4670</v>
      </c>
      <c r="AJ2471" s="245">
        <v>22195</v>
      </c>
    </row>
    <row r="2472" s="231" customFormat="1" ht="13.65" customHeight="1">
      <c r="AA2472" s="245">
        <v>217455</v>
      </c>
      <c r="AB2472" t="s" s="30">
        <v>6473</v>
      </c>
      <c r="AG2472" t="s" s="30">
        <f>CONCATENATE(AH2472,", ",AI2472," ",AJ2472)</f>
        <v>209</v>
      </c>
    </row>
    <row r="2473" s="231" customFormat="1" ht="13.65" customHeight="1">
      <c r="AA2473" s="245">
        <v>217463</v>
      </c>
      <c r="AB2473" t="s" s="30">
        <v>6474</v>
      </c>
      <c r="AG2473" t="s" s="30">
        <f>CONCATENATE(AH2473,", ",AI2473," ",AJ2473)</f>
        <v>209</v>
      </c>
    </row>
    <row r="2474" s="231" customFormat="1" ht="13.65" customHeight="1">
      <c r="AA2474" s="245">
        <v>217471</v>
      </c>
      <c r="AB2474" t="s" s="30">
        <v>6475</v>
      </c>
      <c r="AG2474" t="s" s="30">
        <f>CONCATENATE(AH2474,", ",AI2474," ",AJ2474)</f>
        <v>209</v>
      </c>
    </row>
    <row r="2475" s="231" customFormat="1" ht="13.65" customHeight="1">
      <c r="AA2475" s="245">
        <v>217489</v>
      </c>
      <c r="AB2475" t="s" s="30">
        <v>6476</v>
      </c>
      <c r="AD2475" t="s" s="30">
        <v>6477</v>
      </c>
      <c r="AG2475" t="s" s="30">
        <f>CONCATENATE(AH2475,", ",AI2475," ",AJ2475)</f>
        <v>6478</v>
      </c>
      <c r="AH2475" t="s" s="244">
        <v>5660</v>
      </c>
      <c r="AI2475" t="s" s="30">
        <v>5274</v>
      </c>
      <c r="AJ2475" s="245">
        <v>19102</v>
      </c>
    </row>
    <row r="2476" s="231" customFormat="1" ht="13.65" customHeight="1">
      <c r="AA2476" s="245">
        <v>217505</v>
      </c>
      <c r="AB2476" t="s" s="30">
        <v>6479</v>
      </c>
      <c r="AG2476" t="s" s="30">
        <f>CONCATENATE(AH2476,", ",AI2476," ",AJ2476)</f>
        <v>209</v>
      </c>
    </row>
    <row r="2477" s="231" customFormat="1" ht="13.65" customHeight="1">
      <c r="AA2477" s="245">
        <v>217513</v>
      </c>
      <c r="AB2477" t="s" s="30">
        <v>6480</v>
      </c>
      <c r="AG2477" t="s" s="30">
        <f>CONCATENATE(AH2477,", ",AI2477," ",AJ2477)</f>
        <v>209</v>
      </c>
    </row>
    <row r="2478" s="231" customFormat="1" ht="13.65" customHeight="1">
      <c r="AA2478" s="245">
        <v>217521</v>
      </c>
      <c r="AB2478" t="s" s="30">
        <v>6481</v>
      </c>
      <c r="AG2478" t="s" s="30">
        <f>CONCATENATE(AH2478,", ",AI2478," ",AJ2478)</f>
        <v>209</v>
      </c>
    </row>
    <row r="2479" s="231" customFormat="1" ht="13.65" customHeight="1">
      <c r="AA2479" s="245">
        <v>217539</v>
      </c>
      <c r="AB2479" t="s" s="30">
        <v>6482</v>
      </c>
      <c r="AG2479" t="s" s="30">
        <f>CONCATENATE(AH2479,", ",AI2479," ",AJ2479)</f>
        <v>209</v>
      </c>
    </row>
    <row r="2480" s="231" customFormat="1" ht="13.65" customHeight="1">
      <c r="AA2480" s="245">
        <v>217547</v>
      </c>
      <c r="AB2480" t="s" s="30">
        <v>6483</v>
      </c>
      <c r="AG2480" t="s" s="30">
        <f>CONCATENATE(AH2480,", ",AI2480," ",AJ2480)</f>
        <v>209</v>
      </c>
    </row>
    <row r="2481" s="231" customFormat="1" ht="13.65" customHeight="1">
      <c r="AA2481" s="245">
        <v>217554</v>
      </c>
      <c r="AB2481" t="s" s="30">
        <v>6484</v>
      </c>
      <c r="AD2481" t="s" s="30">
        <v>6485</v>
      </c>
      <c r="AG2481" t="s" s="30">
        <f>CONCATENATE(AH2481,", ",AI2481," ",AJ2481)</f>
        <v>4962</v>
      </c>
      <c r="AH2481" t="s" s="244">
        <v>4682</v>
      </c>
      <c r="AI2481" t="s" s="30">
        <v>4683</v>
      </c>
      <c r="AJ2481" s="245">
        <v>20009</v>
      </c>
    </row>
    <row r="2482" s="231" customFormat="1" ht="13.65" customHeight="1">
      <c r="AA2482" s="245">
        <v>217562</v>
      </c>
      <c r="AB2482" t="s" s="30">
        <v>6486</v>
      </c>
      <c r="AG2482" t="s" s="30">
        <f>CONCATENATE(AH2482,", ",AI2482," ",AJ2482)</f>
        <v>209</v>
      </c>
    </row>
    <row r="2483" s="231" customFormat="1" ht="13.65" customHeight="1">
      <c r="AA2483" s="245">
        <v>217570</v>
      </c>
      <c r="AB2483" t="s" s="30">
        <v>6487</v>
      </c>
      <c r="AG2483" t="s" s="30">
        <f>CONCATENATE(AH2483,", ",AI2483," ",AJ2483)</f>
        <v>209</v>
      </c>
    </row>
    <row r="2484" s="231" customFormat="1" ht="13.65" customHeight="1">
      <c r="AA2484" s="245">
        <v>217588</v>
      </c>
      <c r="AB2484" t="s" s="30">
        <v>6488</v>
      </c>
      <c r="AG2484" t="s" s="30">
        <f>CONCATENATE(AH2484,", ",AI2484," ",AJ2484)</f>
        <v>209</v>
      </c>
    </row>
    <row r="2485" s="231" customFormat="1" ht="13.65" customHeight="1">
      <c r="AA2485" s="245">
        <v>217596</v>
      </c>
      <c r="AB2485" t="s" s="30">
        <v>6489</v>
      </c>
      <c r="AD2485" t="s" s="30">
        <v>6490</v>
      </c>
      <c r="AG2485" t="s" s="30">
        <f>CONCATENATE(AH2485,", ",AI2485," ",AJ2485)</f>
        <v>6491</v>
      </c>
      <c r="AH2485" t="s" s="244">
        <v>6492</v>
      </c>
      <c r="AI2485" t="s" s="30">
        <v>616</v>
      </c>
      <c r="AJ2485" s="245">
        <v>28277</v>
      </c>
    </row>
    <row r="2486" s="231" customFormat="1" ht="13.65" customHeight="1">
      <c r="AA2486" s="245">
        <v>217604</v>
      </c>
      <c r="AB2486" t="s" s="30">
        <v>6493</v>
      </c>
      <c r="AG2486" t="s" s="30">
        <f>CONCATENATE(AH2486,", ",AI2486," ",AJ2486)</f>
        <v>209</v>
      </c>
    </row>
    <row r="2487" s="231" customFormat="1" ht="13.65" customHeight="1">
      <c r="AA2487" s="245">
        <v>217612</v>
      </c>
      <c r="AB2487" t="s" s="30">
        <v>6494</v>
      </c>
      <c r="AG2487" t="s" s="30">
        <f>CONCATENATE(AH2487,", ",AI2487," ",AJ2487)</f>
        <v>209</v>
      </c>
    </row>
    <row r="2488" s="231" customFormat="1" ht="13.65" customHeight="1">
      <c r="AA2488" s="245">
        <v>217620</v>
      </c>
      <c r="AB2488" t="s" s="30">
        <v>6495</v>
      </c>
      <c r="AG2488" t="s" s="30">
        <f>CONCATENATE(AH2488,", ",AI2488," ",AJ2488)</f>
        <v>209</v>
      </c>
    </row>
    <row r="2489" s="231" customFormat="1" ht="13.65" customHeight="1">
      <c r="AA2489" s="245">
        <v>217638</v>
      </c>
      <c r="AB2489" t="s" s="30">
        <v>6496</v>
      </c>
      <c r="AD2489" t="s" s="30">
        <v>6497</v>
      </c>
      <c r="AG2489" t="s" s="30">
        <f>CONCATENATE(AH2489,", ",AI2489," ",AJ2489)</f>
        <v>6498</v>
      </c>
      <c r="AH2489" t="s" s="244">
        <v>6499</v>
      </c>
      <c r="AI2489" t="s" s="30">
        <v>5301</v>
      </c>
      <c r="AJ2489" s="245">
        <v>67201</v>
      </c>
    </row>
    <row r="2490" s="231" customFormat="1" ht="13.65" customHeight="1">
      <c r="AA2490" s="245">
        <v>217653</v>
      </c>
      <c r="AB2490" t="s" s="30">
        <v>6500</v>
      </c>
      <c r="AG2490" t="s" s="30">
        <f>CONCATENATE(AH2490,", ",AI2490," ",AJ2490)</f>
        <v>209</v>
      </c>
    </row>
    <row r="2491" s="231" customFormat="1" ht="13.65" customHeight="1">
      <c r="AA2491" s="245">
        <v>217661</v>
      </c>
      <c r="AB2491" t="s" s="30">
        <v>6501</v>
      </c>
      <c r="AG2491" t="s" s="30">
        <f>CONCATENATE(AH2491,", ",AI2491," ",AJ2491)</f>
        <v>209</v>
      </c>
    </row>
    <row r="2492" s="231" customFormat="1" ht="13.65" customHeight="1">
      <c r="AA2492" s="245">
        <v>217679</v>
      </c>
      <c r="AB2492" t="s" s="30">
        <v>6502</v>
      </c>
      <c r="AD2492" t="s" s="30">
        <v>6503</v>
      </c>
      <c r="AG2492" t="s" s="30">
        <f>CONCATENATE(AH2492,", ",AI2492," ",AJ2492)</f>
        <v>1175</v>
      </c>
      <c r="AH2492" t="s" s="244">
        <v>288</v>
      </c>
      <c r="AI2492" t="s" s="30">
        <v>178</v>
      </c>
      <c r="AJ2492" s="245">
        <v>30707</v>
      </c>
    </row>
    <row r="2493" s="231" customFormat="1" ht="13.65" customHeight="1">
      <c r="AA2493" s="245">
        <v>217687</v>
      </c>
      <c r="AB2493" t="s" s="30">
        <v>6504</v>
      </c>
      <c r="AG2493" t="s" s="30">
        <f>CONCATENATE(AH2493,", ",AI2493," ",AJ2493)</f>
        <v>209</v>
      </c>
    </row>
    <row r="2494" s="231" customFormat="1" ht="13.65" customHeight="1">
      <c r="AA2494" s="245">
        <v>217695</v>
      </c>
      <c r="AB2494" t="s" s="30">
        <v>6505</v>
      </c>
      <c r="AD2494" t="s" s="30">
        <v>6506</v>
      </c>
      <c r="AG2494" t="s" s="30">
        <f>CONCATENATE(AH2494,", ",AI2494," ",AJ2494)</f>
        <v>6507</v>
      </c>
      <c r="AH2494" t="s" s="244">
        <v>6508</v>
      </c>
      <c r="AI2494" t="s" s="30">
        <v>4363</v>
      </c>
      <c r="AJ2494" s="245">
        <v>94566</v>
      </c>
    </row>
    <row r="2495" s="231" customFormat="1" ht="13.65" customHeight="1">
      <c r="AA2495" s="245">
        <v>217703</v>
      </c>
      <c r="AB2495" t="s" s="30">
        <v>6509</v>
      </c>
      <c r="AG2495" t="s" s="30">
        <f>CONCATENATE(AH2495,", ",AI2495," ",AJ2495)</f>
        <v>209</v>
      </c>
    </row>
    <row r="2496" s="231" customFormat="1" ht="13.65" customHeight="1">
      <c r="AA2496" s="245">
        <v>217711</v>
      </c>
      <c r="AB2496" t="s" s="30">
        <v>6510</v>
      </c>
      <c r="AG2496" t="s" s="30">
        <f>CONCATENATE(AH2496,", ",AI2496," ",AJ2496)</f>
        <v>209</v>
      </c>
    </row>
    <row r="2497" s="231" customFormat="1" ht="13.65" customHeight="1">
      <c r="AA2497" s="245">
        <v>217729</v>
      </c>
      <c r="AB2497" t="s" s="30">
        <v>6511</v>
      </c>
      <c r="AG2497" t="s" s="30">
        <f>CONCATENATE(AH2497,", ",AI2497," ",AJ2497)</f>
        <v>209</v>
      </c>
    </row>
    <row r="2498" s="231" customFormat="1" ht="13.65" customHeight="1">
      <c r="AA2498" s="245">
        <v>217737</v>
      </c>
      <c r="AB2498" t="s" s="30">
        <v>6512</v>
      </c>
      <c r="AD2498" t="s" s="30">
        <v>6513</v>
      </c>
      <c r="AE2498" t="s" s="30">
        <v>6514</v>
      </c>
      <c r="AG2498" t="s" s="30">
        <f>CONCATENATE(AH2498,", ",AI2498," ",AJ2498)</f>
        <v>6515</v>
      </c>
      <c r="AH2498" t="s" s="244">
        <v>6516</v>
      </c>
      <c r="AI2498" t="s" s="30">
        <v>4748</v>
      </c>
      <c r="AJ2498" s="245">
        <v>20910</v>
      </c>
    </row>
    <row r="2499" s="231" customFormat="1" ht="13.65" customHeight="1">
      <c r="AA2499" s="245">
        <v>217745</v>
      </c>
      <c r="AB2499" t="s" s="30">
        <v>6517</v>
      </c>
      <c r="AD2499" t="s" s="30">
        <v>6518</v>
      </c>
      <c r="AG2499" t="s" s="30">
        <f>CONCATENATE(AH2499,", ",AI2499," ",AJ2499)</f>
        <v>5940</v>
      </c>
      <c r="AH2499" t="s" s="244">
        <v>4682</v>
      </c>
      <c r="AI2499" t="s" s="30">
        <v>4683</v>
      </c>
      <c r="AJ2499" s="245">
        <v>20005</v>
      </c>
    </row>
    <row r="2500" s="231" customFormat="1" ht="13.65" customHeight="1">
      <c r="AA2500" s="245">
        <v>217752</v>
      </c>
      <c r="AB2500" t="s" s="30">
        <v>6519</v>
      </c>
      <c r="AG2500" t="s" s="30">
        <f>CONCATENATE(AH2500,", ",AI2500," ",AJ2500)</f>
        <v>209</v>
      </c>
    </row>
    <row r="2501" s="231" customFormat="1" ht="13.65" customHeight="1">
      <c r="AA2501" s="245">
        <v>217760</v>
      </c>
      <c r="AB2501" t="s" s="30">
        <v>6520</v>
      </c>
      <c r="AG2501" t="s" s="30">
        <f>CONCATENATE(AH2501,", ",AI2501," ",AJ2501)</f>
        <v>209</v>
      </c>
    </row>
    <row r="2502" s="231" customFormat="1" ht="13.65" customHeight="1">
      <c r="AA2502" s="245">
        <v>217778</v>
      </c>
      <c r="AB2502" t="s" s="30">
        <v>6521</v>
      </c>
      <c r="AG2502" t="s" s="30">
        <f>CONCATENATE(AH2502,", ",AI2502," ",AJ2502)</f>
        <v>209</v>
      </c>
    </row>
    <row r="2503" s="231" customFormat="1" ht="13.65" customHeight="1">
      <c r="AA2503" s="245">
        <v>217786</v>
      </c>
      <c r="AB2503" t="s" s="30">
        <v>6522</v>
      </c>
      <c r="AG2503" t="s" s="30">
        <f>CONCATENATE(AH2503,", ",AI2503," ",AJ2503)</f>
        <v>209</v>
      </c>
    </row>
    <row r="2504" s="231" customFormat="1" ht="13.65" customHeight="1">
      <c r="AA2504" s="245">
        <v>217794</v>
      </c>
      <c r="AB2504" t="s" s="30">
        <v>6523</v>
      </c>
      <c r="AG2504" t="s" s="30">
        <f>CONCATENATE(AH2504,", ",AI2504," ",AJ2504)</f>
        <v>209</v>
      </c>
    </row>
    <row r="2505" s="231" customFormat="1" ht="13.65" customHeight="1">
      <c r="AA2505" s="245">
        <v>217802</v>
      </c>
      <c r="AB2505" t="s" s="30">
        <v>6524</v>
      </c>
      <c r="AG2505" t="s" s="30">
        <f>CONCATENATE(AH2505,", ",AI2505," ",AJ2505)</f>
        <v>209</v>
      </c>
    </row>
    <row r="2506" s="231" customFormat="1" ht="13.65" customHeight="1">
      <c r="AA2506" s="245">
        <v>217810</v>
      </c>
      <c r="AB2506" t="s" s="30">
        <v>6525</v>
      </c>
      <c r="AG2506" t="s" s="30">
        <f>CONCATENATE(AH2506,", ",AI2506," ",AJ2506)</f>
        <v>209</v>
      </c>
    </row>
    <row r="2507" s="231" customFormat="1" ht="13.65" customHeight="1">
      <c r="AA2507" s="245">
        <v>217877</v>
      </c>
      <c r="AB2507" t="s" s="30">
        <v>6526</v>
      </c>
      <c r="AG2507" t="s" s="30">
        <f>CONCATENATE(AH2507,", ",AI2507," ",AJ2507)</f>
        <v>209</v>
      </c>
    </row>
    <row r="2508" s="231" customFormat="1" ht="13.65" customHeight="1">
      <c r="AA2508" s="245">
        <v>217885</v>
      </c>
      <c r="AB2508" t="s" s="30">
        <v>6527</v>
      </c>
      <c r="AG2508" t="s" s="30">
        <f>CONCATENATE(AH2508,", ",AI2508," ",AJ2508)</f>
        <v>209</v>
      </c>
    </row>
    <row r="2509" s="231" customFormat="1" ht="13.65" customHeight="1">
      <c r="AA2509" s="245">
        <v>217893</v>
      </c>
      <c r="AB2509" t="s" s="30">
        <v>6528</v>
      </c>
      <c r="AD2509" t="s" s="30">
        <v>6529</v>
      </c>
      <c r="AG2509" t="s" s="30">
        <f>CONCATENATE(AH2509,", ",AI2509," ",AJ2509)</f>
        <v>6530</v>
      </c>
      <c r="AH2509" t="s" s="244">
        <v>6293</v>
      </c>
      <c r="AI2509" t="s" s="30">
        <v>5012</v>
      </c>
      <c r="AJ2509" s="245">
        <v>97204</v>
      </c>
    </row>
    <row r="2510" s="231" customFormat="1" ht="13.65" customHeight="1">
      <c r="AA2510" s="245">
        <v>217901</v>
      </c>
      <c r="AB2510" t="s" s="30">
        <v>6531</v>
      </c>
      <c r="AG2510" t="s" s="30">
        <f>CONCATENATE(AH2510,", ",AI2510," ",AJ2510)</f>
        <v>209</v>
      </c>
    </row>
    <row r="2511" s="231" customFormat="1" ht="13.65" customHeight="1">
      <c r="AA2511" s="245">
        <v>217919</v>
      </c>
      <c r="AB2511" t="s" s="30">
        <v>6532</v>
      </c>
      <c r="AG2511" t="s" s="30">
        <f>CONCATENATE(AH2511,", ",AI2511," ",AJ2511)</f>
        <v>209</v>
      </c>
    </row>
    <row r="2512" s="231" customFormat="1" ht="13.65" customHeight="1">
      <c r="AA2512" s="245">
        <v>217927</v>
      </c>
      <c r="AB2512" t="s" s="30">
        <v>6533</v>
      </c>
      <c r="AD2512" t="s" s="30">
        <v>6534</v>
      </c>
      <c r="AG2512" t="s" s="30">
        <f>CONCATENATE(AH2512,", ",AI2512," ",AJ2512)</f>
        <v>6535</v>
      </c>
      <c r="AH2512" t="s" s="244">
        <v>6536</v>
      </c>
      <c r="AI2512" t="s" s="30">
        <v>753</v>
      </c>
      <c r="AJ2512" s="245">
        <v>11417</v>
      </c>
    </row>
    <row r="2513" s="231" customFormat="1" ht="13.65" customHeight="1">
      <c r="AA2513" s="245">
        <v>217935</v>
      </c>
      <c r="AB2513" t="s" s="30">
        <v>6537</v>
      </c>
      <c r="AD2513" t="s" s="30">
        <v>3428</v>
      </c>
      <c r="AG2513" t="s" s="30">
        <f>CONCATENATE(AH2513,", ",AI2513," ",AJ2513)</f>
        <v>280</v>
      </c>
      <c r="AH2513" t="s" s="244">
        <v>138</v>
      </c>
      <c r="AI2513" t="s" s="30">
        <v>139</v>
      </c>
      <c r="AJ2513" s="245">
        <v>37403</v>
      </c>
    </row>
    <row r="2514" s="231" customFormat="1" ht="13.65" customHeight="1">
      <c r="AA2514" s="245">
        <v>217943</v>
      </c>
      <c r="AB2514" t="s" s="30">
        <v>6538</v>
      </c>
      <c r="AG2514" t="s" s="30">
        <f>CONCATENATE(AH2514,", ",AI2514," ",AJ2514)</f>
        <v>209</v>
      </c>
    </row>
    <row r="2515" s="231" customFormat="1" ht="13.65" customHeight="1">
      <c r="AA2515" s="245">
        <v>217950</v>
      </c>
      <c r="AB2515" t="s" s="30">
        <v>6539</v>
      </c>
      <c r="AC2515" t="s" s="30">
        <v>6540</v>
      </c>
      <c r="AG2515" t="s" s="30">
        <f>CONCATENATE(AH2515,", ",AI2515," ",AJ2515)</f>
        <v>209</v>
      </c>
    </row>
    <row r="2516" s="231" customFormat="1" ht="13.65" customHeight="1">
      <c r="AA2516" s="245">
        <v>217968</v>
      </c>
      <c r="AB2516" t="s" s="30">
        <v>6541</v>
      </c>
      <c r="AD2516" t="s" s="30">
        <v>6542</v>
      </c>
      <c r="AG2516" t="s" s="30">
        <f>CONCATENATE(AH2516,", ",AI2516," ",AJ2516)</f>
        <v>6543</v>
      </c>
      <c r="AH2516" t="s" s="244">
        <v>6544</v>
      </c>
      <c r="AI2516" t="s" s="30">
        <v>4670</v>
      </c>
      <c r="AJ2516" s="245">
        <v>22901</v>
      </c>
    </row>
    <row r="2517" s="231" customFormat="1" ht="13.65" customHeight="1">
      <c r="AA2517" s="245">
        <v>217976</v>
      </c>
      <c r="AB2517" t="s" s="30">
        <v>6545</v>
      </c>
      <c r="AG2517" t="s" s="30">
        <f>CONCATENATE(AH2517,", ",AI2517," ",AJ2517)</f>
        <v>209</v>
      </c>
    </row>
    <row r="2518" s="231" customFormat="1" ht="13.65" customHeight="1">
      <c r="AA2518" s="245">
        <v>217984</v>
      </c>
      <c r="AB2518" t="s" s="30">
        <v>6546</v>
      </c>
      <c r="AG2518" t="s" s="30">
        <f>CONCATENATE(AH2518,", ",AI2518," ",AJ2518)</f>
        <v>209</v>
      </c>
    </row>
    <row r="2519" s="231" customFormat="1" ht="13.65" customHeight="1">
      <c r="AA2519" s="245">
        <v>217992</v>
      </c>
      <c r="AB2519" t="s" s="30">
        <v>6547</v>
      </c>
      <c r="AD2519" t="s" s="30">
        <v>6548</v>
      </c>
      <c r="AG2519" t="s" s="30">
        <f>CONCATENATE(AH2519,", ",AI2519," ",AJ2519)</f>
        <v>6549</v>
      </c>
      <c r="AH2519" t="s" s="244">
        <v>6550</v>
      </c>
      <c r="AI2519" t="s" s="30">
        <v>753</v>
      </c>
      <c r="AJ2519" s="245">
        <v>10801</v>
      </c>
    </row>
    <row r="2520" s="231" customFormat="1" ht="13.65" customHeight="1">
      <c r="AA2520" s="245">
        <v>218016</v>
      </c>
      <c r="AB2520" t="s" s="30">
        <v>6551</v>
      </c>
      <c r="AG2520" t="s" s="30">
        <f>CONCATENATE(AH2520,", ",AI2520," ",AJ2520)</f>
        <v>209</v>
      </c>
    </row>
    <row r="2521" s="231" customFormat="1" ht="13.65" customHeight="1">
      <c r="AA2521" s="245">
        <v>218024</v>
      </c>
      <c r="AB2521" t="s" s="30">
        <v>6552</v>
      </c>
      <c r="AG2521" t="s" s="30">
        <f>CONCATENATE(AH2521,", ",AI2521," ",AJ2521)</f>
        <v>209</v>
      </c>
    </row>
    <row r="2522" s="231" customFormat="1" ht="13.65" customHeight="1">
      <c r="AA2522" s="245">
        <v>218032</v>
      </c>
      <c r="AB2522" t="s" s="30">
        <v>6553</v>
      </c>
      <c r="AG2522" t="s" s="30">
        <f>CONCATENATE(AH2522,", ",AI2522," ",AJ2522)</f>
        <v>209</v>
      </c>
    </row>
    <row r="2523" s="231" customFormat="1" ht="13.65" customHeight="1">
      <c r="AA2523" s="245">
        <v>218040</v>
      </c>
      <c r="AB2523" t="s" s="30">
        <v>6554</v>
      </c>
      <c r="AG2523" t="s" s="30">
        <f>CONCATENATE(AH2523,", ",AI2523," ",AJ2523)</f>
        <v>209</v>
      </c>
    </row>
    <row r="2524" s="231" customFormat="1" ht="13.65" customHeight="1">
      <c r="AA2524" s="245">
        <v>218057</v>
      </c>
      <c r="AB2524" t="s" s="30">
        <v>6555</v>
      </c>
      <c r="AD2524" t="s" s="30">
        <v>6556</v>
      </c>
      <c r="AG2524" t="s" s="30">
        <f>CONCATENATE(AH2524,", ",AI2524," ",AJ2524)</f>
        <v>1893</v>
      </c>
      <c r="AH2524" t="s" s="244">
        <v>499</v>
      </c>
      <c r="AI2524" t="s" s="30">
        <v>139</v>
      </c>
      <c r="AJ2524" s="245">
        <v>37917</v>
      </c>
    </row>
    <row r="2525" s="231" customFormat="1" ht="13.65" customHeight="1">
      <c r="AA2525" s="245">
        <v>218065</v>
      </c>
      <c r="AB2525" t="s" s="30">
        <v>6557</v>
      </c>
      <c r="AG2525" t="s" s="30">
        <f>CONCATENATE(AH2525,", ",AI2525," ",AJ2525)</f>
        <v>209</v>
      </c>
    </row>
    <row r="2526" s="231" customFormat="1" ht="13.65" customHeight="1">
      <c r="AA2526" s="245">
        <v>218073</v>
      </c>
      <c r="AB2526" t="s" s="30">
        <v>6558</v>
      </c>
      <c r="AG2526" t="s" s="30">
        <f>CONCATENATE(AH2526,", ",AI2526," ",AJ2526)</f>
        <v>209</v>
      </c>
    </row>
    <row r="2527" s="231" customFormat="1" ht="13.65" customHeight="1">
      <c r="AA2527" s="245">
        <v>218081</v>
      </c>
      <c r="AB2527" t="s" s="30">
        <v>6559</v>
      </c>
      <c r="AD2527" t="s" s="30">
        <v>6560</v>
      </c>
      <c r="AG2527" t="s" s="30">
        <f>CONCATENATE(AH2527,", ",AI2527," ",AJ2527)</f>
        <v>219</v>
      </c>
      <c r="AH2527" t="s" s="244">
        <v>138</v>
      </c>
      <c r="AI2527" t="s" s="30">
        <v>139</v>
      </c>
      <c r="AJ2527" s="245">
        <v>37405</v>
      </c>
    </row>
    <row r="2528" s="231" customFormat="1" ht="13.65" customHeight="1">
      <c r="AA2528" s="245">
        <v>218099</v>
      </c>
      <c r="AB2528" t="s" s="30">
        <v>6561</v>
      </c>
      <c r="AG2528" t="s" s="30">
        <f>CONCATENATE(AH2528,", ",AI2528," ",AJ2528)</f>
        <v>209</v>
      </c>
    </row>
    <row r="2529" s="231" customFormat="1" ht="13.65" customHeight="1">
      <c r="AA2529" s="245">
        <v>218107</v>
      </c>
      <c r="AB2529" t="s" s="30">
        <v>6562</v>
      </c>
      <c r="AD2529" t="s" s="30">
        <v>6563</v>
      </c>
      <c r="AG2529" t="s" s="30">
        <f>CONCATENATE(AH2529,", ",AI2529," ",AJ2529)</f>
        <v>5940</v>
      </c>
      <c r="AH2529" t="s" s="244">
        <v>4682</v>
      </c>
      <c r="AI2529" t="s" s="30">
        <v>4683</v>
      </c>
      <c r="AJ2529" s="245">
        <v>20005</v>
      </c>
    </row>
    <row r="2530" s="231" customFormat="1" ht="13.65" customHeight="1">
      <c r="AA2530" s="245">
        <v>218115</v>
      </c>
      <c r="AB2530" t="s" s="30">
        <v>6564</v>
      </c>
      <c r="AG2530" t="s" s="30">
        <f>CONCATENATE(AH2530,", ",AI2530," ",AJ2530)</f>
        <v>209</v>
      </c>
    </row>
    <row r="2531" s="231" customFormat="1" ht="13.65" customHeight="1">
      <c r="AA2531" s="245">
        <v>218123</v>
      </c>
      <c r="AB2531" t="s" s="30">
        <v>6565</v>
      </c>
      <c r="AD2531" t="s" s="30">
        <v>6566</v>
      </c>
      <c r="AG2531" t="s" s="30">
        <f>CONCATENATE(AH2531,", ",AI2531," ",AJ2531)</f>
        <v>6567</v>
      </c>
      <c r="AH2531" t="s" s="244">
        <v>6568</v>
      </c>
      <c r="AI2531" t="s" s="30">
        <v>4748</v>
      </c>
      <c r="AJ2531" s="245">
        <v>20770</v>
      </c>
    </row>
    <row r="2532" s="231" customFormat="1" ht="13.65" customHeight="1">
      <c r="AA2532" s="245">
        <v>218131</v>
      </c>
      <c r="AB2532" t="s" s="30">
        <v>6569</v>
      </c>
      <c r="AD2532" t="s" s="30">
        <v>6570</v>
      </c>
      <c r="AG2532" t="s" s="30">
        <f>CONCATENATE(AH2532,", ",AI2532," ",AJ2532)</f>
        <v>6571</v>
      </c>
      <c r="AH2532" t="s" s="244">
        <v>6572</v>
      </c>
      <c r="AI2532" t="s" s="30">
        <v>207</v>
      </c>
      <c r="AJ2532" s="245">
        <v>1923</v>
      </c>
    </row>
    <row r="2533" s="231" customFormat="1" ht="13.65" customHeight="1">
      <c r="AA2533" s="245">
        <v>218149</v>
      </c>
      <c r="AB2533" t="s" s="30">
        <v>6573</v>
      </c>
      <c r="AD2533" t="s" s="30">
        <v>6574</v>
      </c>
      <c r="AG2533" t="s" s="30">
        <f>CONCATENATE(AH2533,", ",AI2533," ",AJ2533)</f>
        <v>6575</v>
      </c>
      <c r="AH2533" t="s" s="244">
        <v>6516</v>
      </c>
      <c r="AI2533" t="s" s="30">
        <v>4748</v>
      </c>
      <c r="AJ2533" s="245">
        <v>20916</v>
      </c>
    </row>
    <row r="2534" s="231" customFormat="1" ht="13.65" customHeight="1">
      <c r="AA2534" s="245">
        <v>218156</v>
      </c>
      <c r="AB2534" t="s" s="30">
        <v>6576</v>
      </c>
      <c r="AG2534" t="s" s="30">
        <f>CONCATENATE(AH2534,", ",AI2534," ",AJ2534)</f>
        <v>209</v>
      </c>
    </row>
    <row r="2535" s="231" customFormat="1" ht="13.65" customHeight="1">
      <c r="AA2535" s="245">
        <v>218164</v>
      </c>
      <c r="AB2535" t="s" s="30">
        <v>6577</v>
      </c>
      <c r="AG2535" t="s" s="30">
        <f>CONCATENATE(AH2535,", ",AI2535," ",AJ2535)</f>
        <v>209</v>
      </c>
    </row>
    <row r="2536" s="231" customFormat="1" ht="13.65" customHeight="1">
      <c r="AA2536" s="245">
        <v>218172</v>
      </c>
      <c r="AB2536" t="s" s="30">
        <v>6578</v>
      </c>
      <c r="AD2536" t="s" s="30">
        <v>6579</v>
      </c>
      <c r="AG2536" t="s" s="30">
        <f>CONCATENATE(AH2536,", ",AI2536," ",AJ2536)</f>
        <v>6580</v>
      </c>
      <c r="AH2536" t="s" s="244">
        <v>6581</v>
      </c>
      <c r="AI2536" t="s" s="30">
        <v>4892</v>
      </c>
      <c r="AJ2536" t="s" s="30">
        <v>6582</v>
      </c>
    </row>
    <row r="2537" s="231" customFormat="1" ht="13.65" customHeight="1">
      <c r="AA2537" s="245">
        <v>218180</v>
      </c>
      <c r="AB2537" t="s" s="30">
        <v>6583</v>
      </c>
      <c r="AG2537" t="s" s="30">
        <f>CONCATENATE(AH2537,", ",AI2537," ",AJ2537)</f>
        <v>209</v>
      </c>
    </row>
    <row r="2538" s="231" customFormat="1" ht="13.65" customHeight="1">
      <c r="AA2538" s="245">
        <v>218198</v>
      </c>
      <c r="AB2538" t="s" s="30">
        <v>6584</v>
      </c>
      <c r="AG2538" t="s" s="30">
        <f>CONCATENATE(AH2538,", ",AI2538," ",AJ2538)</f>
        <v>209</v>
      </c>
    </row>
    <row r="2539" s="231" customFormat="1" ht="13.65" customHeight="1">
      <c r="AA2539" s="245">
        <v>218206</v>
      </c>
      <c r="AB2539" t="s" s="30">
        <v>6585</v>
      </c>
      <c r="AG2539" t="s" s="30">
        <f>CONCATENATE(AH2539,", ",AI2539," ",AJ2539)</f>
        <v>209</v>
      </c>
    </row>
    <row r="2540" s="231" customFormat="1" ht="13.65" customHeight="1">
      <c r="AA2540" s="245">
        <v>218222</v>
      </c>
      <c r="AB2540" t="s" s="30">
        <v>6586</v>
      </c>
      <c r="AG2540" t="s" s="30">
        <f>CONCATENATE(AH2540,", ",AI2540," ",AJ2540)</f>
        <v>209</v>
      </c>
    </row>
    <row r="2541" s="231" customFormat="1" ht="13.65" customHeight="1">
      <c r="AA2541" s="245">
        <v>218230</v>
      </c>
      <c r="AB2541" t="s" s="30">
        <v>6587</v>
      </c>
      <c r="AG2541" t="s" s="30">
        <f>CONCATENATE(AH2541,", ",AI2541," ",AJ2541)</f>
        <v>209</v>
      </c>
    </row>
    <row r="2542" s="231" customFormat="1" ht="13.65" customHeight="1">
      <c r="AA2542" s="245">
        <v>218248</v>
      </c>
      <c r="AB2542" t="s" s="30">
        <v>6588</v>
      </c>
      <c r="AD2542" t="s" s="30">
        <v>6589</v>
      </c>
      <c r="AG2542" t="s" s="30">
        <f>CONCATENATE(AH2542,", ",AI2542," ",AJ2542)</f>
        <v>4716</v>
      </c>
      <c r="AH2542" t="s" s="244">
        <v>4682</v>
      </c>
      <c r="AI2542" t="s" s="30">
        <v>4683</v>
      </c>
      <c r="AJ2542" s="245">
        <v>20006</v>
      </c>
    </row>
    <row r="2543" s="231" customFormat="1" ht="13.65" customHeight="1">
      <c r="AA2543" s="245">
        <v>218255</v>
      </c>
      <c r="AB2543" t="s" s="30">
        <v>6590</v>
      </c>
      <c r="AG2543" t="s" s="30">
        <f>CONCATENATE(AH2543,", ",AI2543," ",AJ2543)</f>
        <v>209</v>
      </c>
    </row>
    <row r="2544" s="231" customFormat="1" ht="13.65" customHeight="1">
      <c r="AA2544" s="245">
        <v>218263</v>
      </c>
      <c r="AB2544" t="s" s="30">
        <v>6591</v>
      </c>
      <c r="AG2544" t="s" s="30">
        <f>CONCATENATE(AH2544,", ",AI2544," ",AJ2544)</f>
        <v>209</v>
      </c>
    </row>
    <row r="2545" s="231" customFormat="1" ht="13.65" customHeight="1">
      <c r="AA2545" s="245">
        <v>218271</v>
      </c>
      <c r="AB2545" t="s" s="30">
        <v>6592</v>
      </c>
      <c r="AG2545" t="s" s="30">
        <f>CONCATENATE(AH2545,", ",AI2545," ",AJ2545)</f>
        <v>209</v>
      </c>
    </row>
    <row r="2546" s="231" customFormat="1" ht="13.65" customHeight="1">
      <c r="AA2546" s="245">
        <v>218289</v>
      </c>
      <c r="AB2546" t="s" s="30">
        <v>6593</v>
      </c>
      <c r="AG2546" t="s" s="30">
        <f>CONCATENATE(AH2546,", ",AI2546," ",AJ2546)</f>
        <v>209</v>
      </c>
    </row>
    <row r="2547" s="231" customFormat="1" ht="13.65" customHeight="1">
      <c r="AA2547" s="245">
        <v>218297</v>
      </c>
      <c r="AB2547" t="s" s="30">
        <v>6594</v>
      </c>
      <c r="AG2547" t="s" s="30">
        <f>CONCATENATE(AH2547,", ",AI2547," ",AJ2547)</f>
        <v>209</v>
      </c>
    </row>
    <row r="2548" s="231" customFormat="1" ht="13.65" customHeight="1">
      <c r="AA2548" s="245">
        <v>218305</v>
      </c>
      <c r="AB2548" t="s" s="30">
        <v>6595</v>
      </c>
      <c r="AD2548" t="s" s="30">
        <v>6596</v>
      </c>
      <c r="AG2548" t="s" s="30">
        <f>CONCATENATE(AH2548,", ",AI2548," ",AJ2548)</f>
        <v>6597</v>
      </c>
      <c r="AH2548" t="s" s="244">
        <v>580</v>
      </c>
      <c r="AI2548" t="s" s="30">
        <v>581</v>
      </c>
      <c r="AJ2548" s="245">
        <v>33607</v>
      </c>
    </row>
    <row r="2549" s="231" customFormat="1" ht="13.65" customHeight="1">
      <c r="AA2549" s="245">
        <v>218313</v>
      </c>
      <c r="AB2549" t="s" s="30">
        <v>6598</v>
      </c>
      <c r="AG2549" t="s" s="30">
        <f>CONCATENATE(AH2549,", ",AI2549," ",AJ2549)</f>
        <v>209</v>
      </c>
    </row>
    <row r="2550" s="231" customFormat="1" ht="13.65" customHeight="1">
      <c r="AA2550" s="245">
        <v>218321</v>
      </c>
      <c r="AB2550" t="s" s="30">
        <v>6599</v>
      </c>
      <c r="AG2550" t="s" s="30">
        <f>CONCATENATE(AH2550,", ",AI2550," ",AJ2550)</f>
        <v>209</v>
      </c>
    </row>
    <row r="2551" s="231" customFormat="1" ht="13.65" customHeight="1">
      <c r="AA2551" s="245">
        <v>218339</v>
      </c>
      <c r="AB2551" t="s" s="30">
        <v>6600</v>
      </c>
      <c r="AG2551" t="s" s="30">
        <f>CONCATENATE(AH2551,", ",AI2551," ",AJ2551)</f>
        <v>209</v>
      </c>
    </row>
    <row r="2552" s="231" customFormat="1" ht="13.65" customHeight="1">
      <c r="AA2552" s="245">
        <v>218362</v>
      </c>
      <c r="AB2552" t="s" s="30">
        <v>6601</v>
      </c>
      <c r="AD2552" t="s" s="30">
        <v>6602</v>
      </c>
      <c r="AG2552" t="s" s="30">
        <f>CONCATENATE(AH2552,", ",AI2552," ",AJ2552)</f>
        <v>6603</v>
      </c>
      <c r="AH2552" t="s" s="244">
        <v>6604</v>
      </c>
      <c r="AI2552" t="s" s="30">
        <v>6605</v>
      </c>
    </row>
    <row r="2553" s="231" customFormat="1" ht="13.65" customHeight="1">
      <c r="AA2553" s="245">
        <v>218370</v>
      </c>
      <c r="AB2553" t="s" s="30">
        <v>6606</v>
      </c>
      <c r="AG2553" t="s" s="30">
        <f>CONCATENATE(AH2553,", ",AI2553," ",AJ2553)</f>
        <v>209</v>
      </c>
    </row>
    <row r="2554" s="231" customFormat="1" ht="13.65" customHeight="1">
      <c r="AA2554" s="245">
        <v>218388</v>
      </c>
      <c r="AB2554" t="s" s="30">
        <v>6607</v>
      </c>
      <c r="AD2554" t="s" s="30">
        <v>6608</v>
      </c>
      <c r="AG2554" t="s" s="30">
        <f>CONCATENATE(AH2554,", ",AI2554," ",AJ2554)</f>
        <v>6118</v>
      </c>
      <c r="AH2554" t="s" s="244">
        <v>752</v>
      </c>
      <c r="AI2554" t="s" s="30">
        <v>753</v>
      </c>
      <c r="AJ2554" s="245">
        <v>10016</v>
      </c>
    </row>
    <row r="2555" s="231" customFormat="1" ht="13.65" customHeight="1">
      <c r="AA2555" s="245">
        <v>218396</v>
      </c>
      <c r="AB2555" t="s" s="30">
        <v>6609</v>
      </c>
      <c r="AD2555" t="s" s="30">
        <v>6610</v>
      </c>
      <c r="AG2555" t="s" s="30">
        <f>CONCATENATE(AH2555,", ",AI2555," ",AJ2555)</f>
        <v>6611</v>
      </c>
      <c r="AH2555" t="s" s="244">
        <v>6612</v>
      </c>
      <c r="AI2555" t="s" s="30">
        <v>4748</v>
      </c>
      <c r="AJ2555" s="245">
        <v>20715</v>
      </c>
    </row>
    <row r="2556" s="231" customFormat="1" ht="13.65" customHeight="1">
      <c r="AA2556" s="245">
        <v>218404</v>
      </c>
      <c r="AB2556" t="s" s="30">
        <v>6613</v>
      </c>
      <c r="AG2556" t="s" s="30">
        <f>CONCATENATE(AH2556,", ",AI2556," ",AJ2556)</f>
        <v>209</v>
      </c>
    </row>
    <row r="2557" s="231" customFormat="1" ht="13.65" customHeight="1">
      <c r="AA2557" s="245">
        <v>218412</v>
      </c>
      <c r="AB2557" t="s" s="30">
        <v>6614</v>
      </c>
      <c r="AD2557" t="s" s="30">
        <v>6615</v>
      </c>
      <c r="AG2557" t="s" s="30">
        <f>CONCATENATE(AH2557,", ",AI2557," ",AJ2557)</f>
        <v>6616</v>
      </c>
      <c r="AH2557" t="s" s="244">
        <v>6617</v>
      </c>
      <c r="AI2557" t="s" s="30">
        <v>4691</v>
      </c>
      <c r="AJ2557" s="245">
        <v>80228</v>
      </c>
    </row>
    <row r="2558" s="231" customFormat="1" ht="13.65" customHeight="1">
      <c r="AA2558" s="245">
        <v>218420</v>
      </c>
      <c r="AB2558" t="s" s="30">
        <v>6618</v>
      </c>
      <c r="AD2558" t="s" s="30">
        <v>6619</v>
      </c>
      <c r="AG2558" t="s" s="30">
        <f>CONCATENATE(AH2558,", ",AI2558," ",AJ2558)</f>
        <v>6620</v>
      </c>
      <c r="AH2558" t="s" s="244">
        <v>6621</v>
      </c>
      <c r="AI2558" t="s" s="30">
        <v>4675</v>
      </c>
      <c r="AJ2558" s="245">
        <v>45387</v>
      </c>
    </row>
    <row r="2559" s="231" customFormat="1" ht="13.65" customHeight="1">
      <c r="AA2559" s="245">
        <v>218438</v>
      </c>
      <c r="AB2559" t="s" s="30">
        <v>6622</v>
      </c>
      <c r="AG2559" t="s" s="30">
        <f>CONCATENATE(AH2559,", ",AI2559," ",AJ2559)</f>
        <v>209</v>
      </c>
    </row>
    <row r="2560" s="231" customFormat="1" ht="13.65" customHeight="1">
      <c r="AA2560" s="245">
        <v>218446</v>
      </c>
      <c r="AB2560" t="s" s="30">
        <v>6623</v>
      </c>
      <c r="AG2560" t="s" s="30">
        <f>CONCATENATE(AH2560,", ",AI2560," ",AJ2560)</f>
        <v>209</v>
      </c>
    </row>
    <row r="2561" s="231" customFormat="1" ht="13.65" customHeight="1">
      <c r="AA2561" s="245">
        <v>218453</v>
      </c>
      <c r="AB2561" t="s" s="30">
        <v>6624</v>
      </c>
      <c r="AG2561" t="s" s="30">
        <f>CONCATENATE(AH2561,", ",AI2561," ",AJ2561)</f>
        <v>209</v>
      </c>
    </row>
    <row r="2562" s="231" customFormat="1" ht="13.65" customHeight="1">
      <c r="AA2562" s="245">
        <v>218461</v>
      </c>
      <c r="AB2562" t="s" s="30">
        <v>6625</v>
      </c>
      <c r="AG2562" t="s" s="30">
        <f>CONCATENATE(AH2562,", ",AI2562," ",AJ2562)</f>
        <v>209</v>
      </c>
    </row>
    <row r="2563" s="231" customFormat="1" ht="13.65" customHeight="1">
      <c r="AA2563" s="245">
        <v>218479</v>
      </c>
      <c r="AB2563" t="s" s="30">
        <v>6626</v>
      </c>
      <c r="AG2563" t="s" s="30">
        <f>CONCATENATE(AH2563,", ",AI2563," ",AJ2563)</f>
        <v>209</v>
      </c>
    </row>
    <row r="2564" s="231" customFormat="1" ht="13.65" customHeight="1">
      <c r="AA2564" s="245">
        <v>218487</v>
      </c>
      <c r="AB2564" t="s" s="30">
        <v>6627</v>
      </c>
      <c r="AG2564" t="s" s="30">
        <f>CONCATENATE(AH2564,", ",AI2564," ",AJ2564)</f>
        <v>209</v>
      </c>
    </row>
    <row r="2565" s="231" customFormat="1" ht="13.65" customHeight="1">
      <c r="AA2565" s="245">
        <v>218495</v>
      </c>
      <c r="AB2565" t="s" s="30">
        <v>6628</v>
      </c>
      <c r="AG2565" t="s" s="30">
        <f>CONCATENATE(AH2565,", ",AI2565," ",AJ2565)</f>
        <v>209</v>
      </c>
    </row>
    <row r="2566" s="231" customFormat="1" ht="13.65" customHeight="1">
      <c r="AA2566" s="245">
        <v>218503</v>
      </c>
      <c r="AB2566" t="s" s="30">
        <v>6629</v>
      </c>
      <c r="AG2566" t="s" s="30">
        <f>CONCATENATE(AH2566,", ",AI2566," ",AJ2566)</f>
        <v>209</v>
      </c>
    </row>
    <row r="2567" s="231" customFormat="1" ht="13.65" customHeight="1">
      <c r="AA2567" s="245">
        <v>218511</v>
      </c>
      <c r="AB2567" t="s" s="30">
        <v>6630</v>
      </c>
      <c r="AG2567" t="s" s="30">
        <f>CONCATENATE(AH2567,", ",AI2567," ",AJ2567)</f>
        <v>209</v>
      </c>
    </row>
    <row r="2568" s="231" customFormat="1" ht="13.65" customHeight="1">
      <c r="AA2568" s="245">
        <v>218529</v>
      </c>
      <c r="AB2568" t="s" s="30">
        <v>6631</v>
      </c>
      <c r="AG2568" t="s" s="30">
        <f>CONCATENATE(AH2568,", ",AI2568," ",AJ2568)</f>
        <v>209</v>
      </c>
    </row>
    <row r="2569" s="231" customFormat="1" ht="13.65" customHeight="1">
      <c r="AA2569" s="245">
        <v>218545</v>
      </c>
      <c r="AB2569" t="s" s="30">
        <v>6632</v>
      </c>
      <c r="AG2569" t="s" s="30">
        <f>CONCATENATE(AH2569,", ",AI2569," ",AJ2569)</f>
        <v>209</v>
      </c>
    </row>
    <row r="2570" s="231" customFormat="1" ht="13.65" customHeight="1">
      <c r="AA2570" s="245">
        <v>218552</v>
      </c>
      <c r="AB2570" t="s" s="30">
        <v>6633</v>
      </c>
      <c r="AD2570" t="s" s="30">
        <v>6634</v>
      </c>
      <c r="AG2570" t="s" s="30">
        <f>CONCATENATE(AH2570,", ",AI2570," ",AJ2570)</f>
        <v>6635</v>
      </c>
      <c r="AH2570" t="s" s="244">
        <v>6636</v>
      </c>
      <c r="AI2570" t="s" s="30">
        <v>4363</v>
      </c>
      <c r="AJ2570" t="s" s="30">
        <v>6637</v>
      </c>
    </row>
    <row r="2571" s="231" customFormat="1" ht="13.65" customHeight="1">
      <c r="AA2571" s="245">
        <v>218560</v>
      </c>
      <c r="AB2571" t="s" s="30">
        <v>6638</v>
      </c>
      <c r="AG2571" t="s" s="30">
        <f>CONCATENATE(AH2571,", ",AI2571," ",AJ2571)</f>
        <v>209</v>
      </c>
    </row>
    <row r="2572" s="231" customFormat="1" ht="13.65" customHeight="1">
      <c r="AA2572" s="245">
        <v>218578</v>
      </c>
      <c r="AB2572" t="s" s="30">
        <v>6639</v>
      </c>
      <c r="AD2572" t="s" s="30">
        <v>6640</v>
      </c>
      <c r="AG2572" t="s" s="30">
        <f>CONCATENATE(AH2572,", ",AI2572," ",AJ2572)</f>
        <v>6641</v>
      </c>
      <c r="AH2572" t="s" s="244">
        <v>6642</v>
      </c>
      <c r="AI2572" t="s" s="30">
        <v>4748</v>
      </c>
      <c r="AJ2572" s="245">
        <v>21784</v>
      </c>
    </row>
    <row r="2573" s="231" customFormat="1" ht="13.65" customHeight="1">
      <c r="AA2573" s="245">
        <v>218586</v>
      </c>
      <c r="AB2573" t="s" s="30">
        <v>6643</v>
      </c>
      <c r="AD2573" t="s" s="30">
        <v>6644</v>
      </c>
      <c r="AG2573" t="s" s="30">
        <f>CONCATENATE(AH2573,", ",AI2573," ",AJ2573)</f>
        <v>6645</v>
      </c>
      <c r="AH2573" t="s" s="244">
        <v>6646</v>
      </c>
      <c r="AI2573" t="s" s="30">
        <v>4670</v>
      </c>
      <c r="AJ2573" s="245">
        <v>23504</v>
      </c>
    </row>
    <row r="2574" s="231" customFormat="1" ht="13.65" customHeight="1">
      <c r="AA2574" s="245">
        <v>218594</v>
      </c>
      <c r="AB2574" t="s" s="30">
        <v>6647</v>
      </c>
      <c r="AG2574" t="s" s="30">
        <f>CONCATENATE(AH2574,", ",AI2574," ",AJ2574)</f>
        <v>209</v>
      </c>
    </row>
    <row r="2575" s="231" customFormat="1" ht="13.65" customHeight="1">
      <c r="AA2575" s="245">
        <v>218602</v>
      </c>
      <c r="AB2575" t="s" s="30">
        <v>6648</v>
      </c>
      <c r="AC2575" t="s" s="30">
        <v>6649</v>
      </c>
      <c r="AG2575" t="s" s="30">
        <f>CONCATENATE(AH2575,", ",AI2575," ",AJ2575)</f>
        <v>209</v>
      </c>
    </row>
    <row r="2576" s="231" customFormat="1" ht="13.65" customHeight="1">
      <c r="AA2576" s="245">
        <v>218628</v>
      </c>
      <c r="AB2576" t="s" s="30">
        <v>6650</v>
      </c>
      <c r="AG2576" t="s" s="30">
        <f>CONCATENATE(AH2576,", ",AI2576," ",AJ2576)</f>
        <v>209</v>
      </c>
    </row>
    <row r="2577" s="231" customFormat="1" ht="13.65" customHeight="1">
      <c r="AA2577" s="245">
        <v>218636</v>
      </c>
      <c r="AB2577" t="s" s="30">
        <v>6651</v>
      </c>
      <c r="AG2577" t="s" s="30">
        <f>CONCATENATE(AH2577,", ",AI2577," ",AJ2577)</f>
        <v>209</v>
      </c>
    </row>
    <row r="2578" s="231" customFormat="1" ht="13.65" customHeight="1">
      <c r="AA2578" s="245">
        <v>218644</v>
      </c>
      <c r="AB2578" t="s" s="30">
        <v>6652</v>
      </c>
      <c r="AD2578" t="s" s="30">
        <v>6653</v>
      </c>
      <c r="AG2578" t="s" s="30">
        <f>CONCATENATE(AH2578,", ",AI2578," ",AJ2578)</f>
        <v>6654</v>
      </c>
      <c r="AH2578" t="s" s="244">
        <v>6655</v>
      </c>
      <c r="AI2578" t="s" s="30">
        <v>4892</v>
      </c>
      <c r="AJ2578" s="245">
        <v>7869</v>
      </c>
    </row>
    <row r="2579" s="231" customFormat="1" ht="13.65" customHeight="1">
      <c r="AA2579" s="245">
        <v>218651</v>
      </c>
      <c r="AB2579" t="s" s="30">
        <v>6656</v>
      </c>
      <c r="AG2579" t="s" s="30">
        <f>CONCATENATE(AH2579,", ",AI2579," ",AJ2579)</f>
        <v>209</v>
      </c>
    </row>
    <row r="2580" s="231" customFormat="1" ht="13.65" customHeight="1">
      <c r="AA2580" s="245">
        <v>218669</v>
      </c>
      <c r="AB2580" t="s" s="30">
        <v>6657</v>
      </c>
      <c r="AG2580" t="s" s="30">
        <f>CONCATENATE(AH2580,", ",AI2580," ",AJ2580)</f>
        <v>209</v>
      </c>
    </row>
    <row r="2581" s="231" customFormat="1" ht="13.65" customHeight="1">
      <c r="AA2581" s="245">
        <v>218677</v>
      </c>
      <c r="AB2581" t="s" s="30">
        <v>6658</v>
      </c>
      <c r="AD2581" t="s" s="30">
        <v>6659</v>
      </c>
      <c r="AG2581" t="s" s="30">
        <f>CONCATENATE(AH2581,", ",AI2581," ",AJ2581)</f>
        <v>6660</v>
      </c>
      <c r="AH2581" t="s" s="244">
        <v>6661</v>
      </c>
      <c r="AI2581" t="s" s="30">
        <v>3412</v>
      </c>
      <c r="AJ2581" s="245">
        <v>75236</v>
      </c>
    </row>
    <row r="2582" s="231" customFormat="1" ht="13.65" customHeight="1">
      <c r="AA2582" s="245">
        <v>218685</v>
      </c>
      <c r="AB2582" t="s" s="30">
        <v>6662</v>
      </c>
      <c r="AG2582" t="s" s="30">
        <f>CONCATENATE(AH2582,", ",AI2582," ",AJ2582)</f>
        <v>209</v>
      </c>
    </row>
    <row r="2583" s="231" customFormat="1" ht="13.65" customHeight="1">
      <c r="AA2583" s="245">
        <v>218693</v>
      </c>
      <c r="AB2583" t="s" s="30">
        <v>6663</v>
      </c>
      <c r="AD2583" t="s" s="30">
        <v>6664</v>
      </c>
      <c r="AG2583" t="s" s="30">
        <f>CONCATENATE(AH2583,", ",AI2583," ",AJ2583)</f>
        <v>1355</v>
      </c>
      <c r="AH2583" t="s" s="244">
        <v>485</v>
      </c>
      <c r="AI2583" t="s" s="30">
        <v>139</v>
      </c>
      <c r="AJ2583" s="245">
        <v>37363</v>
      </c>
    </row>
    <row r="2584" s="231" customFormat="1" ht="13.65" customHeight="1">
      <c r="AA2584" s="245">
        <v>218701</v>
      </c>
      <c r="AB2584" t="s" s="30">
        <v>6665</v>
      </c>
      <c r="AD2584" t="s" s="30">
        <v>6666</v>
      </c>
      <c r="AG2584" t="s" s="30">
        <f>CONCATENATE(AH2584,", ",AI2584," ",AJ2584)</f>
        <v>6667</v>
      </c>
      <c r="AH2584" t="s" s="244">
        <v>6668</v>
      </c>
      <c r="AI2584" t="s" s="30">
        <v>5274</v>
      </c>
      <c r="AJ2584" s="245">
        <v>19053</v>
      </c>
    </row>
    <row r="2585" s="231" customFormat="1" ht="13.65" customHeight="1">
      <c r="AA2585" s="245">
        <v>218719</v>
      </c>
      <c r="AB2585" t="s" s="30">
        <v>6669</v>
      </c>
      <c r="AG2585" t="s" s="30">
        <f>CONCATENATE(AH2585,", ",AI2585," ",AJ2585)</f>
        <v>209</v>
      </c>
    </row>
    <row r="2586" s="231" customFormat="1" ht="13.65" customHeight="1">
      <c r="AA2586" s="245">
        <v>218727</v>
      </c>
      <c r="AB2586" t="s" s="30">
        <v>6670</v>
      </c>
      <c r="AG2586" t="s" s="30">
        <f>CONCATENATE(AH2586,", ",AI2586," ",AJ2586)</f>
        <v>209</v>
      </c>
    </row>
    <row r="2587" s="231" customFormat="1" ht="13.65" customHeight="1">
      <c r="AA2587" s="245">
        <v>218735</v>
      </c>
      <c r="AB2587" t="s" s="30">
        <v>6671</v>
      </c>
      <c r="AD2587" t="s" s="30">
        <v>6672</v>
      </c>
      <c r="AG2587" t="s" s="30">
        <f>CONCATENATE(AH2587,", ",AI2587," ",AJ2587)</f>
        <v>6214</v>
      </c>
      <c r="AH2587" t="s" s="244">
        <v>4682</v>
      </c>
      <c r="AI2587" t="s" s="30">
        <v>4683</v>
      </c>
      <c r="AJ2587" s="245">
        <v>20017</v>
      </c>
    </row>
    <row r="2588" s="231" customFormat="1" ht="13.65" customHeight="1">
      <c r="AA2588" s="245">
        <v>218743</v>
      </c>
      <c r="AB2588" t="s" s="30">
        <v>6673</v>
      </c>
      <c r="AD2588" t="s" s="30">
        <v>6674</v>
      </c>
      <c r="AG2588" t="s" s="30">
        <f>CONCATENATE(AH2588,", ",AI2588," ",AJ2588)</f>
        <v>280</v>
      </c>
      <c r="AH2588" t="s" s="244">
        <v>138</v>
      </c>
      <c r="AI2588" t="s" s="30">
        <v>139</v>
      </c>
      <c r="AJ2588" s="245">
        <v>37403</v>
      </c>
    </row>
    <row r="2589" s="231" customFormat="1" ht="13.65" customHeight="1">
      <c r="AA2589" s="245">
        <v>218750</v>
      </c>
      <c r="AB2589" t="s" s="30">
        <v>6675</v>
      </c>
      <c r="AG2589" t="s" s="30">
        <f>CONCATENATE(AH2589,", ",AI2589," ",AJ2589)</f>
        <v>209</v>
      </c>
    </row>
    <row r="2590" s="231" customFormat="1" ht="13.65" customHeight="1">
      <c r="AA2590" s="245">
        <v>218768</v>
      </c>
      <c r="AB2590" t="s" s="30">
        <v>6676</v>
      </c>
      <c r="AG2590" t="s" s="30">
        <f>CONCATENATE(AH2590,", ",AI2590," ",AJ2590)</f>
        <v>209</v>
      </c>
    </row>
    <row r="2591" s="231" customFormat="1" ht="13.65" customHeight="1">
      <c r="AA2591" s="245">
        <v>218784</v>
      </c>
      <c r="AB2591" t="s" s="30">
        <v>6677</v>
      </c>
      <c r="AG2591" t="s" s="30">
        <f>CONCATENATE(AH2591,", ",AI2591," ",AJ2591)</f>
        <v>209</v>
      </c>
    </row>
    <row r="2592" s="231" customFormat="1" ht="13.65" customHeight="1">
      <c r="AA2592" s="245">
        <v>218792</v>
      </c>
      <c r="AB2592" t="s" s="30">
        <v>6678</v>
      </c>
      <c r="AD2592" t="s" s="30">
        <v>6679</v>
      </c>
      <c r="AG2592" t="s" s="30">
        <f>CONCATENATE(AH2592,", ",AI2592," ",AJ2592)</f>
        <v>3043</v>
      </c>
      <c r="AH2592" t="s" s="244">
        <v>138</v>
      </c>
      <c r="AI2592" t="s" s="30">
        <v>139</v>
      </c>
      <c r="AJ2592" s="245">
        <v>37410</v>
      </c>
    </row>
    <row r="2593" s="231" customFormat="1" ht="13.65" customHeight="1">
      <c r="AA2593" s="245">
        <v>218800</v>
      </c>
      <c r="AB2593" t="s" s="30">
        <v>6680</v>
      </c>
      <c r="AG2593" t="s" s="30">
        <f>CONCATENATE(AH2593,", ",AI2593," ",AJ2593)</f>
        <v>209</v>
      </c>
    </row>
    <row r="2594" s="231" customFormat="1" ht="13.65" customHeight="1">
      <c r="AA2594" s="245">
        <v>218818</v>
      </c>
      <c r="AB2594" t="s" s="30">
        <v>6681</v>
      </c>
      <c r="AG2594" t="s" s="30">
        <f>CONCATENATE(AH2594,", ",AI2594," ",AJ2594)</f>
        <v>209</v>
      </c>
    </row>
    <row r="2595" s="231" customFormat="1" ht="13.65" customHeight="1">
      <c r="AA2595" s="245">
        <v>218826</v>
      </c>
      <c r="AB2595" t="s" s="30">
        <v>6682</v>
      </c>
      <c r="AG2595" t="s" s="30">
        <f>CONCATENATE(AH2595,", ",AI2595," ",AJ2595)</f>
        <v>209</v>
      </c>
    </row>
    <row r="2596" s="231" customFormat="1" ht="13.65" customHeight="1">
      <c r="AA2596" s="245">
        <v>218842</v>
      </c>
      <c r="AB2596" t="s" s="30">
        <v>6683</v>
      </c>
      <c r="AG2596" t="s" s="30">
        <f>CONCATENATE(AH2596,", ",AI2596," ",AJ2596)</f>
        <v>209</v>
      </c>
    </row>
    <row r="2597" s="231" customFormat="1" ht="13.65" customHeight="1">
      <c r="AA2597" s="245">
        <v>218859</v>
      </c>
      <c r="AB2597" t="s" s="30">
        <v>6684</v>
      </c>
      <c r="AG2597" t="s" s="30">
        <f>CONCATENATE(AH2597,", ",AI2597," ",AJ2597)</f>
        <v>209</v>
      </c>
    </row>
    <row r="2598" s="231" customFormat="1" ht="13.65" customHeight="1">
      <c r="AA2598" s="245">
        <v>218867</v>
      </c>
      <c r="AB2598" t="s" s="30">
        <v>6685</v>
      </c>
      <c r="AG2598" t="s" s="30">
        <f>CONCATENATE(AH2598,", ",AI2598," ",AJ2598)</f>
        <v>209</v>
      </c>
    </row>
    <row r="2599" s="231" customFormat="1" ht="13.65" customHeight="1">
      <c r="AA2599" s="245">
        <v>218875</v>
      </c>
      <c r="AB2599" t="s" s="30">
        <v>6686</v>
      </c>
      <c r="AG2599" t="s" s="30">
        <f>CONCATENATE(AH2599,", ",AI2599," ",AJ2599)</f>
        <v>209</v>
      </c>
    </row>
    <row r="2600" s="231" customFormat="1" ht="13.65" customHeight="1">
      <c r="AA2600" s="245">
        <v>218891</v>
      </c>
      <c r="AB2600" t="s" s="30">
        <v>6687</v>
      </c>
      <c r="AG2600" t="s" s="30">
        <f>CONCATENATE(AH2600,", ",AI2600," ",AJ2600)</f>
        <v>209</v>
      </c>
    </row>
    <row r="2601" s="231" customFormat="1" ht="13.65" customHeight="1">
      <c r="AA2601" s="245">
        <v>218909</v>
      </c>
      <c r="AB2601" t="s" s="30">
        <v>6688</v>
      </c>
      <c r="AD2601" t="s" s="30">
        <v>6689</v>
      </c>
      <c r="AG2601" t="s" s="30">
        <f>CONCATENATE(AH2601,", ",AI2601," ",AJ2601)</f>
        <v>6690</v>
      </c>
      <c r="AH2601" t="s" s="244">
        <v>5233</v>
      </c>
      <c r="AI2601" t="s" s="30">
        <v>4670</v>
      </c>
      <c r="AJ2601" s="245">
        <v>23220</v>
      </c>
    </row>
    <row r="2602" s="231" customFormat="1" ht="13.65" customHeight="1">
      <c r="AA2602" s="245">
        <v>218917</v>
      </c>
      <c r="AB2602" t="s" s="30">
        <v>6691</v>
      </c>
      <c r="AG2602" t="s" s="30">
        <f>CONCATENATE(AH2602,", ",AI2602," ",AJ2602)</f>
        <v>209</v>
      </c>
    </row>
    <row r="2603" s="231" customFormat="1" ht="13.65" customHeight="1">
      <c r="AA2603" s="245">
        <v>218925</v>
      </c>
      <c r="AB2603" t="s" s="30">
        <v>6692</v>
      </c>
      <c r="AD2603" t="s" s="30">
        <v>6693</v>
      </c>
      <c r="AG2603" t="s" s="30">
        <f>CONCATENATE(AH2603,", ",AI2603," ",AJ2603)</f>
        <v>6694</v>
      </c>
      <c r="AH2603" t="s" s="244">
        <v>752</v>
      </c>
      <c r="AI2603" t="s" s="30">
        <v>753</v>
      </c>
      <c r="AJ2603" s="245">
        <v>10038</v>
      </c>
    </row>
    <row r="2604" s="231" customFormat="1" ht="13.65" customHeight="1">
      <c r="AA2604" s="245">
        <v>218933</v>
      </c>
      <c r="AB2604" t="s" s="30">
        <v>6695</v>
      </c>
      <c r="AG2604" t="s" s="30">
        <f>CONCATENATE(AH2604,", ",AI2604," ",AJ2604)</f>
        <v>209</v>
      </c>
    </row>
    <row r="2605" s="231" customFormat="1" ht="13.65" customHeight="1">
      <c r="AA2605" s="245">
        <v>218941</v>
      </c>
      <c r="AB2605" t="s" s="30">
        <v>6696</v>
      </c>
      <c r="AG2605" t="s" s="30">
        <f>CONCATENATE(AH2605,", ",AI2605," ",AJ2605)</f>
        <v>209</v>
      </c>
    </row>
    <row r="2606" s="231" customFormat="1" ht="13.65" customHeight="1">
      <c r="AA2606" s="245">
        <v>218958</v>
      </c>
      <c r="AB2606" t="s" s="30">
        <v>6697</v>
      </c>
      <c r="AD2606" t="s" s="30">
        <v>6698</v>
      </c>
      <c r="AG2606" t="s" s="30">
        <f>CONCATENATE(AH2606,", ",AI2606," ",AJ2606)</f>
        <v>182</v>
      </c>
      <c r="AH2606" t="s" s="244">
        <v>138</v>
      </c>
      <c r="AI2606" t="s" s="30">
        <v>139</v>
      </c>
      <c r="AJ2606" s="245">
        <v>37421</v>
      </c>
    </row>
    <row r="2607" s="231" customFormat="1" ht="13.65" customHeight="1">
      <c r="AA2607" s="245">
        <v>218966</v>
      </c>
      <c r="AB2607" t="s" s="30">
        <v>6699</v>
      </c>
      <c r="AD2607" t="s" s="30">
        <v>6700</v>
      </c>
      <c r="AG2607" t="s" s="30">
        <f>CONCATENATE(AH2607,", ",AI2607," ",AJ2607)</f>
        <v>6701</v>
      </c>
      <c r="AH2607" t="s" s="244">
        <v>4796</v>
      </c>
      <c r="AI2607" t="s" s="30">
        <v>139</v>
      </c>
      <c r="AJ2607" s="245">
        <v>37209</v>
      </c>
    </row>
    <row r="2608" s="231" customFormat="1" ht="13.65" customHeight="1">
      <c r="AA2608" s="245">
        <v>218974</v>
      </c>
      <c r="AB2608" t="s" s="30">
        <v>6702</v>
      </c>
      <c r="AG2608" t="s" s="30">
        <f>CONCATENATE(AH2608,", ",AI2608," ",AJ2608)</f>
        <v>209</v>
      </c>
    </row>
    <row r="2609" s="231" customFormat="1" ht="13.65" customHeight="1">
      <c r="AA2609" s="245">
        <v>218982</v>
      </c>
      <c r="AB2609" t="s" s="30">
        <v>6703</v>
      </c>
      <c r="AG2609" t="s" s="30">
        <f>CONCATENATE(AH2609,", ",AI2609," ",AJ2609)</f>
        <v>209</v>
      </c>
    </row>
    <row r="2610" s="231" customFormat="1" ht="13.65" customHeight="1">
      <c r="AA2610" s="245">
        <v>218990</v>
      </c>
      <c r="AB2610" t="s" s="30">
        <v>6704</v>
      </c>
      <c r="AC2610" t="s" s="30">
        <v>6705</v>
      </c>
      <c r="AD2610" t="s" s="30">
        <v>6706</v>
      </c>
      <c r="AG2610" t="s" s="30">
        <f>CONCATENATE(AH2610,", ",AI2610," ",AJ2610)</f>
        <v>185</v>
      </c>
      <c r="AH2610" t="s" s="244">
        <v>138</v>
      </c>
      <c r="AI2610" t="s" s="30">
        <v>139</v>
      </c>
      <c r="AJ2610" s="245">
        <v>37415</v>
      </c>
    </row>
    <row r="2611" s="231" customFormat="1" ht="13.65" customHeight="1">
      <c r="AA2611" s="245">
        <v>219006</v>
      </c>
      <c r="AB2611" t="s" s="30">
        <v>6707</v>
      </c>
      <c r="AD2611" t="s" s="30">
        <v>6708</v>
      </c>
      <c r="AG2611" t="s" s="30">
        <f>CONCATENATE(AH2611,", ",AI2611," ",AJ2611)</f>
        <v>219</v>
      </c>
      <c r="AH2611" t="s" s="244">
        <v>138</v>
      </c>
      <c r="AI2611" t="s" s="30">
        <v>139</v>
      </c>
      <c r="AJ2611" s="245">
        <v>37405</v>
      </c>
    </row>
    <row r="2612" s="231" customFormat="1" ht="13.65" customHeight="1">
      <c r="AA2612" s="245">
        <v>219014</v>
      </c>
      <c r="AB2612" t="s" s="30">
        <v>6709</v>
      </c>
      <c r="AG2612" t="s" s="30">
        <f>CONCATENATE(AH2612,", ",AI2612," ",AJ2612)</f>
        <v>209</v>
      </c>
    </row>
    <row r="2613" s="231" customFormat="1" ht="13.65" customHeight="1">
      <c r="AA2613" s="245">
        <v>219022</v>
      </c>
      <c r="AB2613" t="s" s="30">
        <v>6710</v>
      </c>
      <c r="AG2613" t="s" s="30">
        <f>CONCATENATE(AH2613,", ",AI2613," ",AJ2613)</f>
        <v>209</v>
      </c>
    </row>
    <row r="2614" s="231" customFormat="1" ht="13.65" customHeight="1">
      <c r="AA2614" s="245">
        <v>219030</v>
      </c>
      <c r="AB2614" t="s" s="30">
        <v>6711</v>
      </c>
      <c r="AG2614" t="s" s="30">
        <f>CONCATENATE(AH2614,", ",AI2614," ",AJ2614)</f>
        <v>209</v>
      </c>
    </row>
    <row r="2615" s="231" customFormat="1" ht="13.65" customHeight="1">
      <c r="AA2615" s="245">
        <v>219048</v>
      </c>
      <c r="AB2615" t="s" s="30">
        <v>6712</v>
      </c>
      <c r="AG2615" t="s" s="30">
        <f>CONCATENATE(AH2615,", ",AI2615," ",AJ2615)</f>
        <v>209</v>
      </c>
    </row>
    <row r="2616" s="231" customFormat="1" ht="13.65" customHeight="1">
      <c r="AA2616" s="245">
        <v>219055</v>
      </c>
      <c r="AB2616" t="s" s="30">
        <v>6713</v>
      </c>
      <c r="AD2616" t="s" s="30">
        <v>6714</v>
      </c>
      <c r="AG2616" t="s" s="30">
        <f>CONCATENATE(AH2616,", ",AI2616," ",AJ2616)</f>
        <v>6715</v>
      </c>
      <c r="AH2616" t="s" s="244">
        <v>6716</v>
      </c>
      <c r="AI2616" t="s" s="30">
        <v>753</v>
      </c>
      <c r="AJ2616" s="245">
        <v>11361</v>
      </c>
    </row>
    <row r="2617" s="231" customFormat="1" ht="13.65" customHeight="1">
      <c r="AA2617" s="245">
        <v>219063</v>
      </c>
      <c r="AB2617" t="s" s="30">
        <v>6717</v>
      </c>
      <c r="AG2617" t="s" s="30">
        <f>CONCATENATE(AH2617,", ",AI2617," ",AJ2617)</f>
        <v>209</v>
      </c>
    </row>
    <row r="2618" s="231" customFormat="1" ht="13.65" customHeight="1">
      <c r="AA2618" s="245">
        <v>219071</v>
      </c>
      <c r="AB2618" t="s" s="30">
        <v>6718</v>
      </c>
      <c r="AD2618" t="s" s="30">
        <v>6719</v>
      </c>
      <c r="AG2618" t="s" s="30">
        <f>CONCATENATE(AH2618,", ",AI2618," ",AJ2618)</f>
        <v>6720</v>
      </c>
      <c r="AH2618" t="s" s="244">
        <v>5233</v>
      </c>
      <c r="AI2618" t="s" s="30">
        <v>4670</v>
      </c>
      <c r="AJ2618" s="245">
        <v>23229</v>
      </c>
    </row>
    <row r="2619" s="231" customFormat="1" ht="13.65" customHeight="1">
      <c r="AA2619" s="245">
        <v>219089</v>
      </c>
      <c r="AB2619" t="s" s="30">
        <v>6721</v>
      </c>
      <c r="AG2619" t="s" s="30">
        <f>CONCATENATE(AH2619,", ",AI2619," ",AJ2619)</f>
        <v>209</v>
      </c>
    </row>
    <row r="2620" s="231" customFormat="1" ht="13.65" customHeight="1">
      <c r="AA2620" s="245">
        <v>219097</v>
      </c>
      <c r="AB2620" t="s" s="30">
        <v>6722</v>
      </c>
      <c r="AD2620" t="s" s="30">
        <v>6723</v>
      </c>
      <c r="AG2620" t="s" s="30">
        <f>CONCATENATE(AH2620,", ",AI2620," ",AJ2620)</f>
        <v>6724</v>
      </c>
      <c r="AH2620" t="s" s="244">
        <v>752</v>
      </c>
      <c r="AI2620" t="s" s="30">
        <v>753</v>
      </c>
      <c r="AJ2620" s="245">
        <v>10024</v>
      </c>
    </row>
    <row r="2621" s="231" customFormat="1" ht="13.65" customHeight="1">
      <c r="AA2621" s="245">
        <v>219105</v>
      </c>
      <c r="AB2621" t="s" s="30">
        <v>6725</v>
      </c>
      <c r="AD2621" t="s" s="30">
        <v>6726</v>
      </c>
      <c r="AG2621" t="s" s="30">
        <f>CONCATENATE(AH2621,", ",AI2621," ",AJ2621)</f>
        <v>6727</v>
      </c>
      <c r="AH2621" t="s" s="244">
        <v>4727</v>
      </c>
      <c r="AI2621" t="s" s="30">
        <v>4670</v>
      </c>
      <c r="AJ2621" s="245">
        <v>22209</v>
      </c>
    </row>
    <row r="2622" s="231" customFormat="1" ht="13.65" customHeight="1">
      <c r="AA2622" s="245">
        <v>219113</v>
      </c>
      <c r="AB2622" t="s" s="30">
        <v>6728</v>
      </c>
      <c r="AG2622" t="s" s="30">
        <f>CONCATENATE(AH2622,", ",AI2622," ",AJ2622)</f>
        <v>209</v>
      </c>
    </row>
    <row r="2623" s="231" customFormat="1" ht="13.65" customHeight="1">
      <c r="AA2623" s="245">
        <v>219121</v>
      </c>
      <c r="AB2623" t="s" s="30">
        <v>6729</v>
      </c>
      <c r="AG2623" t="s" s="30">
        <f>CONCATENATE(AH2623,", ",AI2623," ",AJ2623)</f>
        <v>209</v>
      </c>
    </row>
    <row r="2624" s="231" customFormat="1" ht="13.65" customHeight="1">
      <c r="AA2624" s="245">
        <v>219139</v>
      </c>
      <c r="AB2624" t="s" s="30">
        <v>6730</v>
      </c>
      <c r="AD2624" t="s" s="30">
        <v>6731</v>
      </c>
      <c r="AG2624" t="s" s="30">
        <f>CONCATENATE(AH2624,", ",AI2624," ",AJ2624)</f>
        <v>6732</v>
      </c>
      <c r="AH2624" t="s" s="244">
        <v>5684</v>
      </c>
      <c r="AI2624" t="s" s="30">
        <v>4691</v>
      </c>
      <c r="AJ2624" s="245">
        <v>80909</v>
      </c>
    </row>
    <row r="2625" s="231" customFormat="1" ht="13.65" customHeight="1">
      <c r="AA2625" s="245">
        <v>219147</v>
      </c>
      <c r="AB2625" t="s" s="30">
        <v>6733</v>
      </c>
      <c r="AG2625" t="s" s="30">
        <f>CONCATENATE(AH2625,", ",AI2625," ",AJ2625)</f>
        <v>209</v>
      </c>
    </row>
    <row r="2626" s="231" customFormat="1" ht="13.65" customHeight="1">
      <c r="AA2626" s="245">
        <v>219154</v>
      </c>
      <c r="AB2626" t="s" s="30">
        <v>6734</v>
      </c>
      <c r="AD2626" t="s" s="30">
        <v>6735</v>
      </c>
      <c r="AG2626" t="s" s="30">
        <f>CONCATENATE(AH2626,", ",AI2626," ",AJ2626)</f>
        <v>6736</v>
      </c>
      <c r="AH2626" t="s" s="244">
        <v>6737</v>
      </c>
      <c r="AI2626" t="s" s="30">
        <v>753</v>
      </c>
      <c r="AJ2626" s="245">
        <v>12589</v>
      </c>
    </row>
    <row r="2627" s="231" customFormat="1" ht="13.65" customHeight="1">
      <c r="AA2627" s="245">
        <v>219162</v>
      </c>
      <c r="AB2627" t="s" s="30">
        <v>6738</v>
      </c>
      <c r="AG2627" t="s" s="30">
        <f>CONCATENATE(AH2627,", ",AI2627," ",AJ2627)</f>
        <v>209</v>
      </c>
    </row>
    <row r="2628" s="231" customFormat="1" ht="13.65" customHeight="1">
      <c r="AA2628" s="245">
        <v>219170</v>
      </c>
      <c r="AB2628" t="s" s="30">
        <v>6739</v>
      </c>
      <c r="AD2628" t="s" s="30">
        <v>6731</v>
      </c>
      <c r="AG2628" t="s" s="30">
        <f>CONCATENATE(AH2628,", ",AI2628," ",AJ2628)</f>
        <v>6732</v>
      </c>
      <c r="AH2628" t="s" s="244">
        <v>5684</v>
      </c>
      <c r="AI2628" t="s" s="30">
        <v>4691</v>
      </c>
      <c r="AJ2628" s="245">
        <v>80909</v>
      </c>
    </row>
    <row r="2629" s="231" customFormat="1" ht="13.65" customHeight="1">
      <c r="AA2629" s="245">
        <v>219188</v>
      </c>
      <c r="AB2629" t="s" s="30">
        <v>6740</v>
      </c>
      <c r="AG2629" t="s" s="30">
        <f>CONCATENATE(AH2629,", ",AI2629," ",AJ2629)</f>
        <v>209</v>
      </c>
    </row>
    <row r="2630" s="231" customFormat="1" ht="13.65" customHeight="1">
      <c r="AA2630" s="245">
        <v>219204</v>
      </c>
      <c r="AB2630" t="s" s="30">
        <v>6741</v>
      </c>
      <c r="AD2630" t="s" s="30">
        <v>6742</v>
      </c>
      <c r="AG2630" t="s" s="30">
        <f>CONCATENATE(AH2630,", ",AI2630," ",AJ2630)</f>
        <v>6743</v>
      </c>
      <c r="AH2630" t="s" s="244">
        <v>3347</v>
      </c>
      <c r="AI2630" t="s" s="30">
        <v>3348</v>
      </c>
      <c r="AJ2630" s="245">
        <v>60616</v>
      </c>
    </row>
    <row r="2631" s="231" customFormat="1" ht="13.65" customHeight="1">
      <c r="AA2631" s="245">
        <v>219212</v>
      </c>
      <c r="AB2631" t="s" s="30">
        <v>6744</v>
      </c>
      <c r="AD2631" t="s" s="30">
        <v>6745</v>
      </c>
      <c r="AG2631" t="s" s="30">
        <f>CONCATENATE(AH2631,", ",AI2631," ",AJ2631)</f>
        <v>4779</v>
      </c>
      <c r="AH2631" t="s" s="244">
        <v>4682</v>
      </c>
      <c r="AI2631" t="s" s="30">
        <v>4683</v>
      </c>
      <c r="AJ2631" s="245">
        <v>20036</v>
      </c>
    </row>
    <row r="2632" s="231" customFormat="1" ht="13.65" customHeight="1">
      <c r="AA2632" s="245">
        <v>219220</v>
      </c>
      <c r="AB2632" t="s" s="30">
        <v>6746</v>
      </c>
      <c r="AD2632" t="s" s="30">
        <v>6731</v>
      </c>
      <c r="AG2632" t="s" s="30">
        <f>CONCATENATE(AH2632,", ",AI2632," ",AJ2632)</f>
        <v>6732</v>
      </c>
      <c r="AH2632" t="s" s="244">
        <v>5684</v>
      </c>
      <c r="AI2632" t="s" s="30">
        <v>4691</v>
      </c>
      <c r="AJ2632" s="245">
        <v>80909</v>
      </c>
    </row>
    <row r="2633" s="231" customFormat="1" ht="13.65" customHeight="1">
      <c r="AA2633" s="245">
        <v>219238</v>
      </c>
      <c r="AB2633" t="s" s="30">
        <v>6747</v>
      </c>
      <c r="AG2633" t="s" s="30">
        <f>CONCATENATE(AH2633,", ",AI2633," ",AJ2633)</f>
        <v>209</v>
      </c>
    </row>
    <row r="2634" s="231" customFormat="1" ht="13.65" customHeight="1">
      <c r="AA2634" s="245">
        <v>219246</v>
      </c>
      <c r="AB2634" t="s" s="30">
        <v>6748</v>
      </c>
      <c r="AG2634" t="s" s="30">
        <f>CONCATENATE(AH2634,", ",AI2634," ",AJ2634)</f>
        <v>209</v>
      </c>
    </row>
    <row r="2635" s="231" customFormat="1" ht="13.65" customHeight="1">
      <c r="AA2635" s="245">
        <v>219253</v>
      </c>
      <c r="AB2635" t="s" s="30">
        <v>6749</v>
      </c>
      <c r="AG2635" t="s" s="30">
        <f>CONCATENATE(AH2635,", ",AI2635," ",AJ2635)</f>
        <v>209</v>
      </c>
    </row>
    <row r="2636" s="231" customFormat="1" ht="13.65" customHeight="1">
      <c r="AA2636" s="245">
        <v>219261</v>
      </c>
      <c r="AB2636" t="s" s="30">
        <v>6750</v>
      </c>
      <c r="AG2636" t="s" s="30">
        <f>CONCATENATE(AH2636,", ",AI2636," ",AJ2636)</f>
        <v>209</v>
      </c>
    </row>
    <row r="2637" s="231" customFormat="1" ht="13.65" customHeight="1">
      <c r="AA2637" s="245">
        <v>219279</v>
      </c>
      <c r="AB2637" t="s" s="30">
        <v>6751</v>
      </c>
      <c r="AG2637" t="s" s="30">
        <f>CONCATENATE(AH2637,", ",AI2637," ",AJ2637)</f>
        <v>209</v>
      </c>
    </row>
    <row r="2638" s="231" customFormat="1" ht="13.65" customHeight="1">
      <c r="AA2638" s="245">
        <v>219287</v>
      </c>
      <c r="AB2638" t="s" s="30">
        <v>6752</v>
      </c>
      <c r="AG2638" t="s" s="30">
        <f>CONCATENATE(AH2638,", ",AI2638," ",AJ2638)</f>
        <v>209</v>
      </c>
    </row>
    <row r="2639" s="231" customFormat="1" ht="13.65" customHeight="1">
      <c r="AA2639" s="245">
        <v>219303</v>
      </c>
      <c r="AB2639" t="s" s="30">
        <v>6753</v>
      </c>
      <c r="AD2639" t="s" s="30">
        <v>6754</v>
      </c>
      <c r="AG2639" t="s" s="30">
        <f>CONCATENATE(AH2639,", ",AI2639," ",AJ2639)</f>
        <v>4597</v>
      </c>
      <c r="AH2639" t="s" s="244">
        <v>2465</v>
      </c>
      <c r="AI2639" t="s" s="30">
        <v>260</v>
      </c>
      <c r="AJ2639" s="245">
        <v>35967</v>
      </c>
    </row>
    <row r="2640" s="231" customFormat="1" ht="13.65" customHeight="1">
      <c r="AA2640" s="245">
        <v>219311</v>
      </c>
      <c r="AB2640" t="s" s="30">
        <v>6755</v>
      </c>
      <c r="AG2640" t="s" s="30">
        <f>CONCATENATE(AH2640,", ",AI2640," ",AJ2640)</f>
        <v>209</v>
      </c>
    </row>
    <row r="2641" s="231" customFormat="1" ht="13.65" customHeight="1">
      <c r="AA2641" s="245">
        <v>219329</v>
      </c>
      <c r="AB2641" t="s" s="30">
        <v>6756</v>
      </c>
      <c r="AD2641" t="s" s="30">
        <v>6757</v>
      </c>
      <c r="AG2641" t="s" s="30">
        <f>CONCATENATE(AH2641,", ",AI2641," ",AJ2641)</f>
        <v>6758</v>
      </c>
      <c r="AH2641" t="s" s="244">
        <v>6759</v>
      </c>
      <c r="AI2641" t="s" s="30">
        <v>3348</v>
      </c>
      <c r="AJ2641" s="245">
        <v>60178</v>
      </c>
    </row>
    <row r="2642" s="231" customFormat="1" ht="13.65" customHeight="1">
      <c r="AA2642" s="245">
        <v>219337</v>
      </c>
      <c r="AB2642" t="s" s="30">
        <v>6760</v>
      </c>
      <c r="AD2642" t="s" s="30">
        <v>6761</v>
      </c>
      <c r="AG2642" t="s" s="30">
        <f>CONCATENATE(AH2642,", ",AI2642," ",AJ2642)</f>
        <v>6762</v>
      </c>
      <c r="AH2642" t="s" s="244">
        <v>4122</v>
      </c>
      <c r="AI2642" t="s" s="30">
        <v>178</v>
      </c>
      <c r="AJ2642" s="245">
        <v>30030</v>
      </c>
    </row>
    <row r="2643" s="231" customFormat="1" ht="13.65" customHeight="1">
      <c r="AA2643" s="245">
        <v>219345</v>
      </c>
      <c r="AB2643" t="s" s="30">
        <v>6763</v>
      </c>
      <c r="AD2643" t="s" s="30">
        <v>6764</v>
      </c>
      <c r="AG2643" t="s" s="30">
        <f>CONCATENATE(AH2643,", ",AI2643," ",AJ2643)</f>
        <v>3043</v>
      </c>
      <c r="AH2643" t="s" s="244">
        <v>138</v>
      </c>
      <c r="AI2643" t="s" s="30">
        <v>139</v>
      </c>
      <c r="AJ2643" s="245">
        <v>37410</v>
      </c>
    </row>
    <row r="2644" s="231" customFormat="1" ht="13.65" customHeight="1">
      <c r="AA2644" s="245">
        <v>219352</v>
      </c>
      <c r="AB2644" t="s" s="30">
        <v>6765</v>
      </c>
      <c r="AG2644" t="s" s="30">
        <f>CONCATENATE(AH2644,", ",AI2644," ",AJ2644)</f>
        <v>209</v>
      </c>
    </row>
    <row r="2645" s="231" customFormat="1" ht="13.65" customHeight="1">
      <c r="AA2645" s="245">
        <v>219360</v>
      </c>
      <c r="AB2645" t="s" s="30">
        <v>6766</v>
      </c>
      <c r="AD2645" t="s" s="30">
        <v>6767</v>
      </c>
      <c r="AG2645" t="s" s="30">
        <f>CONCATENATE(AH2645,", ",AI2645," ",AJ2645)</f>
        <v>5687</v>
      </c>
      <c r="AH2645" t="s" s="244">
        <v>4682</v>
      </c>
      <c r="AI2645" t="s" s="30">
        <v>4683</v>
      </c>
      <c r="AJ2645" s="245">
        <v>20001</v>
      </c>
    </row>
    <row r="2646" s="231" customFormat="1" ht="13.65" customHeight="1">
      <c r="AA2646" s="245">
        <v>219378</v>
      </c>
      <c r="AB2646" t="s" s="30">
        <v>6768</v>
      </c>
      <c r="AG2646" t="s" s="30">
        <f>CONCATENATE(AH2646,", ",AI2646," ",AJ2646)</f>
        <v>209</v>
      </c>
    </row>
    <row r="2647" s="231" customFormat="1" ht="13.65" customHeight="1">
      <c r="AA2647" s="245">
        <v>219386</v>
      </c>
      <c r="AB2647" t="s" s="30">
        <v>6769</v>
      </c>
      <c r="AG2647" t="s" s="30">
        <f>CONCATENATE(AH2647,", ",AI2647," ",AJ2647)</f>
        <v>209</v>
      </c>
    </row>
    <row r="2648" s="231" customFormat="1" ht="13.65" customHeight="1">
      <c r="AA2648" s="245">
        <v>219394</v>
      </c>
      <c r="AB2648" t="s" s="30">
        <v>6770</v>
      </c>
      <c r="AG2648" t="s" s="30">
        <f>CONCATENATE(AH2648,", ",AI2648," ",AJ2648)</f>
        <v>209</v>
      </c>
    </row>
    <row r="2649" s="231" customFormat="1" ht="13.65" customHeight="1">
      <c r="AA2649" s="245">
        <v>219402</v>
      </c>
      <c r="AB2649" t="s" s="30">
        <v>6771</v>
      </c>
      <c r="AG2649" t="s" s="30">
        <f>CONCATENATE(AH2649,", ",AI2649," ",AJ2649)</f>
        <v>209</v>
      </c>
    </row>
    <row r="2650" s="231" customFormat="1" ht="13.65" customHeight="1">
      <c r="AA2650" s="245">
        <v>219410</v>
      </c>
      <c r="AB2650" t="s" s="30">
        <v>6772</v>
      </c>
      <c r="AD2650" t="s" s="30">
        <v>6731</v>
      </c>
      <c r="AG2650" t="s" s="30">
        <f>CONCATENATE(AH2650,", ",AI2650," ",AJ2650)</f>
        <v>6732</v>
      </c>
      <c r="AH2650" t="s" s="244">
        <v>5684</v>
      </c>
      <c r="AI2650" t="s" s="30">
        <v>4691</v>
      </c>
      <c r="AJ2650" s="245">
        <v>80909</v>
      </c>
    </row>
    <row r="2651" s="231" customFormat="1" ht="13.65" customHeight="1">
      <c r="AA2651" s="245">
        <v>219428</v>
      </c>
      <c r="AB2651" t="s" s="30">
        <v>6773</v>
      </c>
      <c r="AG2651" t="s" s="30">
        <f>CONCATENATE(AH2651,", ",AI2651," ",AJ2651)</f>
        <v>209</v>
      </c>
    </row>
    <row r="2652" s="231" customFormat="1" ht="13.65" customHeight="1">
      <c r="AA2652" s="245">
        <v>219444</v>
      </c>
      <c r="AB2652" t="s" s="30">
        <v>6774</v>
      </c>
      <c r="AD2652" t="s" s="30">
        <v>6775</v>
      </c>
      <c r="AG2652" t="s" s="30">
        <f>CONCATENATE(AH2652,", ",AI2652," ",AJ2652)</f>
        <v>6776</v>
      </c>
      <c r="AH2652" t="s" s="244">
        <v>4669</v>
      </c>
      <c r="AI2652" t="s" s="30">
        <v>4670</v>
      </c>
      <c r="AJ2652" t="s" s="30">
        <v>6777</v>
      </c>
    </row>
    <row r="2653" s="231" customFormat="1" ht="13.65" customHeight="1">
      <c r="AA2653" s="245">
        <v>219493</v>
      </c>
      <c r="AB2653" t="s" s="30">
        <v>6778</v>
      </c>
      <c r="AD2653" t="s" s="30">
        <v>6779</v>
      </c>
      <c r="AG2653" t="s" s="30">
        <f>CONCATENATE(AH2653,", ",AI2653," ",AJ2653)</f>
        <v>6780</v>
      </c>
      <c r="AH2653" t="s" s="244">
        <v>6781</v>
      </c>
      <c r="AI2653" t="s" s="30">
        <v>6782</v>
      </c>
      <c r="AJ2653" s="245">
        <v>96740</v>
      </c>
    </row>
    <row r="2654" s="231" customFormat="1" ht="13.65" customHeight="1">
      <c r="AA2654" s="245">
        <v>219501</v>
      </c>
      <c r="AB2654" t="s" s="30">
        <v>6783</v>
      </c>
      <c r="AG2654" t="s" s="30">
        <f>CONCATENATE(AH2654,", ",AI2654," ",AJ2654)</f>
        <v>209</v>
      </c>
    </row>
    <row r="2655" s="231" customFormat="1" ht="13.65" customHeight="1">
      <c r="AA2655" s="245">
        <v>219519</v>
      </c>
      <c r="AB2655" t="s" s="30">
        <v>6784</v>
      </c>
      <c r="AG2655" t="s" s="30">
        <f>CONCATENATE(AH2655,", ",AI2655," ",AJ2655)</f>
        <v>209</v>
      </c>
    </row>
    <row r="2656" s="231" customFormat="1" ht="13.65" customHeight="1">
      <c r="AA2656" s="245">
        <v>219527</v>
      </c>
      <c r="AB2656" t="s" s="30">
        <v>6785</v>
      </c>
      <c r="AD2656" t="s" s="30">
        <v>6786</v>
      </c>
      <c r="AG2656" t="s" s="30">
        <f>CONCATENATE(AH2656,", ",AI2656," ",AJ2656)</f>
        <v>6787</v>
      </c>
      <c r="AH2656" t="s" s="244">
        <v>6401</v>
      </c>
      <c r="AI2656" t="s" s="30">
        <v>616</v>
      </c>
      <c r="AJ2656" s="245">
        <v>27701</v>
      </c>
    </row>
    <row r="2657" s="231" customFormat="1" ht="13.65" customHeight="1">
      <c r="AA2657" s="245">
        <v>219535</v>
      </c>
      <c r="AB2657" t="s" s="30">
        <v>6788</v>
      </c>
      <c r="AD2657" t="s" s="30">
        <v>6789</v>
      </c>
      <c r="AG2657" t="s" s="30">
        <f>CONCATENATE(AH2657,", ",AI2657," ",AJ2657)</f>
        <v>6790</v>
      </c>
      <c r="AH2657" t="s" s="244">
        <v>5684</v>
      </c>
      <c r="AI2657" t="s" s="30">
        <v>4691</v>
      </c>
      <c r="AJ2657" s="245">
        <v>80906</v>
      </c>
    </row>
    <row r="2658" s="231" customFormat="1" ht="13.65" customHeight="1">
      <c r="AA2658" s="245">
        <v>219543</v>
      </c>
      <c r="AB2658" t="s" s="30">
        <v>6791</v>
      </c>
      <c r="AG2658" t="s" s="30">
        <f>CONCATENATE(AH2658,", ",AI2658," ",AJ2658)</f>
        <v>209</v>
      </c>
    </row>
    <row r="2659" s="231" customFormat="1" ht="13.65" customHeight="1">
      <c r="AA2659" s="245">
        <v>219550</v>
      </c>
      <c r="AB2659" t="s" s="30">
        <v>6792</v>
      </c>
      <c r="AD2659" t="s" s="30">
        <v>6731</v>
      </c>
      <c r="AG2659" t="s" s="30">
        <f>CONCATENATE(AH2659,", ",AI2659," ",AJ2659)</f>
        <v>6732</v>
      </c>
      <c r="AH2659" t="s" s="244">
        <v>5684</v>
      </c>
      <c r="AI2659" t="s" s="30">
        <v>4691</v>
      </c>
      <c r="AJ2659" s="245">
        <v>80909</v>
      </c>
    </row>
    <row r="2660" s="231" customFormat="1" ht="13.65" customHeight="1">
      <c r="AA2660" s="245">
        <v>219568</v>
      </c>
      <c r="AB2660" t="s" s="30">
        <v>6793</v>
      </c>
      <c r="AG2660" t="s" s="30">
        <f>CONCATENATE(AH2660,", ",AI2660," ",AJ2660)</f>
        <v>209</v>
      </c>
    </row>
    <row r="2661" s="231" customFormat="1" ht="13.65" customHeight="1">
      <c r="AA2661" s="245">
        <v>219576</v>
      </c>
      <c r="AB2661" t="s" s="30">
        <v>6794</v>
      </c>
      <c r="AD2661" t="s" s="30">
        <v>6795</v>
      </c>
      <c r="AG2661" t="s" s="30">
        <f>CONCATENATE(AH2661,", ",AI2661," ",AJ2661)</f>
        <v>6796</v>
      </c>
      <c r="AH2661" t="s" s="244">
        <v>752</v>
      </c>
      <c r="AI2661" t="s" s="30">
        <v>753</v>
      </c>
      <c r="AJ2661" t="s" s="30">
        <v>6797</v>
      </c>
    </row>
    <row r="2662" s="231" customFormat="1" ht="13.65" customHeight="1">
      <c r="AA2662" s="245">
        <v>219584</v>
      </c>
      <c r="AB2662" t="s" s="30">
        <v>6798</v>
      </c>
      <c r="AG2662" t="s" s="30">
        <f>CONCATENATE(AH2662,", ",AI2662," ",AJ2662)</f>
        <v>209</v>
      </c>
    </row>
    <row r="2663" s="231" customFormat="1" ht="13.65" customHeight="1">
      <c r="AA2663" s="245">
        <v>219592</v>
      </c>
      <c r="AB2663" t="s" s="30">
        <v>6799</v>
      </c>
      <c r="AG2663" t="s" s="30">
        <f>CONCATENATE(AH2663,", ",AI2663," ",AJ2663)</f>
        <v>209</v>
      </c>
    </row>
    <row r="2664" s="231" customFormat="1" ht="13.65" customHeight="1">
      <c r="AA2664" s="245">
        <v>219600</v>
      </c>
      <c r="AB2664" t="s" s="30">
        <v>6800</v>
      </c>
      <c r="AD2664" t="s" s="30">
        <v>6801</v>
      </c>
      <c r="AG2664" t="s" s="30">
        <f>CONCATENATE(AH2664,", ",AI2664," ",AJ2664)</f>
        <v>6802</v>
      </c>
      <c r="AH2664" t="s" s="244">
        <v>5492</v>
      </c>
      <c r="AI2664" t="s" s="30">
        <v>3348</v>
      </c>
      <c r="AJ2664" s="245">
        <v>62704</v>
      </c>
    </row>
    <row r="2665" s="231" customFormat="1" ht="13.65" customHeight="1">
      <c r="AA2665" s="245">
        <v>219618</v>
      </c>
      <c r="AB2665" t="s" s="30">
        <v>6803</v>
      </c>
      <c r="AD2665" t="s" s="30">
        <v>6804</v>
      </c>
      <c r="AG2665" t="s" s="30">
        <f>CONCATENATE(AH2665,", ",AI2665," ",AJ2665)</f>
        <v>6805</v>
      </c>
      <c r="AH2665" t="s" s="244">
        <v>5353</v>
      </c>
      <c r="AI2665" t="s" s="30">
        <v>4670</v>
      </c>
      <c r="AJ2665" s="245">
        <v>22101</v>
      </c>
    </row>
    <row r="2666" s="231" customFormat="1" ht="13.65" customHeight="1">
      <c r="AA2666" s="245">
        <v>219626</v>
      </c>
      <c r="AB2666" t="s" s="30">
        <v>6806</v>
      </c>
      <c r="AD2666" t="s" s="30">
        <v>6807</v>
      </c>
      <c r="AG2666" t="s" s="30">
        <f>CONCATENATE(AH2666,", ",AI2666," ",AJ2666)</f>
        <v>6808</v>
      </c>
      <c r="AH2666" t="s" s="244">
        <v>6809</v>
      </c>
      <c r="AI2666" t="s" s="30">
        <v>4670</v>
      </c>
      <c r="AJ2666" t="s" s="30">
        <v>6810</v>
      </c>
    </row>
    <row r="2667" s="231" customFormat="1" ht="13.65" customHeight="1">
      <c r="AA2667" s="245">
        <v>219634</v>
      </c>
      <c r="AB2667" t="s" s="30">
        <v>6811</v>
      </c>
      <c r="AG2667" t="s" s="30">
        <f>CONCATENATE(AH2667,", ",AI2667," ",AJ2667)</f>
        <v>209</v>
      </c>
    </row>
    <row r="2668" s="231" customFormat="1" ht="13.65" customHeight="1">
      <c r="AA2668" s="245">
        <v>219642</v>
      </c>
      <c r="AB2668" t="s" s="30">
        <v>6812</v>
      </c>
      <c r="AD2668" t="s" s="30">
        <v>6813</v>
      </c>
      <c r="AE2668" t="s" s="30">
        <v>6814</v>
      </c>
      <c r="AG2668" t="s" s="30">
        <f>CONCATENATE(AH2668,", ",AI2668," ",AJ2668)</f>
        <v>6151</v>
      </c>
      <c r="AH2668" t="s" s="244">
        <v>4727</v>
      </c>
      <c r="AI2668" t="s" s="30">
        <v>4670</v>
      </c>
      <c r="AJ2668" s="245">
        <v>22201</v>
      </c>
    </row>
    <row r="2669" s="231" customFormat="1" ht="13.65" customHeight="1">
      <c r="AA2669" s="245">
        <v>219659</v>
      </c>
      <c r="AB2669" t="s" s="30">
        <v>6815</v>
      </c>
      <c r="AD2669" t="s" s="30">
        <v>6816</v>
      </c>
      <c r="AG2669" t="s" s="30">
        <f>CONCATENATE(AH2669,", ",AI2669," ",AJ2669)</f>
        <v>6817</v>
      </c>
      <c r="AH2669" t="s" s="244">
        <v>4682</v>
      </c>
      <c r="AI2669" t="s" s="30">
        <v>4683</v>
      </c>
      <c r="AJ2669" s="245">
        <v>20037</v>
      </c>
    </row>
    <row r="2670" s="231" customFormat="1" ht="13.65" customHeight="1">
      <c r="AA2670" s="245">
        <v>219667</v>
      </c>
      <c r="AB2670" t="s" s="30">
        <v>6818</v>
      </c>
      <c r="AG2670" t="s" s="30">
        <f>CONCATENATE(AH2670,", ",AI2670," ",AJ2670)</f>
        <v>209</v>
      </c>
    </row>
    <row r="2671" s="231" customFormat="1" ht="13.65" customHeight="1">
      <c r="AA2671" s="245">
        <v>219675</v>
      </c>
      <c r="AB2671" t="s" s="30">
        <v>6819</v>
      </c>
      <c r="AG2671" t="s" s="30">
        <f>CONCATENATE(AH2671,", ",AI2671," ",AJ2671)</f>
        <v>209</v>
      </c>
    </row>
    <row r="2672" s="231" customFormat="1" ht="13.65" customHeight="1">
      <c r="AA2672" s="245">
        <v>219683</v>
      </c>
      <c r="AB2672" t="s" s="30">
        <v>6820</v>
      </c>
      <c r="AD2672" t="s" s="30">
        <v>6821</v>
      </c>
      <c r="AG2672" t="s" s="30">
        <f>CONCATENATE(AH2672,", ",AI2672," ",AJ2672)</f>
        <v>4716</v>
      </c>
      <c r="AH2672" t="s" s="244">
        <v>4682</v>
      </c>
      <c r="AI2672" t="s" s="30">
        <v>4683</v>
      </c>
      <c r="AJ2672" s="245">
        <v>20006</v>
      </c>
    </row>
    <row r="2673" s="231" customFormat="1" ht="13.65" customHeight="1">
      <c r="AA2673" s="245">
        <v>219691</v>
      </c>
      <c r="AB2673" t="s" s="30">
        <v>6822</v>
      </c>
      <c r="AD2673" t="s" s="30">
        <v>6823</v>
      </c>
      <c r="AG2673" t="s" s="30">
        <f>CONCATENATE(AH2673,", ",AI2673," ",AJ2673)</f>
        <v>154</v>
      </c>
      <c r="AH2673" t="s" s="244">
        <v>138</v>
      </c>
      <c r="AI2673" t="s" s="30">
        <v>139</v>
      </c>
      <c r="AJ2673" s="245">
        <v>37404</v>
      </c>
    </row>
    <row r="2674" s="231" customFormat="1" ht="13.65" customHeight="1">
      <c r="AA2674" s="245">
        <v>219709</v>
      </c>
      <c r="AB2674" t="s" s="30">
        <v>6824</v>
      </c>
      <c r="AG2674" t="s" s="30">
        <f>CONCATENATE(AH2674,", ",AI2674," ",AJ2674)</f>
        <v>209</v>
      </c>
    </row>
    <row r="2675" s="231" customFormat="1" ht="13.65" customHeight="1">
      <c r="AA2675" s="245">
        <v>219717</v>
      </c>
      <c r="AB2675" t="s" s="30">
        <v>6825</v>
      </c>
      <c r="AG2675" t="s" s="30">
        <f>CONCATENATE(AH2675,", ",AI2675," ",AJ2675)</f>
        <v>209</v>
      </c>
    </row>
    <row r="2676" s="231" customFormat="1" ht="13.65" customHeight="1">
      <c r="AA2676" s="245">
        <v>219725</v>
      </c>
      <c r="AB2676" t="s" s="30">
        <v>6826</v>
      </c>
      <c r="AG2676" t="s" s="30">
        <f>CONCATENATE(AH2676,", ",AI2676," ",AJ2676)</f>
        <v>209</v>
      </c>
    </row>
    <row r="2677" s="231" customFormat="1" ht="13.65" customHeight="1">
      <c r="AA2677" s="245">
        <v>219741</v>
      </c>
      <c r="AB2677" t="s" s="30">
        <v>6827</v>
      </c>
      <c r="AD2677" t="s" s="30">
        <v>6828</v>
      </c>
      <c r="AE2677" t="s" s="30">
        <v>6829</v>
      </c>
      <c r="AG2677" t="s" s="30">
        <f>CONCATENATE(AH2677,", ",AI2677," ",AJ2677)</f>
        <v>6830</v>
      </c>
      <c r="AH2677" t="s" s="244">
        <v>6831</v>
      </c>
      <c r="AI2677" t="s" s="30">
        <v>753</v>
      </c>
      <c r="AJ2677" s="245">
        <v>11706</v>
      </c>
    </row>
    <row r="2678" s="231" customFormat="1" ht="13.65" customHeight="1">
      <c r="AA2678" s="245">
        <v>219758</v>
      </c>
      <c r="AB2678" t="s" s="30">
        <v>6832</v>
      </c>
      <c r="AD2678" t="s" s="30">
        <v>6833</v>
      </c>
      <c r="AE2678" t="s" s="30">
        <v>6834</v>
      </c>
      <c r="AG2678" t="s" s="30">
        <f>CONCATENATE(AH2678,", ",AI2678," ",AJ2678)</f>
        <v>6835</v>
      </c>
      <c r="AH2678" t="s" s="244">
        <v>6836</v>
      </c>
      <c r="AI2678" t="s" s="30">
        <v>4363</v>
      </c>
      <c r="AJ2678" s="245">
        <v>94305</v>
      </c>
    </row>
    <row r="2679" s="231" customFormat="1" ht="13.65" customHeight="1">
      <c r="AA2679" s="245">
        <v>219766</v>
      </c>
      <c r="AB2679" t="s" s="30">
        <v>6837</v>
      </c>
      <c r="AG2679" t="s" s="30">
        <f>CONCATENATE(AH2679,", ",AI2679," ",AJ2679)</f>
        <v>209</v>
      </c>
    </row>
    <row r="2680" s="231" customFormat="1" ht="13.65" customHeight="1">
      <c r="AA2680" s="245">
        <v>219774</v>
      </c>
      <c r="AB2680" t="s" s="30">
        <v>6838</v>
      </c>
      <c r="AG2680" t="s" s="30">
        <f>CONCATENATE(AH2680,", ",AI2680," ",AJ2680)</f>
        <v>209</v>
      </c>
    </row>
    <row r="2681" s="231" customFormat="1" ht="13.65" customHeight="1">
      <c r="AA2681" s="245">
        <v>219790</v>
      </c>
      <c r="AB2681" t="s" s="30">
        <v>6839</v>
      </c>
      <c r="AD2681" t="s" s="30">
        <v>6840</v>
      </c>
      <c r="AG2681" t="s" s="30">
        <f>CONCATENATE(AH2681,", ",AI2681," ",AJ2681)</f>
        <v>6841</v>
      </c>
      <c r="AH2681" t="s" s="244">
        <v>6842</v>
      </c>
      <c r="AI2681" t="s" s="30">
        <v>5031</v>
      </c>
      <c r="AJ2681" t="s" s="30">
        <v>6843</v>
      </c>
    </row>
    <row r="2682" s="231" customFormat="1" ht="13.65" customHeight="1">
      <c r="AA2682" s="245">
        <v>219808</v>
      </c>
      <c r="AB2682" t="s" s="30">
        <v>6844</v>
      </c>
      <c r="AD2682" t="s" s="30">
        <v>6845</v>
      </c>
      <c r="AG2682" t="s" s="30">
        <f>CONCATENATE(AH2682,", ",AI2682," ",AJ2682)</f>
        <v>3774</v>
      </c>
      <c r="AH2682" t="s" s="244">
        <v>3775</v>
      </c>
      <c r="AI2682" t="s" s="30">
        <v>139</v>
      </c>
      <c r="AJ2682" s="245">
        <v>37381</v>
      </c>
    </row>
    <row r="2683" s="231" customFormat="1" ht="13.65" customHeight="1">
      <c r="AA2683" s="245">
        <v>219816</v>
      </c>
      <c r="AB2683" t="s" s="30">
        <v>6846</v>
      </c>
      <c r="AG2683" t="s" s="30">
        <f>CONCATENATE(AH2683,", ",AI2683," ",AJ2683)</f>
        <v>209</v>
      </c>
    </row>
    <row r="2684" s="231" customFormat="1" ht="13.65" customHeight="1">
      <c r="AA2684" s="245">
        <v>219824</v>
      </c>
      <c r="AB2684" t="s" s="30">
        <v>6847</v>
      </c>
      <c r="AG2684" t="s" s="30">
        <f>CONCATENATE(AH2684,", ",AI2684," ",AJ2684)</f>
        <v>209</v>
      </c>
    </row>
    <row r="2685" s="231" customFormat="1" ht="13.65" customHeight="1">
      <c r="AA2685" s="245">
        <v>219832</v>
      </c>
      <c r="AB2685" t="s" s="30">
        <v>6848</v>
      </c>
      <c r="AG2685" t="s" s="30">
        <f>CONCATENATE(AH2685,", ",AI2685," ",AJ2685)</f>
        <v>209</v>
      </c>
    </row>
    <row r="2686" s="231" customFormat="1" ht="13.65" customHeight="1">
      <c r="AA2686" s="245">
        <v>219840</v>
      </c>
      <c r="AB2686" t="s" s="30">
        <v>6849</v>
      </c>
      <c r="AG2686" t="s" s="30">
        <f>CONCATENATE(AH2686,", ",AI2686," ",AJ2686)</f>
        <v>209</v>
      </c>
    </row>
    <row r="2687" s="231" customFormat="1" ht="13.65" customHeight="1">
      <c r="AA2687" s="245">
        <v>219857</v>
      </c>
      <c r="AB2687" t="s" s="30">
        <v>6850</v>
      </c>
      <c r="AG2687" t="s" s="30">
        <f>CONCATENATE(AH2687,", ",AI2687," ",AJ2687)</f>
        <v>209</v>
      </c>
    </row>
    <row r="2688" s="231" customFormat="1" ht="13.65" customHeight="1">
      <c r="AA2688" s="245">
        <v>219865</v>
      </c>
      <c r="AB2688" t="s" s="30">
        <v>6851</v>
      </c>
      <c r="AG2688" t="s" s="30">
        <f>CONCATENATE(AH2688,", ",AI2688," ",AJ2688)</f>
        <v>209</v>
      </c>
    </row>
    <row r="2689" s="231" customFormat="1" ht="13.65" customHeight="1">
      <c r="AA2689" s="245">
        <v>219873</v>
      </c>
      <c r="AB2689" t="s" s="30">
        <v>6852</v>
      </c>
      <c r="AG2689" t="s" s="30">
        <f>CONCATENATE(AH2689,", ",AI2689," ",AJ2689)</f>
        <v>209</v>
      </c>
    </row>
    <row r="2690" s="231" customFormat="1" ht="13.65" customHeight="1">
      <c r="AA2690" s="245">
        <v>219881</v>
      </c>
      <c r="AB2690" t="s" s="30">
        <v>6853</v>
      </c>
      <c r="AD2690" t="s" s="30">
        <v>6854</v>
      </c>
      <c r="AG2690" t="s" s="30">
        <f>CONCATENATE(AH2690,", ",AI2690," ",AJ2690)</f>
        <v>6855</v>
      </c>
      <c r="AH2690" t="s" s="244">
        <v>4674</v>
      </c>
      <c r="AI2690" t="s" s="30">
        <v>4675</v>
      </c>
      <c r="AJ2690" t="s" s="30">
        <v>6856</v>
      </c>
    </row>
    <row r="2691" s="231" customFormat="1" ht="13.65" customHeight="1">
      <c r="AA2691" s="245">
        <v>219899</v>
      </c>
      <c r="AB2691" t="s" s="30">
        <v>6857</v>
      </c>
      <c r="AD2691" t="s" s="30">
        <v>6854</v>
      </c>
      <c r="AG2691" t="s" s="30">
        <f>CONCATENATE(AH2691,", ",AI2691," ",AJ2691)</f>
        <v>6858</v>
      </c>
      <c r="AH2691" t="s" s="244">
        <v>4674</v>
      </c>
      <c r="AI2691" t="s" s="30">
        <v>4675</v>
      </c>
      <c r="AJ2691" t="s" s="30">
        <v>6859</v>
      </c>
    </row>
    <row r="2692" s="231" customFormat="1" ht="13.65" customHeight="1">
      <c r="AA2692" s="245">
        <v>219907</v>
      </c>
      <c r="AB2692" t="s" s="30">
        <v>6860</v>
      </c>
      <c r="AD2692" t="s" s="30">
        <v>6861</v>
      </c>
      <c r="AG2692" t="s" s="30">
        <f>CONCATENATE(AH2692,", ",AI2692," ",AJ2692)</f>
        <v>6862</v>
      </c>
      <c r="AH2692" t="s" s="244">
        <v>6863</v>
      </c>
      <c r="AI2692" t="s" s="30">
        <v>5629</v>
      </c>
      <c r="AJ2692" s="245">
        <v>55430</v>
      </c>
    </row>
    <row r="2693" s="231" customFormat="1" ht="13.65" customHeight="1">
      <c r="AA2693" s="245">
        <v>219915</v>
      </c>
      <c r="AB2693" t="s" s="30">
        <v>6864</v>
      </c>
      <c r="AG2693" t="s" s="30">
        <f>CONCATENATE(AH2693,", ",AI2693," ",AJ2693)</f>
        <v>209</v>
      </c>
    </row>
    <row r="2694" s="231" customFormat="1" ht="13.65" customHeight="1">
      <c r="AA2694" s="245">
        <v>219923</v>
      </c>
      <c r="AB2694" t="s" s="30">
        <v>6865</v>
      </c>
      <c r="AD2694" t="s" s="30">
        <v>6866</v>
      </c>
      <c r="AG2694" t="s" s="30">
        <f>CONCATENATE(AH2694,", ",AI2694," ",AJ2694)</f>
        <v>6867</v>
      </c>
      <c r="AH2694" t="s" s="244">
        <v>6868</v>
      </c>
      <c r="AI2694" t="s" s="30">
        <v>5981</v>
      </c>
      <c r="AJ2694" s="245">
        <v>48084</v>
      </c>
    </row>
    <row r="2695" s="231" customFormat="1" ht="13.65" customHeight="1">
      <c r="AA2695" s="245">
        <v>219931</v>
      </c>
      <c r="AB2695" t="s" s="30">
        <v>6869</v>
      </c>
      <c r="AG2695" t="s" s="30">
        <f>CONCATENATE(AH2695,", ",AI2695," ",AJ2695)</f>
        <v>209</v>
      </c>
    </row>
    <row r="2696" s="231" customFormat="1" ht="13.65" customHeight="1">
      <c r="AA2696" s="245">
        <v>219949</v>
      </c>
      <c r="AB2696" t="s" s="30">
        <v>6870</v>
      </c>
      <c r="AG2696" t="s" s="30">
        <f>CONCATENATE(AH2696,", ",AI2696," ",AJ2696)</f>
        <v>209</v>
      </c>
    </row>
    <row r="2697" s="231" customFormat="1" ht="13.65" customHeight="1">
      <c r="AA2697" s="245">
        <v>219956</v>
      </c>
      <c r="AB2697" t="s" s="30">
        <v>6871</v>
      </c>
      <c r="AG2697" t="s" s="30">
        <f>CONCATENATE(AH2697,", ",AI2697," ",AJ2697)</f>
        <v>209</v>
      </c>
    </row>
    <row r="2698" s="231" customFormat="1" ht="13.65" customHeight="1">
      <c r="AA2698" s="245">
        <v>219972</v>
      </c>
      <c r="AB2698" t="s" s="30">
        <v>6872</v>
      </c>
      <c r="AG2698" t="s" s="30">
        <f>CONCATENATE(AH2698,", ",AI2698," ",AJ2698)</f>
        <v>209</v>
      </c>
    </row>
    <row r="2699" s="231" customFormat="1" ht="13.65" customHeight="1">
      <c r="AA2699" s="245">
        <v>219980</v>
      </c>
      <c r="AB2699" t="s" s="30">
        <v>6873</v>
      </c>
      <c r="AG2699" t="s" s="30">
        <f>CONCATENATE(AH2699,", ",AI2699," ",AJ2699)</f>
        <v>209</v>
      </c>
    </row>
    <row r="2700" s="231" customFormat="1" ht="13.65" customHeight="1">
      <c r="AA2700" s="245">
        <v>219998</v>
      </c>
      <c r="AB2700" t="s" s="30">
        <v>6874</v>
      </c>
      <c r="AG2700" t="s" s="30">
        <f>CONCATENATE(AH2700,", ",AI2700," ",AJ2700)</f>
        <v>209</v>
      </c>
    </row>
    <row r="2701" s="231" customFormat="1" ht="13.65" customHeight="1">
      <c r="AA2701" s="245">
        <v>220004</v>
      </c>
      <c r="AB2701" t="s" s="30">
        <v>6875</v>
      </c>
      <c r="AD2701" t="s" s="30">
        <v>6876</v>
      </c>
      <c r="AG2701" t="s" s="30">
        <f>CONCATENATE(AH2701,", ",AI2701," ",AJ2701)</f>
        <v>6877</v>
      </c>
      <c r="AH2701" t="s" s="244">
        <v>4682</v>
      </c>
      <c r="AI2701" t="s" s="30">
        <v>4683</v>
      </c>
      <c r="AJ2701" t="s" s="30">
        <v>6878</v>
      </c>
    </row>
    <row r="2702" s="231" customFormat="1" ht="13.65" customHeight="1">
      <c r="AA2702" s="245">
        <v>220012</v>
      </c>
      <c r="AB2702" t="s" s="30">
        <v>6879</v>
      </c>
      <c r="AG2702" t="s" s="30">
        <f>CONCATENATE(AH2702,", ",AI2702," ",AJ2702)</f>
        <v>209</v>
      </c>
    </row>
    <row r="2703" s="231" customFormat="1" ht="13.65" customHeight="1">
      <c r="AA2703" s="245">
        <v>220020</v>
      </c>
      <c r="AB2703" t="s" s="30">
        <v>6880</v>
      </c>
      <c r="AG2703" t="s" s="30">
        <f>CONCATENATE(AH2703,", ",AI2703," ",AJ2703)</f>
        <v>209</v>
      </c>
    </row>
    <row r="2704" s="231" customFormat="1" ht="13.65" customHeight="1">
      <c r="AA2704" s="245">
        <v>220038</v>
      </c>
      <c r="AB2704" t="s" s="30">
        <v>6881</v>
      </c>
      <c r="AG2704" t="s" s="30">
        <f>CONCATENATE(AH2704,", ",AI2704," ",AJ2704)</f>
        <v>209</v>
      </c>
    </row>
    <row r="2705" s="231" customFormat="1" ht="13.65" customHeight="1">
      <c r="AA2705" s="245">
        <v>220046</v>
      </c>
      <c r="AB2705" t="s" s="30">
        <v>6882</v>
      </c>
      <c r="AG2705" t="s" s="30">
        <f>CONCATENATE(AH2705,", ",AI2705," ",AJ2705)</f>
        <v>209</v>
      </c>
    </row>
    <row r="2706" s="231" customFormat="1" ht="13.65" customHeight="1">
      <c r="AA2706" s="245">
        <v>220053</v>
      </c>
      <c r="AB2706" t="s" s="30">
        <v>6883</v>
      </c>
      <c r="AG2706" t="s" s="30">
        <f>CONCATENATE(AH2706,", ",AI2706," ",AJ2706)</f>
        <v>209</v>
      </c>
    </row>
    <row r="2707" s="231" customFormat="1" ht="13.65" customHeight="1">
      <c r="AA2707" s="245">
        <v>220061</v>
      </c>
      <c r="AB2707" t="s" s="30">
        <v>6884</v>
      </c>
      <c r="AG2707" t="s" s="30">
        <f>CONCATENATE(AH2707,", ",AI2707," ",AJ2707)</f>
        <v>209</v>
      </c>
    </row>
    <row r="2708" s="231" customFormat="1" ht="13.65" customHeight="1">
      <c r="AA2708" s="245">
        <v>220079</v>
      </c>
      <c r="AB2708" t="s" s="30">
        <v>6885</v>
      </c>
      <c r="AG2708" t="s" s="30">
        <f>CONCATENATE(AH2708,", ",AI2708," ",AJ2708)</f>
        <v>209</v>
      </c>
    </row>
    <row r="2709" s="231" customFormat="1" ht="13.65" customHeight="1">
      <c r="AA2709" s="245">
        <v>220087</v>
      </c>
      <c r="AB2709" t="s" s="30">
        <v>6886</v>
      </c>
      <c r="AD2709" t="s" s="30">
        <v>6887</v>
      </c>
      <c r="AG2709" t="s" s="30">
        <f>CONCATENATE(AH2709,", ",AI2709," ",AJ2709)</f>
        <v>6888</v>
      </c>
      <c r="AH2709" t="s" s="244">
        <v>6889</v>
      </c>
      <c r="AI2709" t="s" s="30">
        <v>6890</v>
      </c>
      <c r="AJ2709" t="s" s="30">
        <v>6891</v>
      </c>
    </row>
    <row r="2710" s="231" customFormat="1" ht="13.65" customHeight="1">
      <c r="AA2710" s="245">
        <v>220095</v>
      </c>
      <c r="AB2710" t="s" s="30">
        <v>6892</v>
      </c>
      <c r="AG2710" t="s" s="30">
        <f>CONCATENATE(AH2710,", ",AI2710," ",AJ2710)</f>
        <v>209</v>
      </c>
    </row>
    <row r="2711" s="231" customFormat="1" ht="13.65" customHeight="1">
      <c r="AA2711" s="245">
        <v>220103</v>
      </c>
      <c r="AB2711" t="s" s="30">
        <v>6893</v>
      </c>
      <c r="AG2711" t="s" s="30">
        <f>CONCATENATE(AH2711,", ",AI2711," ",AJ2711)</f>
        <v>209</v>
      </c>
    </row>
    <row r="2712" s="231" customFormat="1" ht="13.65" customHeight="1">
      <c r="AA2712" s="245">
        <v>220111</v>
      </c>
      <c r="AB2712" t="s" s="30">
        <v>6894</v>
      </c>
      <c r="AC2712" t="s" s="30">
        <v>6895</v>
      </c>
      <c r="AG2712" t="s" s="30">
        <f>CONCATENATE(AH2712,", ",AI2712," ",AJ2712)</f>
        <v>209</v>
      </c>
    </row>
    <row r="2713" s="231" customFormat="1" ht="13.65" customHeight="1">
      <c r="AA2713" s="245">
        <v>220129</v>
      </c>
      <c r="AB2713" t="s" s="30">
        <v>6896</v>
      </c>
      <c r="AG2713" t="s" s="30">
        <f>CONCATENATE(AH2713,", ",AI2713," ",AJ2713)</f>
        <v>209</v>
      </c>
    </row>
    <row r="2714" s="231" customFormat="1" ht="13.65" customHeight="1">
      <c r="AA2714" s="245">
        <v>220137</v>
      </c>
      <c r="AB2714" t="s" s="30">
        <v>6897</v>
      </c>
      <c r="AG2714" t="s" s="30">
        <f>CONCATENATE(AH2714,", ",AI2714," ",AJ2714)</f>
        <v>209</v>
      </c>
    </row>
    <row r="2715" s="231" customFormat="1" ht="13.65" customHeight="1">
      <c r="AA2715" s="245">
        <v>220145</v>
      </c>
      <c r="AB2715" t="s" s="30">
        <v>6898</v>
      </c>
      <c r="AG2715" t="s" s="30">
        <f>CONCATENATE(AH2715,", ",AI2715," ",AJ2715)</f>
        <v>209</v>
      </c>
    </row>
    <row r="2716" s="231" customFormat="1" ht="13.65" customHeight="1">
      <c r="AA2716" s="245">
        <v>220152</v>
      </c>
      <c r="AB2716" t="s" s="30">
        <v>6899</v>
      </c>
      <c r="AG2716" t="s" s="30">
        <f>CONCATENATE(AH2716,", ",AI2716," ",AJ2716)</f>
        <v>209</v>
      </c>
    </row>
    <row r="2717" s="231" customFormat="1" ht="13.65" customHeight="1">
      <c r="AA2717" s="245">
        <v>220160</v>
      </c>
      <c r="AB2717" t="s" s="30">
        <v>6900</v>
      </c>
      <c r="AG2717" t="s" s="30">
        <f>CONCATENATE(AH2717,", ",AI2717," ",AJ2717)</f>
        <v>209</v>
      </c>
    </row>
    <row r="2718" s="231" customFormat="1" ht="13.65" customHeight="1">
      <c r="AA2718" s="245">
        <v>220178</v>
      </c>
      <c r="AB2718" t="s" s="30">
        <v>2301</v>
      </c>
      <c r="AD2718" t="s" s="30">
        <v>6901</v>
      </c>
      <c r="AG2718" t="s" s="30">
        <f>CONCATENATE(AH2718,", ",AI2718," ",AJ2718)</f>
        <v>309</v>
      </c>
      <c r="AH2718" t="s" s="244">
        <v>138</v>
      </c>
      <c r="AI2718" t="s" s="30">
        <v>139</v>
      </c>
      <c r="AJ2718" s="245">
        <v>37416</v>
      </c>
    </row>
    <row r="2719" s="231" customFormat="1" ht="13.65" customHeight="1">
      <c r="AA2719" s="245">
        <v>220186</v>
      </c>
      <c r="AB2719" t="s" s="30">
        <v>6902</v>
      </c>
      <c r="AG2719" t="s" s="30">
        <f>CONCATENATE(AH2719,", ",AI2719," ",AJ2719)</f>
        <v>209</v>
      </c>
    </row>
    <row r="2720" s="231" customFormat="1" ht="13.65" customHeight="1">
      <c r="AA2720" s="245">
        <v>220202</v>
      </c>
      <c r="AB2720" t="s" s="30">
        <v>6903</v>
      </c>
      <c r="AG2720" t="s" s="30">
        <f>CONCATENATE(AH2720,", ",AI2720," ",AJ2720)</f>
        <v>209</v>
      </c>
    </row>
    <row r="2721" s="231" customFormat="1" ht="13.65" customHeight="1">
      <c r="AA2721" s="245">
        <v>220210</v>
      </c>
      <c r="AB2721" t="s" s="30">
        <v>6904</v>
      </c>
      <c r="AG2721" t="s" s="30">
        <f>CONCATENATE(AH2721,", ",AI2721," ",AJ2721)</f>
        <v>209</v>
      </c>
    </row>
    <row r="2722" s="231" customFormat="1" ht="13.65" customHeight="1">
      <c r="AA2722" s="245">
        <v>220228</v>
      </c>
      <c r="AB2722" t="s" s="30">
        <v>6905</v>
      </c>
      <c r="AG2722" t="s" s="30">
        <f>CONCATENATE(AH2722,", ",AI2722," ",AJ2722)</f>
        <v>209</v>
      </c>
    </row>
    <row r="2723" s="231" customFormat="1" ht="13.65" customHeight="1">
      <c r="AA2723" s="245">
        <v>220236</v>
      </c>
      <c r="AB2723" t="s" s="30">
        <v>6906</v>
      </c>
      <c r="AG2723" t="s" s="30">
        <f>CONCATENATE(AH2723,", ",AI2723," ",AJ2723)</f>
        <v>209</v>
      </c>
    </row>
    <row r="2724" s="231" customFormat="1" ht="13.65" customHeight="1">
      <c r="AA2724" s="245">
        <v>220244</v>
      </c>
      <c r="AB2724" t="s" s="30">
        <v>6907</v>
      </c>
      <c r="AG2724" t="s" s="30">
        <f>CONCATENATE(AH2724,", ",AI2724," ",AJ2724)</f>
        <v>209</v>
      </c>
    </row>
    <row r="2725" s="231" customFormat="1" ht="13.65" customHeight="1">
      <c r="AA2725" s="245">
        <v>220251</v>
      </c>
      <c r="AB2725" t="s" s="30">
        <v>6908</v>
      </c>
      <c r="AG2725" t="s" s="30">
        <f>CONCATENATE(AH2725,", ",AI2725," ",AJ2725)</f>
        <v>209</v>
      </c>
    </row>
    <row r="2726" s="231" customFormat="1" ht="13.65" customHeight="1">
      <c r="AA2726" s="245">
        <v>220269</v>
      </c>
      <c r="AB2726" t="s" s="30">
        <v>6909</v>
      </c>
      <c r="AG2726" t="s" s="30">
        <f>CONCATENATE(AH2726,", ",AI2726," ",AJ2726)</f>
        <v>209</v>
      </c>
    </row>
    <row r="2727" s="231" customFormat="1" ht="13.65" customHeight="1">
      <c r="AA2727" s="245">
        <v>220277</v>
      </c>
      <c r="AB2727" t="s" s="30">
        <v>6910</v>
      </c>
      <c r="AG2727" t="s" s="30">
        <f>CONCATENATE(AH2727,", ",AI2727," ",AJ2727)</f>
        <v>209</v>
      </c>
    </row>
    <row r="2728" s="231" customFormat="1" ht="13.65" customHeight="1">
      <c r="AA2728" s="245">
        <v>220285</v>
      </c>
      <c r="AB2728" t="s" s="30">
        <v>6911</v>
      </c>
      <c r="AG2728" t="s" s="30">
        <f>CONCATENATE(AH2728,", ",AI2728," ",AJ2728)</f>
        <v>209</v>
      </c>
    </row>
    <row r="2729" s="231" customFormat="1" ht="13.65" customHeight="1">
      <c r="AA2729" s="245">
        <v>220293</v>
      </c>
      <c r="AB2729" t="s" s="30">
        <v>6912</v>
      </c>
      <c r="AG2729" t="s" s="30">
        <f>CONCATENATE(AH2729,", ",AI2729," ",AJ2729)</f>
        <v>209</v>
      </c>
    </row>
    <row r="2730" s="231" customFormat="1" ht="13.65" customHeight="1">
      <c r="AA2730" s="245">
        <v>220301</v>
      </c>
      <c r="AB2730" t="s" s="30">
        <v>6913</v>
      </c>
      <c r="AG2730" t="s" s="30">
        <f>CONCATENATE(AH2730,", ",AI2730," ",AJ2730)</f>
        <v>209</v>
      </c>
    </row>
    <row r="2731" s="231" customFormat="1" ht="13.65" customHeight="1">
      <c r="AA2731" s="245">
        <v>220319</v>
      </c>
      <c r="AB2731" t="s" s="30">
        <v>6914</v>
      </c>
      <c r="AG2731" t="s" s="30">
        <f>CONCATENATE(AH2731,", ",AI2731," ",AJ2731)</f>
        <v>209</v>
      </c>
    </row>
    <row r="2732" s="231" customFormat="1" ht="13.65" customHeight="1">
      <c r="AA2732" s="245">
        <v>220327</v>
      </c>
      <c r="AB2732" t="s" s="30">
        <v>6915</v>
      </c>
      <c r="AD2732" t="s" s="30">
        <v>6916</v>
      </c>
      <c r="AG2732" t="s" s="30">
        <f>CONCATENATE(AH2732,", ",AI2732," ",AJ2732)</f>
        <v>4719</v>
      </c>
      <c r="AH2732" t="s" s="244">
        <v>4720</v>
      </c>
      <c r="AI2732" t="s" s="30">
        <v>178</v>
      </c>
      <c r="AJ2732" s="245">
        <v>30120</v>
      </c>
    </row>
    <row r="2733" s="231" customFormat="1" ht="13.65" customHeight="1">
      <c r="AA2733" s="245">
        <v>220335</v>
      </c>
      <c r="AB2733" t="s" s="30">
        <v>6917</v>
      </c>
      <c r="AG2733" t="s" s="30">
        <f>CONCATENATE(AH2733,", ",AI2733," ",AJ2733)</f>
        <v>209</v>
      </c>
    </row>
    <row r="2734" s="231" customFormat="1" ht="13.65" customHeight="1">
      <c r="AA2734" s="245">
        <v>220343</v>
      </c>
      <c r="AB2734" t="s" s="30">
        <v>6918</v>
      </c>
      <c r="AG2734" t="s" s="30">
        <f>CONCATENATE(AH2734,", ",AI2734," ",AJ2734)</f>
        <v>209</v>
      </c>
    </row>
    <row r="2735" s="231" customFormat="1" ht="13.65" customHeight="1">
      <c r="AA2735" s="245">
        <v>220350</v>
      </c>
      <c r="AB2735" t="s" s="30">
        <v>6919</v>
      </c>
      <c r="AG2735" t="s" s="30">
        <f>CONCATENATE(AH2735,", ",AI2735," ",AJ2735)</f>
        <v>209</v>
      </c>
    </row>
    <row r="2736" s="231" customFormat="1" ht="13.65" customHeight="1">
      <c r="AA2736" s="245">
        <v>295618</v>
      </c>
      <c r="AB2736" t="s" s="30">
        <v>6920</v>
      </c>
      <c r="AD2736" t="s" s="30">
        <v>6921</v>
      </c>
      <c r="AG2736" t="s" s="30">
        <f>CONCATENATE(AH2736,", ",AI2736," ",AJ2736)</f>
        <v>508</v>
      </c>
      <c r="AH2736" t="s" s="244">
        <v>138</v>
      </c>
      <c r="AI2736" t="s" s="30">
        <v>139</v>
      </c>
      <c r="AJ2736" s="245">
        <v>37408</v>
      </c>
    </row>
    <row r="2737" s="231" customFormat="1" ht="13.65" customHeight="1">
      <c r="AA2737" s="245">
        <v>295626</v>
      </c>
      <c r="AB2737" t="s" s="30">
        <v>6922</v>
      </c>
      <c r="AD2737" t="s" s="30">
        <v>6923</v>
      </c>
      <c r="AG2737" t="s" s="30">
        <f>CONCATENATE(AH2737,", ",AI2737," ",AJ2737)</f>
        <v>154</v>
      </c>
      <c r="AH2737" t="s" s="244">
        <v>138</v>
      </c>
      <c r="AI2737" t="s" s="30">
        <v>139</v>
      </c>
      <c r="AJ2737" s="245">
        <v>37404</v>
      </c>
    </row>
    <row r="2738" s="231" customFormat="1" ht="13.65" customHeight="1">
      <c r="AA2738" s="245">
        <v>295915</v>
      </c>
      <c r="AB2738" t="s" s="30">
        <v>6924</v>
      </c>
      <c r="AD2738" t="s" s="30">
        <v>6925</v>
      </c>
      <c r="AG2738" t="s" s="30">
        <f>CONCATENATE(AH2738,", ",AI2738," ",AJ2738)</f>
        <v>185</v>
      </c>
      <c r="AH2738" t="s" s="244">
        <v>138</v>
      </c>
      <c r="AI2738" t="s" s="30">
        <v>139</v>
      </c>
      <c r="AJ2738" s="245">
        <v>37415</v>
      </c>
    </row>
    <row r="2739" s="231" customFormat="1" ht="13.65" customHeight="1">
      <c r="AA2739" s="245">
        <v>296061</v>
      </c>
      <c r="AB2739" t="s" s="30">
        <v>6926</v>
      </c>
      <c r="AD2739" t="s" s="30">
        <v>6927</v>
      </c>
      <c r="AE2739" t="s" s="30">
        <v>6928</v>
      </c>
      <c r="AG2739" t="s" s="30">
        <f>CONCATENATE(AH2739,", ",AI2739," ",AJ2739)</f>
        <v>283</v>
      </c>
      <c r="AH2739" t="s" s="244">
        <v>138</v>
      </c>
      <c r="AI2739" t="s" s="30">
        <v>139</v>
      </c>
      <c r="AJ2739" t="s" s="30">
        <v>284</v>
      </c>
    </row>
    <row r="2740" s="231" customFormat="1" ht="13.65" customHeight="1">
      <c r="AA2740" s="245">
        <v>296079</v>
      </c>
      <c r="AB2740" t="s" s="30">
        <v>6929</v>
      </c>
      <c r="AD2740" t="s" s="30">
        <v>6930</v>
      </c>
      <c r="AE2740" t="s" s="30">
        <v>6931</v>
      </c>
      <c r="AG2740" t="s" s="30">
        <f>CONCATENATE(AH2740,", ",AI2740," ",AJ2740)</f>
        <v>264</v>
      </c>
      <c r="AH2740" t="s" s="244">
        <v>138</v>
      </c>
      <c r="AI2740" t="s" s="30">
        <v>139</v>
      </c>
      <c r="AJ2740" s="245">
        <v>37450</v>
      </c>
    </row>
    <row r="2741" s="231" customFormat="1" ht="13.65" customHeight="1">
      <c r="AA2741" s="245">
        <v>296087</v>
      </c>
      <c r="AB2741" t="s" s="30">
        <v>6932</v>
      </c>
      <c r="AD2741" t="s" s="30">
        <v>6933</v>
      </c>
      <c r="AE2741" t="s" s="30">
        <v>6934</v>
      </c>
      <c r="AG2741" t="s" s="30">
        <f>CONCATENATE(AH2741,", ",AI2741," ",AJ2741)</f>
        <v>197</v>
      </c>
      <c r="AH2741" t="s" s="244">
        <v>138</v>
      </c>
      <c r="AI2741" t="s" s="30">
        <v>139</v>
      </c>
      <c r="AJ2741" s="245">
        <v>37402</v>
      </c>
    </row>
    <row r="2742" s="231" customFormat="1" ht="13.65" customHeight="1">
      <c r="AA2742" s="245">
        <v>296103</v>
      </c>
      <c r="AB2742" t="s" s="30">
        <v>6935</v>
      </c>
      <c r="AD2742" t="s" s="30">
        <v>6936</v>
      </c>
      <c r="AG2742" t="s" s="30">
        <f>CONCATENATE(AH2742,", ",AI2742," ",AJ2742)</f>
        <v>6937</v>
      </c>
      <c r="AH2742" t="s" s="244">
        <v>138</v>
      </c>
      <c r="AI2742" t="s" s="30">
        <v>139</v>
      </c>
      <c r="AJ2742" t="s" s="30">
        <v>6938</v>
      </c>
    </row>
    <row r="2743" s="231" customFormat="1" ht="13.65" customHeight="1">
      <c r="AA2743" s="245">
        <v>296145</v>
      </c>
      <c r="AB2743" t="s" s="30">
        <v>6939</v>
      </c>
      <c r="AD2743" t="s" s="30">
        <v>6940</v>
      </c>
      <c r="AG2743" t="s" s="30">
        <f>CONCATENATE(AH2743,", ",AI2743," ",AJ2743)</f>
        <v>6941</v>
      </c>
      <c r="AH2743" t="s" s="244">
        <v>6066</v>
      </c>
      <c r="AI2743" t="s" s="30">
        <v>4675</v>
      </c>
      <c r="AJ2743" s="245">
        <v>45202</v>
      </c>
    </row>
    <row r="2744" s="231" customFormat="1" ht="13.65" customHeight="1">
      <c r="AA2744" s="245">
        <v>299149</v>
      </c>
      <c r="AB2744" t="s" s="30">
        <v>6942</v>
      </c>
      <c r="AD2744" t="s" s="30">
        <v>6943</v>
      </c>
      <c r="AE2744" t="s" s="30">
        <v>6944</v>
      </c>
      <c r="AG2744" t="s" s="30">
        <f>CONCATENATE(AH2744,", ",AI2744," ",AJ2744)</f>
        <v>147</v>
      </c>
      <c r="AH2744" t="s" s="244">
        <v>138</v>
      </c>
      <c r="AI2744" t="s" s="30">
        <v>139</v>
      </c>
      <c r="AJ2744" s="245">
        <v>37406</v>
      </c>
    </row>
    <row r="2745" s="231" customFormat="1" ht="13.65" customHeight="1">
      <c r="AA2745" s="245">
        <v>299230</v>
      </c>
      <c r="AB2745" t="s" s="30">
        <v>6945</v>
      </c>
      <c r="AD2745" t="s" s="30">
        <v>6946</v>
      </c>
      <c r="AG2745" t="s" s="30">
        <f>CONCATENATE(AH2745,", ",AI2745," ",AJ2745)</f>
        <v>845</v>
      </c>
      <c r="AH2745" t="s" s="244">
        <v>162</v>
      </c>
      <c r="AI2745" t="s" s="30">
        <v>139</v>
      </c>
      <c r="AJ2745" s="245">
        <v>37343</v>
      </c>
    </row>
    <row r="2746" s="231" customFormat="1" ht="13.65" customHeight="1">
      <c r="AA2746" s="245">
        <v>299602</v>
      </c>
      <c r="AB2746" t="s" s="30">
        <v>6947</v>
      </c>
      <c r="AD2746" t="s" s="30">
        <v>6948</v>
      </c>
      <c r="AG2746" t="s" s="30">
        <f>CONCATENATE(AH2746,", ",AI2746," ",AJ2746)</f>
        <v>6949</v>
      </c>
      <c r="AH2746" t="s" s="244">
        <v>1878</v>
      </c>
      <c r="AI2746" t="s" s="30">
        <v>178</v>
      </c>
      <c r="AJ2746" s="245">
        <v>30333</v>
      </c>
    </row>
    <row r="2747" s="231" customFormat="1" ht="13.65" customHeight="1">
      <c r="AA2747" s="245">
        <v>299826</v>
      </c>
      <c r="AB2747" t="s" s="30">
        <v>6950</v>
      </c>
      <c r="AD2747" t="s" s="30">
        <v>6951</v>
      </c>
      <c r="AG2747" t="s" s="30">
        <f>CONCATENATE(AH2747,", ",AI2747," ",AJ2747)</f>
        <v>6952</v>
      </c>
      <c r="AH2747" t="s" s="244">
        <v>6953</v>
      </c>
      <c r="AI2747" t="s" s="30">
        <v>5268</v>
      </c>
      <c r="AJ2747" s="245">
        <v>98686</v>
      </c>
    </row>
    <row r="2748" s="231" customFormat="1" ht="13.65" customHeight="1">
      <c r="AA2748" s="245">
        <v>299834</v>
      </c>
      <c r="AB2748" t="s" s="30">
        <v>6954</v>
      </c>
      <c r="AD2748" t="s" s="30">
        <v>6955</v>
      </c>
      <c r="AG2748" t="s" s="30">
        <f>CONCATENATE(AH2748,", ",AI2748," ",AJ2748)</f>
        <v>6427</v>
      </c>
      <c r="AH2748" t="s" s="244">
        <v>752</v>
      </c>
      <c r="AI2748" t="s" s="30">
        <v>753</v>
      </c>
      <c r="AJ2748" s="245">
        <v>10017</v>
      </c>
    </row>
    <row r="2749" s="231" customFormat="1" ht="13.65" customHeight="1">
      <c r="AA2749" s="245">
        <v>299842</v>
      </c>
      <c r="AB2749" t="s" s="30">
        <v>6956</v>
      </c>
      <c r="AG2749" t="s" s="30">
        <f>CONCATENATE(AH2749,", ",AI2749," ",AJ2749)</f>
        <v>209</v>
      </c>
    </row>
    <row r="2750" s="231" customFormat="1" ht="13.65" customHeight="1">
      <c r="AA2750" s="245">
        <v>299859</v>
      </c>
      <c r="AB2750" t="s" s="30">
        <v>6957</v>
      </c>
      <c r="AG2750" t="s" s="30">
        <f>CONCATENATE(AH2750,", ",AI2750," ",AJ2750)</f>
        <v>209</v>
      </c>
    </row>
    <row r="2751" s="231" customFormat="1" ht="13.65" customHeight="1">
      <c r="AA2751" s="245">
        <v>299867</v>
      </c>
      <c r="AB2751" t="s" s="30">
        <v>6958</v>
      </c>
      <c r="AG2751" t="s" s="30">
        <f>CONCATENATE(AH2751,", ",AI2751," ",AJ2751)</f>
        <v>209</v>
      </c>
    </row>
    <row r="2752" s="231" customFormat="1" ht="13.65" customHeight="1">
      <c r="AA2752" s="245">
        <v>299875</v>
      </c>
      <c r="AB2752" t="s" s="30">
        <v>6959</v>
      </c>
      <c r="AG2752" t="s" s="30">
        <f>CONCATENATE(AH2752,", ",AI2752," ",AJ2752)</f>
        <v>209</v>
      </c>
    </row>
    <row r="2753" s="231" customFormat="1" ht="13.65" customHeight="1">
      <c r="AA2753" s="245">
        <v>299883</v>
      </c>
      <c r="AB2753" t="s" s="30">
        <v>6960</v>
      </c>
      <c r="AG2753" t="s" s="30">
        <f>CONCATENATE(AH2753,", ",AI2753," ",AJ2753)</f>
        <v>209</v>
      </c>
    </row>
    <row r="2754" s="231" customFormat="1" ht="13.65" customHeight="1">
      <c r="AA2754" s="245">
        <v>299891</v>
      </c>
      <c r="AB2754" t="s" s="30">
        <v>6961</v>
      </c>
      <c r="AG2754" t="s" s="30">
        <f>CONCATENATE(AH2754,", ",AI2754," ",AJ2754)</f>
        <v>209</v>
      </c>
    </row>
    <row r="2755" s="231" customFormat="1" ht="13.65" customHeight="1">
      <c r="AA2755" s="245">
        <v>299909</v>
      </c>
      <c r="AB2755" t="s" s="30">
        <v>6962</v>
      </c>
      <c r="AG2755" t="s" s="30">
        <f>CONCATENATE(AH2755,", ",AI2755," ",AJ2755)</f>
        <v>209</v>
      </c>
    </row>
    <row r="2756" s="231" customFormat="1" ht="13.65" customHeight="1">
      <c r="AA2756" s="245">
        <v>299917</v>
      </c>
      <c r="AB2756" t="s" s="30">
        <v>6963</v>
      </c>
      <c r="AG2756" t="s" s="30">
        <f>CONCATENATE(AH2756,", ",AI2756," ",AJ2756)</f>
        <v>209</v>
      </c>
    </row>
    <row r="2757" s="231" customFormat="1" ht="13.65" customHeight="1">
      <c r="AA2757" s="245">
        <v>299925</v>
      </c>
      <c r="AB2757" t="s" s="30">
        <v>6964</v>
      </c>
      <c r="AG2757" t="s" s="30">
        <f>CONCATENATE(AH2757,", ",AI2757," ",AJ2757)</f>
        <v>209</v>
      </c>
    </row>
    <row r="2758" s="231" customFormat="1" ht="13.65" customHeight="1">
      <c r="AA2758" s="245">
        <v>299933</v>
      </c>
      <c r="AB2758" t="s" s="30">
        <v>6965</v>
      </c>
      <c r="AG2758" t="s" s="30">
        <f>CONCATENATE(AH2758,", ",AI2758," ",AJ2758)</f>
        <v>209</v>
      </c>
    </row>
    <row r="2759" s="231" customFormat="1" ht="13.65" customHeight="1">
      <c r="AA2759" s="245">
        <v>299941</v>
      </c>
      <c r="AB2759" t="s" s="30">
        <v>6966</v>
      </c>
      <c r="AG2759" t="s" s="30">
        <f>CONCATENATE(AH2759,", ",AI2759," ",AJ2759)</f>
        <v>209</v>
      </c>
    </row>
    <row r="2760" s="231" customFormat="1" ht="13.65" customHeight="1">
      <c r="AA2760" s="245">
        <v>299958</v>
      </c>
      <c r="AB2760" t="s" s="30">
        <v>6967</v>
      </c>
      <c r="AG2760" t="s" s="30">
        <f>CONCATENATE(AH2760,", ",AI2760," ",AJ2760)</f>
        <v>209</v>
      </c>
    </row>
    <row r="2761" s="231" customFormat="1" ht="13.65" customHeight="1">
      <c r="AA2761" s="245">
        <v>299966</v>
      </c>
      <c r="AB2761" t="s" s="30">
        <v>6968</v>
      </c>
      <c r="AG2761" t="s" s="30">
        <f>CONCATENATE(AH2761,", ",AI2761," ",AJ2761)</f>
        <v>209</v>
      </c>
    </row>
    <row r="2762" s="231" customFormat="1" ht="13.65" customHeight="1">
      <c r="AA2762" s="245">
        <v>299974</v>
      </c>
      <c r="AB2762" t="s" s="30">
        <v>6969</v>
      </c>
      <c r="AG2762" t="s" s="30">
        <f>CONCATENATE(AH2762,", ",AI2762," ",AJ2762)</f>
        <v>209</v>
      </c>
    </row>
    <row r="2763" s="231" customFormat="1" ht="13.65" customHeight="1">
      <c r="AA2763" s="245">
        <v>299982</v>
      </c>
      <c r="AB2763" t="s" s="30">
        <v>6970</v>
      </c>
      <c r="AG2763" t="s" s="30">
        <f>CONCATENATE(AH2763,", ",AI2763," ",AJ2763)</f>
        <v>209</v>
      </c>
    </row>
    <row r="2764" s="231" customFormat="1" ht="13.65" customHeight="1">
      <c r="AA2764" s="245">
        <v>299990</v>
      </c>
      <c r="AB2764" t="s" s="30">
        <v>6971</v>
      </c>
      <c r="AG2764" t="s" s="30">
        <f>CONCATENATE(AH2764,", ",AI2764," ",AJ2764)</f>
        <v>209</v>
      </c>
    </row>
    <row r="2765" s="231" customFormat="1" ht="13.65" customHeight="1">
      <c r="AA2765" s="245">
        <v>300004</v>
      </c>
      <c r="AB2765" t="s" s="30">
        <v>6972</v>
      </c>
      <c r="AG2765" t="s" s="30">
        <f>CONCATENATE(AH2765,", ",AI2765," ",AJ2765)</f>
        <v>209</v>
      </c>
    </row>
    <row r="2766" s="231" customFormat="1" ht="13.65" customHeight="1">
      <c r="AA2766" s="245">
        <v>300012</v>
      </c>
      <c r="AB2766" t="s" s="30">
        <v>6973</v>
      </c>
      <c r="AG2766" t="s" s="30">
        <f>CONCATENATE(AH2766,", ",AI2766," ",AJ2766)</f>
        <v>209</v>
      </c>
    </row>
    <row r="2767" s="231" customFormat="1" ht="13.65" customHeight="1">
      <c r="AA2767" s="245">
        <v>300020</v>
      </c>
      <c r="AB2767" t="s" s="30">
        <v>6974</v>
      </c>
      <c r="AG2767" t="s" s="30">
        <f>CONCATENATE(AH2767,", ",AI2767," ",AJ2767)</f>
        <v>209</v>
      </c>
    </row>
    <row r="2768" s="231" customFormat="1" ht="13.65" customHeight="1">
      <c r="AA2768" s="245">
        <v>300038</v>
      </c>
      <c r="AB2768" t="s" s="30">
        <v>6975</v>
      </c>
      <c r="AG2768" t="s" s="30">
        <f>CONCATENATE(AH2768,", ",AI2768," ",AJ2768)</f>
        <v>209</v>
      </c>
    </row>
    <row r="2769" s="231" customFormat="1" ht="13.65" customHeight="1">
      <c r="AA2769" s="245">
        <v>300046</v>
      </c>
      <c r="AB2769" t="s" s="30">
        <v>6976</v>
      </c>
      <c r="AG2769" t="s" s="30">
        <f>CONCATENATE(AH2769,", ",AI2769," ",AJ2769)</f>
        <v>209</v>
      </c>
    </row>
    <row r="2770" s="231" customFormat="1" ht="13.65" customHeight="1">
      <c r="AA2770" s="245">
        <v>300053</v>
      </c>
      <c r="AB2770" t="s" s="30">
        <v>6977</v>
      </c>
      <c r="AG2770" t="s" s="30">
        <f>CONCATENATE(AH2770,", ",AI2770," ",AJ2770)</f>
        <v>209</v>
      </c>
    </row>
    <row r="2771" s="231" customFormat="1" ht="13.65" customHeight="1">
      <c r="AA2771" s="245">
        <v>300061</v>
      </c>
      <c r="AB2771" t="s" s="30">
        <v>6978</v>
      </c>
      <c r="AG2771" t="s" s="30">
        <f>CONCATENATE(AH2771,", ",AI2771," ",AJ2771)</f>
        <v>209</v>
      </c>
    </row>
    <row r="2772" s="231" customFormat="1" ht="13.65" customHeight="1">
      <c r="AA2772" s="245">
        <v>300079</v>
      </c>
      <c r="AB2772" t="s" s="30">
        <v>6979</v>
      </c>
      <c r="AG2772" t="s" s="30">
        <f>CONCATENATE(AH2772,", ",AI2772," ",AJ2772)</f>
        <v>209</v>
      </c>
    </row>
    <row r="2773" s="231" customFormat="1" ht="13.65" customHeight="1">
      <c r="AA2773" s="245">
        <v>300095</v>
      </c>
      <c r="AB2773" t="s" s="30">
        <v>6980</v>
      </c>
      <c r="AG2773" t="s" s="30">
        <f>CONCATENATE(AH2773,", ",AI2773," ",AJ2773)</f>
        <v>209</v>
      </c>
    </row>
    <row r="2774" s="231" customFormat="1" ht="13.65" customHeight="1">
      <c r="AA2774" s="245">
        <v>300111</v>
      </c>
      <c r="AB2774" t="s" s="30">
        <v>6981</v>
      </c>
      <c r="AG2774" t="s" s="30">
        <f>CONCATENATE(AH2774,", ",AI2774," ",AJ2774)</f>
        <v>209</v>
      </c>
    </row>
    <row r="2775" s="231" customFormat="1" ht="13.65" customHeight="1">
      <c r="AA2775" s="245">
        <v>300137</v>
      </c>
      <c r="AB2775" t="s" s="30">
        <v>6982</v>
      </c>
      <c r="AG2775" t="s" s="30">
        <f>CONCATENATE(AH2775,", ",AI2775," ",AJ2775)</f>
        <v>209</v>
      </c>
    </row>
    <row r="2776" s="231" customFormat="1" ht="13.65" customHeight="1">
      <c r="AA2776" s="245">
        <v>300145</v>
      </c>
      <c r="AB2776" t="s" s="30">
        <v>6983</v>
      </c>
      <c r="AG2776" t="s" s="30">
        <f>CONCATENATE(AH2776,", ",AI2776," ",AJ2776)</f>
        <v>209</v>
      </c>
    </row>
    <row r="2777" s="231" customFormat="1" ht="13.65" customHeight="1">
      <c r="AA2777" s="245">
        <v>300160</v>
      </c>
      <c r="AB2777" t="s" s="30">
        <v>6984</v>
      </c>
      <c r="AG2777" t="s" s="30">
        <f>CONCATENATE(AH2777,", ",AI2777," ",AJ2777)</f>
        <v>209</v>
      </c>
    </row>
    <row r="2778" s="231" customFormat="1" ht="13.65" customHeight="1">
      <c r="AA2778" s="245">
        <v>300178</v>
      </c>
      <c r="AB2778" t="s" s="30">
        <v>6985</v>
      </c>
      <c r="AG2778" t="s" s="30">
        <f>CONCATENATE(AH2778,", ",AI2778," ",AJ2778)</f>
        <v>209</v>
      </c>
    </row>
    <row r="2779" s="231" customFormat="1" ht="13.65" customHeight="1">
      <c r="AA2779" s="245">
        <v>300194</v>
      </c>
      <c r="AB2779" t="s" s="30">
        <v>6986</v>
      </c>
      <c r="AG2779" t="s" s="30">
        <f>CONCATENATE(AH2779,", ",AI2779," ",AJ2779)</f>
        <v>209</v>
      </c>
    </row>
    <row r="2780" s="231" customFormat="1" ht="13.65" customHeight="1">
      <c r="AA2780" s="245">
        <v>300202</v>
      </c>
      <c r="AB2780" t="s" s="30">
        <v>6987</v>
      </c>
      <c r="AG2780" t="s" s="30">
        <f>CONCATENATE(AH2780,", ",AI2780," ",AJ2780)</f>
        <v>209</v>
      </c>
    </row>
    <row r="2781" s="231" customFormat="1" ht="13.65" customHeight="1">
      <c r="AA2781" s="245">
        <v>300228</v>
      </c>
      <c r="AB2781" t="s" s="30">
        <v>6988</v>
      </c>
      <c r="AG2781" t="s" s="30">
        <f>CONCATENATE(AH2781,", ",AI2781," ",AJ2781)</f>
        <v>209</v>
      </c>
    </row>
    <row r="2782" s="231" customFormat="1" ht="13.65" customHeight="1">
      <c r="AA2782" s="245">
        <v>300244</v>
      </c>
      <c r="AB2782" t="s" s="30">
        <v>6989</v>
      </c>
      <c r="AG2782" t="s" s="30">
        <f>CONCATENATE(AH2782,", ",AI2782," ",AJ2782)</f>
        <v>209</v>
      </c>
    </row>
    <row r="2783" s="231" customFormat="1" ht="13.65" customHeight="1">
      <c r="AA2783" s="245">
        <v>300251</v>
      </c>
      <c r="AB2783" t="s" s="30">
        <v>6990</v>
      </c>
      <c r="AG2783" t="s" s="30">
        <f>CONCATENATE(AH2783,", ",AI2783," ",AJ2783)</f>
        <v>209</v>
      </c>
    </row>
    <row r="2784" s="231" customFormat="1" ht="13.65" customHeight="1">
      <c r="AA2784" s="245">
        <v>300269</v>
      </c>
      <c r="AB2784" t="s" s="30">
        <v>6991</v>
      </c>
      <c r="AG2784" t="s" s="30">
        <f>CONCATENATE(AH2784,", ",AI2784," ",AJ2784)</f>
        <v>209</v>
      </c>
    </row>
    <row r="2785" s="231" customFormat="1" ht="13.65" customHeight="1">
      <c r="AA2785" s="245">
        <v>300277</v>
      </c>
      <c r="AB2785" t="s" s="30">
        <v>6992</v>
      </c>
      <c r="AG2785" t="s" s="30">
        <f>CONCATENATE(AH2785,", ",AI2785," ",AJ2785)</f>
        <v>209</v>
      </c>
    </row>
    <row r="2786" s="231" customFormat="1" ht="13.65" customHeight="1">
      <c r="AA2786" s="245">
        <v>300285</v>
      </c>
      <c r="AB2786" t="s" s="30">
        <v>6993</v>
      </c>
      <c r="AG2786" t="s" s="30">
        <f>CONCATENATE(AH2786,", ",AI2786," ",AJ2786)</f>
        <v>209</v>
      </c>
    </row>
    <row r="2787" s="231" customFormat="1" ht="13.65" customHeight="1">
      <c r="AA2787" s="245">
        <v>300293</v>
      </c>
      <c r="AB2787" t="s" s="30">
        <v>6994</v>
      </c>
      <c r="AG2787" t="s" s="30">
        <f>CONCATENATE(AH2787,", ",AI2787," ",AJ2787)</f>
        <v>209</v>
      </c>
    </row>
    <row r="2788" s="231" customFormat="1" ht="13.65" customHeight="1">
      <c r="AA2788" s="245">
        <v>300301</v>
      </c>
      <c r="AB2788" t="s" s="30">
        <v>6995</v>
      </c>
      <c r="AG2788" t="s" s="30">
        <f>CONCATENATE(AH2788,", ",AI2788," ",AJ2788)</f>
        <v>209</v>
      </c>
    </row>
    <row r="2789" s="231" customFormat="1" ht="13.65" customHeight="1">
      <c r="AA2789" s="245">
        <v>300319</v>
      </c>
      <c r="AB2789" t="s" s="30">
        <v>6996</v>
      </c>
      <c r="AD2789" t="s" s="30">
        <v>6997</v>
      </c>
      <c r="AG2789" t="s" s="30">
        <f>CONCATENATE(AH2789,", ",AI2789," ",AJ2789)</f>
        <v>6998</v>
      </c>
      <c r="AH2789" t="s" s="244">
        <v>1247</v>
      </c>
      <c r="AI2789" t="s" s="30">
        <v>139</v>
      </c>
      <c r="AJ2789" s="245">
        <v>37315</v>
      </c>
    </row>
    <row r="2790" s="231" customFormat="1" ht="13.65" customHeight="1">
      <c r="AA2790" s="245">
        <v>300327</v>
      </c>
      <c r="AB2790" t="s" s="30">
        <v>6999</v>
      </c>
      <c r="AG2790" t="s" s="30">
        <f>CONCATENATE(AH2790,", ",AI2790," ",AJ2790)</f>
        <v>209</v>
      </c>
    </row>
    <row r="2791" s="231" customFormat="1" ht="13.65" customHeight="1">
      <c r="AA2791" s="245">
        <v>300335</v>
      </c>
      <c r="AB2791" t="s" s="30">
        <v>7000</v>
      </c>
      <c r="AD2791" t="s" s="30">
        <v>7001</v>
      </c>
      <c r="AG2791" t="s" s="30">
        <f>CONCATENATE(AH2791,", ",AI2791," ",AJ2791)</f>
        <v>182</v>
      </c>
      <c r="AH2791" t="s" s="244">
        <v>138</v>
      </c>
      <c r="AI2791" t="s" s="30">
        <v>139</v>
      </c>
      <c r="AJ2791" s="245">
        <v>37421</v>
      </c>
    </row>
    <row r="2792" s="231" customFormat="1" ht="13.65" customHeight="1">
      <c r="AA2792" s="245">
        <v>300343</v>
      </c>
      <c r="AB2792" t="s" s="30">
        <v>7002</v>
      </c>
      <c r="AD2792" t="s" s="30">
        <v>7003</v>
      </c>
      <c r="AG2792" t="s" s="30">
        <f>CONCATENATE(AH2792,", ",AI2792," ",AJ2792)</f>
        <v>7004</v>
      </c>
      <c r="AH2792" t="s" s="244">
        <v>5457</v>
      </c>
      <c r="AI2792" t="s" s="30">
        <v>139</v>
      </c>
      <c r="AJ2792" s="245">
        <v>38104</v>
      </c>
    </row>
    <row r="2793" s="231" customFormat="1" ht="13.65" customHeight="1">
      <c r="AA2793" s="245">
        <v>300350</v>
      </c>
      <c r="AB2793" t="s" s="30">
        <v>7005</v>
      </c>
      <c r="AD2793" t="s" s="30">
        <v>7006</v>
      </c>
      <c r="AE2793" t="s" s="30">
        <v>7007</v>
      </c>
      <c r="AG2793" t="s" s="30">
        <f>CONCATENATE(AH2793,", ",AI2793," ",AJ2793)</f>
        <v>247</v>
      </c>
      <c r="AH2793" t="s" s="244">
        <v>138</v>
      </c>
      <c r="AI2793" t="s" s="30">
        <v>139</v>
      </c>
      <c r="AJ2793" s="245">
        <v>37409</v>
      </c>
    </row>
    <row r="2794" s="231" customFormat="1" ht="13.65" customHeight="1">
      <c r="AA2794" s="245">
        <v>300368</v>
      </c>
      <c r="AB2794" t="s" s="30">
        <v>7008</v>
      </c>
      <c r="AD2794" t="s" s="30">
        <v>7009</v>
      </c>
      <c r="AE2794" t="s" s="30">
        <v>7010</v>
      </c>
      <c r="AG2794" t="s" s="30">
        <f>CONCATENATE(AH2794,", ",AI2794," ",AJ2794)</f>
        <v>309</v>
      </c>
      <c r="AH2794" t="s" s="244">
        <v>138</v>
      </c>
      <c r="AI2794" t="s" s="30">
        <v>139</v>
      </c>
      <c r="AJ2794" s="245">
        <v>37416</v>
      </c>
    </row>
    <row r="2795" s="231" customFormat="1" ht="13.65" customHeight="1">
      <c r="AA2795" s="245">
        <v>300384</v>
      </c>
      <c r="AB2795" t="s" s="30">
        <v>7011</v>
      </c>
      <c r="AG2795" t="s" s="30">
        <f>CONCATENATE(AH2795,", ",AI2795," ",AJ2795)</f>
        <v>209</v>
      </c>
    </row>
    <row r="2796" s="231" customFormat="1" ht="13.65" customHeight="1">
      <c r="AA2796" s="245">
        <v>300392</v>
      </c>
      <c r="AB2796" t="s" s="30">
        <v>7012</v>
      </c>
      <c r="AG2796" t="s" s="30">
        <f>CONCATENATE(AH2796,", ",AI2796," ",AJ2796)</f>
        <v>209</v>
      </c>
    </row>
    <row r="2797" s="231" customFormat="1" ht="13.65" customHeight="1">
      <c r="AA2797" s="245">
        <v>300855</v>
      </c>
      <c r="AB2797" t="s" s="30">
        <v>7013</v>
      </c>
      <c r="AG2797" t="s" s="30">
        <f>CONCATENATE(AH2797,", ",AI2797," ",AJ2797)</f>
        <v>209</v>
      </c>
    </row>
    <row r="2798" s="231" customFormat="1" ht="13.65" customHeight="1">
      <c r="AA2798" s="245">
        <v>300863</v>
      </c>
      <c r="AB2798" t="s" s="30">
        <v>7014</v>
      </c>
      <c r="AD2798" t="s" s="30">
        <v>7015</v>
      </c>
      <c r="AG2798" t="s" s="30">
        <f>CONCATENATE(AH2798,", ",AI2798," ",AJ2798)</f>
        <v>4779</v>
      </c>
      <c r="AH2798" t="s" s="244">
        <v>4682</v>
      </c>
      <c r="AI2798" t="s" s="30">
        <v>4683</v>
      </c>
      <c r="AJ2798" s="245">
        <v>20036</v>
      </c>
    </row>
    <row r="2799" s="231" customFormat="1" ht="13.65" customHeight="1">
      <c r="AA2799" s="245">
        <v>300871</v>
      </c>
      <c r="AB2799" t="s" s="30">
        <v>7016</v>
      </c>
      <c r="AG2799" t="s" s="30">
        <f>CONCATENATE(AH2799,", ",AI2799," ",AJ2799)</f>
        <v>209</v>
      </c>
    </row>
    <row r="2800" s="231" customFormat="1" ht="13.65" customHeight="1">
      <c r="AA2800" s="245">
        <v>300889</v>
      </c>
      <c r="AB2800" t="s" s="30">
        <v>7017</v>
      </c>
      <c r="AG2800" t="s" s="30">
        <f>CONCATENATE(AH2800,", ",AI2800," ",AJ2800)</f>
        <v>209</v>
      </c>
    </row>
    <row r="2801" s="231" customFormat="1" ht="13.65" customHeight="1">
      <c r="AA2801" s="245">
        <v>300897</v>
      </c>
      <c r="AB2801" t="s" s="30">
        <v>7018</v>
      </c>
      <c r="AG2801" t="s" s="30">
        <f>CONCATENATE(AH2801,", ",AI2801," ",AJ2801)</f>
        <v>209</v>
      </c>
    </row>
    <row r="2802" s="231" customFormat="1" ht="13.65" customHeight="1">
      <c r="AA2802" s="245">
        <v>300905</v>
      </c>
      <c r="AB2802" t="s" s="30">
        <v>7019</v>
      </c>
      <c r="AG2802" t="s" s="30">
        <f>CONCATENATE(AH2802,", ",AI2802," ",AJ2802)</f>
        <v>209</v>
      </c>
    </row>
    <row r="2803" s="231" customFormat="1" ht="13.65" customHeight="1">
      <c r="AA2803" s="245">
        <v>300913</v>
      </c>
      <c r="AB2803" t="s" s="30">
        <v>7020</v>
      </c>
      <c r="AG2803" t="s" s="30">
        <f>CONCATENATE(AH2803,", ",AI2803," ",AJ2803)</f>
        <v>209</v>
      </c>
    </row>
    <row r="2804" s="231" customFormat="1" ht="13.65" customHeight="1">
      <c r="AA2804" s="245">
        <v>300921</v>
      </c>
      <c r="AB2804" t="s" s="30">
        <v>7021</v>
      </c>
      <c r="AG2804" t="s" s="30">
        <f>CONCATENATE(AH2804,", ",AI2804," ",AJ2804)</f>
        <v>209</v>
      </c>
    </row>
    <row r="2805" s="231" customFormat="1" ht="13.65" customHeight="1">
      <c r="AA2805" s="245">
        <v>300939</v>
      </c>
      <c r="AB2805" t="s" s="30">
        <v>7022</v>
      </c>
      <c r="AG2805" t="s" s="30">
        <f>CONCATENATE(AH2805,", ",AI2805," ",AJ2805)</f>
        <v>209</v>
      </c>
    </row>
    <row r="2806" s="231" customFormat="1" ht="13.65" customHeight="1">
      <c r="AA2806" s="245">
        <v>300947</v>
      </c>
      <c r="AB2806" t="s" s="30">
        <v>7023</v>
      </c>
      <c r="AG2806" t="s" s="30">
        <f>CONCATENATE(AH2806,", ",AI2806," ",AJ2806)</f>
        <v>209</v>
      </c>
    </row>
    <row r="2807" s="231" customFormat="1" ht="13.65" customHeight="1">
      <c r="AA2807" s="245">
        <v>300954</v>
      </c>
      <c r="AB2807" t="s" s="30">
        <v>7024</v>
      </c>
      <c r="AG2807" t="s" s="30">
        <f>CONCATENATE(AH2807,", ",AI2807," ",AJ2807)</f>
        <v>209</v>
      </c>
    </row>
    <row r="2808" s="231" customFormat="1" ht="13.65" customHeight="1">
      <c r="AA2808" s="245">
        <v>300962</v>
      </c>
      <c r="AB2808" t="s" s="30">
        <v>7025</v>
      </c>
      <c r="AG2808" t="s" s="30">
        <f>CONCATENATE(AH2808,", ",AI2808," ",AJ2808)</f>
        <v>209</v>
      </c>
    </row>
    <row r="2809" s="231" customFormat="1" ht="13.65" customHeight="1">
      <c r="AA2809" s="245">
        <v>300970</v>
      </c>
      <c r="AB2809" t="s" s="30">
        <v>7026</v>
      </c>
      <c r="AG2809" t="s" s="30">
        <f>CONCATENATE(AH2809,", ",AI2809," ",AJ2809)</f>
        <v>209</v>
      </c>
    </row>
    <row r="2810" s="231" customFormat="1" ht="13.65" customHeight="1">
      <c r="AA2810" s="245">
        <v>300988</v>
      </c>
      <c r="AB2810" t="s" s="30">
        <v>7027</v>
      </c>
      <c r="AG2810" t="s" s="30">
        <f>CONCATENATE(AH2810,", ",AI2810," ",AJ2810)</f>
        <v>209</v>
      </c>
    </row>
    <row r="2811" s="231" customFormat="1" ht="13.65" customHeight="1">
      <c r="AA2811" s="245">
        <v>300996</v>
      </c>
      <c r="AB2811" t="s" s="30">
        <v>7028</v>
      </c>
      <c r="AG2811" t="s" s="30">
        <f>CONCATENATE(AH2811,", ",AI2811," ",AJ2811)</f>
        <v>209</v>
      </c>
    </row>
    <row r="2812" s="231" customFormat="1" ht="13.65" customHeight="1">
      <c r="AA2812" s="245">
        <v>301002</v>
      </c>
      <c r="AB2812" t="s" s="30">
        <v>7029</v>
      </c>
      <c r="AG2812" t="s" s="30">
        <f>CONCATENATE(AH2812,", ",AI2812," ",AJ2812)</f>
        <v>209</v>
      </c>
    </row>
    <row r="2813" s="231" customFormat="1" ht="13.65" customHeight="1">
      <c r="AA2813" s="245">
        <v>301010</v>
      </c>
      <c r="AB2813" t="s" s="30">
        <v>7030</v>
      </c>
      <c r="AG2813" t="s" s="30">
        <f>CONCATENATE(AH2813,", ",AI2813," ",AJ2813)</f>
        <v>209</v>
      </c>
    </row>
    <row r="2814" s="231" customFormat="1" ht="13.65" customHeight="1">
      <c r="AA2814" s="245">
        <v>301028</v>
      </c>
      <c r="AB2814" t="s" s="30">
        <v>7031</v>
      </c>
      <c r="AG2814" t="s" s="30">
        <f>CONCATENATE(AH2814,", ",AI2814," ",AJ2814)</f>
        <v>209</v>
      </c>
    </row>
    <row r="2815" s="231" customFormat="1" ht="13.65" customHeight="1">
      <c r="AA2815" s="245">
        <v>301036</v>
      </c>
      <c r="AB2815" t="s" s="30">
        <v>7032</v>
      </c>
      <c r="AG2815" t="s" s="30">
        <f>CONCATENATE(AH2815,", ",AI2815," ",AJ2815)</f>
        <v>209</v>
      </c>
    </row>
    <row r="2816" s="231" customFormat="1" ht="13.65" customHeight="1">
      <c r="AA2816" s="245">
        <v>301044</v>
      </c>
      <c r="AB2816" t="s" s="30">
        <v>7033</v>
      </c>
      <c r="AG2816" t="s" s="30">
        <f>CONCATENATE(AH2816,", ",AI2816," ",AJ2816)</f>
        <v>209</v>
      </c>
    </row>
    <row r="2817" s="231" customFormat="1" ht="13.65" customHeight="1">
      <c r="AA2817" s="245">
        <v>301051</v>
      </c>
      <c r="AB2817" t="s" s="30">
        <v>7034</v>
      </c>
      <c r="AG2817" t="s" s="30">
        <f>CONCATENATE(AH2817,", ",AI2817," ",AJ2817)</f>
        <v>209</v>
      </c>
    </row>
    <row r="2818" s="231" customFormat="1" ht="13.65" customHeight="1">
      <c r="AA2818" s="245">
        <v>301069</v>
      </c>
      <c r="AB2818" t="s" s="30">
        <v>7035</v>
      </c>
      <c r="AG2818" t="s" s="30">
        <f>CONCATENATE(AH2818,", ",AI2818," ",AJ2818)</f>
        <v>209</v>
      </c>
    </row>
    <row r="2819" s="231" customFormat="1" ht="13.65" customHeight="1">
      <c r="AA2819" s="245">
        <v>301077</v>
      </c>
      <c r="AB2819" t="s" s="30">
        <v>7036</v>
      </c>
      <c r="AG2819" t="s" s="30">
        <f>CONCATENATE(AH2819,", ",AI2819," ",AJ2819)</f>
        <v>209</v>
      </c>
    </row>
    <row r="2820" s="231" customFormat="1" ht="13.65" customHeight="1">
      <c r="AA2820" s="245">
        <v>301085</v>
      </c>
      <c r="AB2820" t="s" s="30">
        <v>7037</v>
      </c>
      <c r="AG2820" t="s" s="30">
        <f>CONCATENATE(AH2820,", ",AI2820," ",AJ2820)</f>
        <v>209</v>
      </c>
    </row>
    <row r="2821" s="231" customFormat="1" ht="13.65" customHeight="1">
      <c r="AA2821" s="245">
        <v>301093</v>
      </c>
      <c r="AB2821" t="s" s="30">
        <v>7038</v>
      </c>
      <c r="AG2821" t="s" s="30">
        <f>CONCATENATE(AH2821,", ",AI2821," ",AJ2821)</f>
        <v>209</v>
      </c>
    </row>
    <row r="2822" s="231" customFormat="1" ht="13.65" customHeight="1">
      <c r="AA2822" s="245">
        <v>301101</v>
      </c>
      <c r="AB2822" t="s" s="30">
        <v>7039</v>
      </c>
      <c r="AG2822" t="s" s="30">
        <f>CONCATENATE(AH2822,", ",AI2822," ",AJ2822)</f>
        <v>209</v>
      </c>
    </row>
    <row r="2823" s="231" customFormat="1" ht="13.65" customHeight="1">
      <c r="AA2823" s="245">
        <v>301119</v>
      </c>
      <c r="AB2823" t="s" s="30">
        <v>7040</v>
      </c>
      <c r="AG2823" t="s" s="30">
        <f>CONCATENATE(AH2823,", ",AI2823," ",AJ2823)</f>
        <v>209</v>
      </c>
    </row>
    <row r="2824" s="231" customFormat="1" ht="13.65" customHeight="1">
      <c r="AA2824" s="245">
        <v>301127</v>
      </c>
      <c r="AB2824" t="s" s="30">
        <v>7041</v>
      </c>
      <c r="AG2824" t="s" s="30">
        <f>CONCATENATE(AH2824,", ",AI2824," ",AJ2824)</f>
        <v>209</v>
      </c>
    </row>
    <row r="2825" s="231" customFormat="1" ht="13.65" customHeight="1">
      <c r="AA2825" s="245">
        <v>301135</v>
      </c>
      <c r="AB2825" t="s" s="30">
        <v>7042</v>
      </c>
      <c r="AG2825" t="s" s="30">
        <f>CONCATENATE(AH2825,", ",AI2825," ",AJ2825)</f>
        <v>209</v>
      </c>
    </row>
    <row r="2826" s="231" customFormat="1" ht="13.65" customHeight="1">
      <c r="AA2826" s="245">
        <v>301143</v>
      </c>
      <c r="AB2826" t="s" s="30">
        <v>7043</v>
      </c>
      <c r="AG2826" t="s" s="30">
        <f>CONCATENATE(AH2826,", ",AI2826," ",AJ2826)</f>
        <v>209</v>
      </c>
    </row>
    <row r="2827" s="231" customFormat="1" ht="13.65" customHeight="1">
      <c r="AA2827" s="245">
        <v>301150</v>
      </c>
      <c r="AB2827" t="s" s="30">
        <v>7044</v>
      </c>
      <c r="AG2827" t="s" s="30">
        <f>CONCATENATE(AH2827,", ",AI2827," ",AJ2827)</f>
        <v>209</v>
      </c>
    </row>
    <row r="2828" s="231" customFormat="1" ht="13.65" customHeight="1">
      <c r="AA2828" s="245">
        <v>301168</v>
      </c>
      <c r="AB2828" t="s" s="30">
        <v>7045</v>
      </c>
      <c r="AG2828" t="s" s="30">
        <f>CONCATENATE(AH2828,", ",AI2828," ",AJ2828)</f>
        <v>209</v>
      </c>
    </row>
    <row r="2829" s="231" customFormat="1" ht="13.65" customHeight="1">
      <c r="AA2829" s="245">
        <v>301176</v>
      </c>
      <c r="AB2829" t="s" s="30">
        <v>7046</v>
      </c>
      <c r="AG2829" t="s" s="30">
        <f>CONCATENATE(AH2829,", ",AI2829," ",AJ2829)</f>
        <v>209</v>
      </c>
    </row>
    <row r="2830" s="231" customFormat="1" ht="13.65" customHeight="1">
      <c r="AA2830" s="245">
        <v>301184</v>
      </c>
      <c r="AB2830" t="s" s="30">
        <v>7047</v>
      </c>
      <c r="AG2830" t="s" s="30">
        <f>CONCATENATE(AH2830,", ",AI2830," ",AJ2830)</f>
        <v>209</v>
      </c>
    </row>
    <row r="2831" s="231" customFormat="1" ht="13.65" customHeight="1">
      <c r="AA2831" s="245">
        <v>301192</v>
      </c>
      <c r="AB2831" t="s" s="30">
        <v>7048</v>
      </c>
      <c r="AG2831" t="s" s="30">
        <f>CONCATENATE(AH2831,", ",AI2831," ",AJ2831)</f>
        <v>209</v>
      </c>
    </row>
    <row r="2832" s="231" customFormat="1" ht="13.65" customHeight="1">
      <c r="AA2832" s="245">
        <v>301200</v>
      </c>
      <c r="AB2832" t="s" s="30">
        <v>7049</v>
      </c>
      <c r="AG2832" t="s" s="30">
        <f>CONCATENATE(AH2832,", ",AI2832," ",AJ2832)</f>
        <v>209</v>
      </c>
    </row>
    <row r="2833" s="231" customFormat="1" ht="13.65" customHeight="1">
      <c r="AA2833" s="245">
        <v>301218</v>
      </c>
      <c r="AB2833" t="s" s="30">
        <v>7050</v>
      </c>
      <c r="AG2833" t="s" s="30">
        <f>CONCATENATE(AH2833,", ",AI2833," ",AJ2833)</f>
        <v>209</v>
      </c>
    </row>
    <row r="2834" s="231" customFormat="1" ht="13.65" customHeight="1">
      <c r="AA2834" s="245">
        <v>301234</v>
      </c>
      <c r="AB2834" t="s" s="30">
        <v>6388</v>
      </c>
      <c r="AC2834" t="s" s="30">
        <v>7051</v>
      </c>
      <c r="AG2834" t="s" s="30">
        <f>CONCATENATE(AH2834,", ",AI2834," ",AJ2834)</f>
        <v>209</v>
      </c>
    </row>
    <row r="2835" s="231" customFormat="1" ht="13.65" customHeight="1">
      <c r="AA2835" s="245">
        <v>301242</v>
      </c>
      <c r="AB2835" t="s" s="30">
        <v>7052</v>
      </c>
      <c r="AG2835" t="s" s="30">
        <f>CONCATENATE(AH2835,", ",AI2835," ",AJ2835)</f>
        <v>209</v>
      </c>
    </row>
    <row r="2836" s="231" customFormat="1" ht="13.65" customHeight="1">
      <c r="AA2836" s="245">
        <v>301259</v>
      </c>
      <c r="AB2836" t="s" s="30">
        <v>7053</v>
      </c>
      <c r="AG2836" t="s" s="30">
        <f>CONCATENATE(AH2836,", ",AI2836," ",AJ2836)</f>
        <v>209</v>
      </c>
    </row>
    <row r="2837" s="231" customFormat="1" ht="13.65" customHeight="1">
      <c r="AA2837" s="245">
        <v>301267</v>
      </c>
      <c r="AB2837" t="s" s="30">
        <v>7054</v>
      </c>
      <c r="AG2837" t="s" s="30">
        <f>CONCATENATE(AH2837,", ",AI2837," ",AJ2837)</f>
        <v>209</v>
      </c>
    </row>
    <row r="2838" s="231" customFormat="1" ht="13.65" customHeight="1">
      <c r="AA2838" s="245">
        <v>301275</v>
      </c>
      <c r="AB2838" t="s" s="30">
        <v>7055</v>
      </c>
      <c r="AG2838" t="s" s="30">
        <f>CONCATENATE(AH2838,", ",AI2838," ",AJ2838)</f>
        <v>209</v>
      </c>
    </row>
    <row r="2839" s="231" customFormat="1" ht="13.65" customHeight="1">
      <c r="AA2839" s="245">
        <v>301283</v>
      </c>
      <c r="AB2839" t="s" s="30">
        <v>7056</v>
      </c>
      <c r="AG2839" t="s" s="30">
        <f>CONCATENATE(AH2839,", ",AI2839," ",AJ2839)</f>
        <v>209</v>
      </c>
    </row>
    <row r="2840" s="231" customFormat="1" ht="13.65" customHeight="1">
      <c r="AA2840" s="245">
        <v>301291</v>
      </c>
      <c r="AB2840" t="s" s="30">
        <v>7057</v>
      </c>
      <c r="AG2840" t="s" s="30">
        <f>CONCATENATE(AH2840,", ",AI2840," ",AJ2840)</f>
        <v>209</v>
      </c>
    </row>
    <row r="2841" s="231" customFormat="1" ht="13.65" customHeight="1">
      <c r="AA2841" s="245">
        <v>301309</v>
      </c>
      <c r="AB2841" t="s" s="30">
        <v>7058</v>
      </c>
      <c r="AG2841" t="s" s="30">
        <f>CONCATENATE(AH2841,", ",AI2841," ",AJ2841)</f>
        <v>209</v>
      </c>
    </row>
    <row r="2842" s="231" customFormat="1" ht="13.65" customHeight="1">
      <c r="AA2842" s="245">
        <v>301317</v>
      </c>
      <c r="AB2842" t="s" s="30">
        <v>7059</v>
      </c>
      <c r="AG2842" t="s" s="30">
        <f>CONCATENATE(AH2842,", ",AI2842," ",AJ2842)</f>
        <v>209</v>
      </c>
    </row>
    <row r="2843" s="231" customFormat="1" ht="13.65" customHeight="1">
      <c r="AA2843" s="245">
        <v>301325</v>
      </c>
      <c r="AB2843" t="s" s="30">
        <v>7060</v>
      </c>
      <c r="AG2843" t="s" s="30">
        <f>CONCATENATE(AH2843,", ",AI2843," ",AJ2843)</f>
        <v>209</v>
      </c>
    </row>
    <row r="2844" s="231" customFormat="1" ht="13.65" customHeight="1">
      <c r="AA2844" s="245">
        <v>301333</v>
      </c>
      <c r="AB2844" t="s" s="30">
        <v>7061</v>
      </c>
      <c r="AG2844" t="s" s="30">
        <f>CONCATENATE(AH2844,", ",AI2844," ",AJ2844)</f>
        <v>209</v>
      </c>
    </row>
    <row r="2845" s="231" customFormat="1" ht="13.65" customHeight="1">
      <c r="AA2845" s="245">
        <v>301341</v>
      </c>
      <c r="AB2845" t="s" s="30">
        <v>7062</v>
      </c>
      <c r="AG2845" t="s" s="30">
        <f>CONCATENATE(AH2845,", ",AI2845," ",AJ2845)</f>
        <v>209</v>
      </c>
    </row>
    <row r="2846" s="231" customFormat="1" ht="13.65" customHeight="1">
      <c r="AA2846" s="245">
        <v>301358</v>
      </c>
      <c r="AB2846" t="s" s="30">
        <v>7063</v>
      </c>
      <c r="AD2846" t="s" s="30">
        <v>7064</v>
      </c>
      <c r="AE2846" t="s" s="30">
        <v>7065</v>
      </c>
      <c r="AG2846" t="s" s="30">
        <f>CONCATENATE(AH2846,", ",AI2846," ",AJ2846)</f>
        <v>7066</v>
      </c>
      <c r="AH2846" t="s" s="244">
        <v>7067</v>
      </c>
      <c r="AI2846" t="s" s="30">
        <v>178</v>
      </c>
      <c r="AJ2846" s="245">
        <v>30096</v>
      </c>
    </row>
    <row r="2847" s="231" customFormat="1" ht="13.65" customHeight="1">
      <c r="AA2847" s="245">
        <v>301366</v>
      </c>
      <c r="AB2847" t="s" s="30">
        <v>7068</v>
      </c>
      <c r="AG2847" t="s" s="30">
        <f>CONCATENATE(AH2847,", ",AI2847," ",AJ2847)</f>
        <v>209</v>
      </c>
    </row>
    <row r="2848" s="231" customFormat="1" ht="13.65" customHeight="1">
      <c r="AA2848" s="245">
        <v>301374</v>
      </c>
      <c r="AB2848" t="s" s="30">
        <v>7069</v>
      </c>
      <c r="AG2848" t="s" s="30">
        <f>CONCATENATE(AH2848,", ",AI2848," ",AJ2848)</f>
        <v>209</v>
      </c>
    </row>
    <row r="2849" s="231" customFormat="1" ht="13.65" customHeight="1">
      <c r="AA2849" s="245">
        <v>301382</v>
      </c>
      <c r="AB2849" t="s" s="30">
        <v>7070</v>
      </c>
      <c r="AG2849" t="s" s="30">
        <f>CONCATENATE(AH2849,", ",AI2849," ",AJ2849)</f>
        <v>209</v>
      </c>
    </row>
    <row r="2850" s="231" customFormat="1" ht="13.65" customHeight="1">
      <c r="AA2850" s="245">
        <v>301390</v>
      </c>
      <c r="AB2850" t="s" s="30">
        <v>7071</v>
      </c>
      <c r="AG2850" t="s" s="30">
        <f>CONCATENATE(AH2850,", ",AI2850," ",AJ2850)</f>
        <v>209</v>
      </c>
    </row>
    <row r="2851" s="231" customFormat="1" ht="13.65" customHeight="1">
      <c r="AA2851" s="245">
        <v>301408</v>
      </c>
      <c r="AB2851" t="s" s="30">
        <v>7072</v>
      </c>
      <c r="AG2851" t="s" s="30">
        <f>CONCATENATE(AH2851,", ",AI2851," ",AJ2851)</f>
        <v>209</v>
      </c>
    </row>
    <row r="2852" s="231" customFormat="1" ht="13.65" customHeight="1">
      <c r="AA2852" s="245">
        <v>301416</v>
      </c>
      <c r="AB2852" t="s" s="30">
        <v>7073</v>
      </c>
      <c r="AC2852" t="s" s="30">
        <v>7074</v>
      </c>
      <c r="AG2852" t="s" s="30">
        <f>CONCATENATE(AH2852,", ",AI2852," ",AJ2852)</f>
        <v>209</v>
      </c>
    </row>
    <row r="2853" s="231" customFormat="1" ht="13.65" customHeight="1">
      <c r="AA2853" s="245">
        <v>301499</v>
      </c>
      <c r="AB2853" t="s" s="30">
        <v>7075</v>
      </c>
      <c r="AG2853" t="s" s="30">
        <f>CONCATENATE(AH2853,", ",AI2853," ",AJ2853)</f>
        <v>209</v>
      </c>
    </row>
    <row r="2854" s="231" customFormat="1" ht="13.65" customHeight="1">
      <c r="AA2854" s="245">
        <v>301507</v>
      </c>
      <c r="AB2854" t="s" s="30">
        <v>7076</v>
      </c>
      <c r="AG2854" t="s" s="30">
        <f>CONCATENATE(AH2854,", ",AI2854," ",AJ2854)</f>
        <v>209</v>
      </c>
    </row>
    <row r="2855" s="231" customFormat="1" ht="13.65" customHeight="1">
      <c r="AA2855" s="245">
        <v>301515</v>
      </c>
      <c r="AB2855" t="s" s="30">
        <v>7077</v>
      </c>
      <c r="AG2855" t="s" s="30">
        <f>CONCATENATE(AH2855,", ",AI2855," ",AJ2855)</f>
        <v>209</v>
      </c>
    </row>
    <row r="2856" s="231" customFormat="1" ht="13.65" customHeight="1">
      <c r="AA2856" s="245">
        <v>301523</v>
      </c>
      <c r="AB2856" t="s" s="30">
        <v>7078</v>
      </c>
      <c r="AG2856" t="s" s="30">
        <f>CONCATENATE(AH2856,", ",AI2856," ",AJ2856)</f>
        <v>209</v>
      </c>
    </row>
    <row r="2857" s="231" customFormat="1" ht="13.65" customHeight="1">
      <c r="AA2857" s="245">
        <v>301531</v>
      </c>
      <c r="AB2857" t="s" s="30">
        <v>7079</v>
      </c>
      <c r="AG2857" t="s" s="30">
        <f>CONCATENATE(AH2857,", ",AI2857," ",AJ2857)</f>
        <v>209</v>
      </c>
    </row>
    <row r="2858" s="231" customFormat="1" ht="13.65" customHeight="1">
      <c r="AA2858" s="245">
        <v>301549</v>
      </c>
      <c r="AB2858" t="s" s="30">
        <v>7080</v>
      </c>
      <c r="AG2858" t="s" s="30">
        <f>CONCATENATE(AH2858,", ",AI2858," ",AJ2858)</f>
        <v>209</v>
      </c>
    </row>
    <row r="2859" s="231" customFormat="1" ht="13.65" customHeight="1">
      <c r="AA2859" s="245">
        <v>301556</v>
      </c>
      <c r="AB2859" t="s" s="30">
        <v>7081</v>
      </c>
      <c r="AG2859" t="s" s="30">
        <f>CONCATENATE(AH2859,", ",AI2859," ",AJ2859)</f>
        <v>209</v>
      </c>
    </row>
    <row r="2860" s="231" customFormat="1" ht="13.65" customHeight="1">
      <c r="AA2860" s="245">
        <v>301564</v>
      </c>
      <c r="AB2860" t="s" s="30">
        <v>7082</v>
      </c>
      <c r="AG2860" t="s" s="30">
        <f>CONCATENATE(AH2860,", ",AI2860," ",AJ2860)</f>
        <v>209</v>
      </c>
    </row>
    <row r="2861" s="231" customFormat="1" ht="13.65" customHeight="1">
      <c r="AA2861" s="245">
        <v>301572</v>
      </c>
      <c r="AB2861" t="s" s="30">
        <v>7083</v>
      </c>
      <c r="AG2861" t="s" s="30">
        <f>CONCATENATE(AH2861,", ",AI2861," ",AJ2861)</f>
        <v>209</v>
      </c>
    </row>
    <row r="2862" s="231" customFormat="1" ht="13.65" customHeight="1">
      <c r="AA2862" s="245">
        <v>301580</v>
      </c>
      <c r="AB2862" t="s" s="30">
        <v>7084</v>
      </c>
      <c r="AG2862" t="s" s="30">
        <f>CONCATENATE(AH2862,", ",AI2862," ",AJ2862)</f>
        <v>209</v>
      </c>
    </row>
    <row r="2863" s="231" customFormat="1" ht="13.65" customHeight="1">
      <c r="AA2863" s="245">
        <v>301598</v>
      </c>
      <c r="AB2863" t="s" s="30">
        <v>7085</v>
      </c>
      <c r="AG2863" t="s" s="30">
        <f>CONCATENATE(AH2863,", ",AI2863," ",AJ2863)</f>
        <v>209</v>
      </c>
    </row>
    <row r="2864" s="231" customFormat="1" ht="13.65" customHeight="1">
      <c r="AA2864" s="245">
        <v>301606</v>
      </c>
      <c r="AB2864" t="s" s="30">
        <v>7086</v>
      </c>
      <c r="AG2864" t="s" s="30">
        <f>CONCATENATE(AH2864,", ",AI2864," ",AJ2864)</f>
        <v>209</v>
      </c>
    </row>
    <row r="2865" s="231" customFormat="1" ht="13.65" customHeight="1">
      <c r="AA2865" s="245">
        <v>301614</v>
      </c>
      <c r="AB2865" t="s" s="30">
        <v>7087</v>
      </c>
      <c r="AC2865" t="s" s="30">
        <v>7088</v>
      </c>
      <c r="AG2865" t="s" s="30">
        <f>CONCATENATE(AH2865,", ",AI2865," ",AJ2865)</f>
        <v>209</v>
      </c>
    </row>
    <row r="2866" s="231" customFormat="1" ht="13.65" customHeight="1">
      <c r="AA2866" s="245">
        <v>301622</v>
      </c>
      <c r="AB2866" t="s" s="30">
        <v>7089</v>
      </c>
      <c r="AG2866" t="s" s="30">
        <f>CONCATENATE(AH2866,", ",AI2866," ",AJ2866)</f>
        <v>209</v>
      </c>
    </row>
    <row r="2867" s="231" customFormat="1" ht="13.65" customHeight="1">
      <c r="AA2867" s="245">
        <v>301630</v>
      </c>
      <c r="AB2867" t="s" s="30">
        <v>7090</v>
      </c>
      <c r="AG2867" t="s" s="30">
        <f>CONCATENATE(AH2867,", ",AI2867," ",AJ2867)</f>
        <v>209</v>
      </c>
    </row>
    <row r="2868" s="231" customFormat="1" ht="13.65" customHeight="1">
      <c r="AA2868" s="245">
        <v>301648</v>
      </c>
      <c r="AB2868" t="s" s="30">
        <v>7091</v>
      </c>
      <c r="AG2868" t="s" s="30">
        <f>CONCATENATE(AH2868,", ",AI2868," ",AJ2868)</f>
        <v>209</v>
      </c>
    </row>
    <row r="2869" s="231" customFormat="1" ht="13.65" customHeight="1">
      <c r="AA2869" s="245">
        <v>301655</v>
      </c>
      <c r="AB2869" t="s" s="30">
        <v>7092</v>
      </c>
      <c r="AG2869" t="s" s="30">
        <f>CONCATENATE(AH2869,", ",AI2869," ",AJ2869)</f>
        <v>209</v>
      </c>
    </row>
    <row r="2870" s="231" customFormat="1" ht="13.65" customHeight="1">
      <c r="AA2870" s="245">
        <v>301663</v>
      </c>
      <c r="AB2870" t="s" s="30">
        <v>7093</v>
      </c>
      <c r="AG2870" t="s" s="30">
        <f>CONCATENATE(AH2870,", ",AI2870," ",AJ2870)</f>
        <v>209</v>
      </c>
    </row>
    <row r="2871" s="231" customFormat="1" ht="13.65" customHeight="1">
      <c r="AA2871" s="245">
        <v>301671</v>
      </c>
      <c r="AB2871" t="s" s="30">
        <v>7094</v>
      </c>
      <c r="AG2871" t="s" s="30">
        <f>CONCATENATE(AH2871,", ",AI2871," ",AJ2871)</f>
        <v>209</v>
      </c>
    </row>
    <row r="2872" s="231" customFormat="1" ht="13.65" customHeight="1">
      <c r="AA2872" s="245">
        <v>301689</v>
      </c>
      <c r="AB2872" t="s" s="30">
        <v>7095</v>
      </c>
      <c r="AG2872" t="s" s="30">
        <f>CONCATENATE(AH2872,", ",AI2872," ",AJ2872)</f>
        <v>209</v>
      </c>
    </row>
    <row r="2873" s="231" customFormat="1" ht="13.65" customHeight="1">
      <c r="AA2873" s="245">
        <v>301697</v>
      </c>
      <c r="AB2873" t="s" s="30">
        <v>7096</v>
      </c>
      <c r="AG2873" t="s" s="30">
        <f>CONCATENATE(AH2873,", ",AI2873," ",AJ2873)</f>
        <v>209</v>
      </c>
    </row>
    <row r="2874" s="231" customFormat="1" ht="13.65" customHeight="1">
      <c r="AA2874" s="245">
        <v>301705</v>
      </c>
      <c r="AB2874" t="s" s="30">
        <v>7097</v>
      </c>
      <c r="AG2874" t="s" s="30">
        <f>CONCATENATE(AH2874,", ",AI2874," ",AJ2874)</f>
        <v>209</v>
      </c>
    </row>
    <row r="2875" s="231" customFormat="1" ht="13.65" customHeight="1">
      <c r="AA2875" s="245">
        <v>301713</v>
      </c>
      <c r="AB2875" t="s" s="30">
        <v>7098</v>
      </c>
      <c r="AG2875" t="s" s="30">
        <f>CONCATENATE(AH2875,", ",AI2875," ",AJ2875)</f>
        <v>209</v>
      </c>
    </row>
    <row r="2876" s="231" customFormat="1" ht="13.65" customHeight="1">
      <c r="AA2876" s="245">
        <v>301721</v>
      </c>
      <c r="AB2876" t="s" s="30">
        <v>7099</v>
      </c>
      <c r="AG2876" t="s" s="30">
        <f>CONCATENATE(AH2876,", ",AI2876," ",AJ2876)</f>
        <v>209</v>
      </c>
    </row>
    <row r="2877" s="231" customFormat="1" ht="13.65" customHeight="1">
      <c r="AA2877" s="245">
        <v>301739</v>
      </c>
      <c r="AB2877" t="s" s="30">
        <v>7100</v>
      </c>
      <c r="AG2877" t="s" s="30">
        <f>CONCATENATE(AH2877,", ",AI2877," ",AJ2877)</f>
        <v>209</v>
      </c>
    </row>
    <row r="2878" s="231" customFormat="1" ht="13.65" customHeight="1">
      <c r="AA2878" s="245">
        <v>301747</v>
      </c>
      <c r="AB2878" t="s" s="30">
        <v>7101</v>
      </c>
      <c r="AG2878" t="s" s="30">
        <f>CONCATENATE(AH2878,", ",AI2878," ",AJ2878)</f>
        <v>209</v>
      </c>
    </row>
    <row r="2879" s="231" customFormat="1" ht="13.65" customHeight="1">
      <c r="AA2879" s="245">
        <v>301754</v>
      </c>
      <c r="AB2879" t="s" s="30">
        <v>7102</v>
      </c>
      <c r="AG2879" t="s" s="30">
        <f>CONCATENATE(AH2879,", ",AI2879," ",AJ2879)</f>
        <v>209</v>
      </c>
    </row>
    <row r="2880" s="231" customFormat="1" ht="13.65" customHeight="1">
      <c r="AA2880" s="245">
        <v>301762</v>
      </c>
      <c r="AB2880" t="s" s="30">
        <v>7103</v>
      </c>
      <c r="AG2880" t="s" s="30">
        <f>CONCATENATE(AH2880,", ",AI2880," ",AJ2880)</f>
        <v>209</v>
      </c>
    </row>
    <row r="2881" s="231" customFormat="1" ht="13.65" customHeight="1">
      <c r="AA2881" s="245">
        <v>301770</v>
      </c>
      <c r="AB2881" t="s" s="30">
        <v>7104</v>
      </c>
      <c r="AG2881" t="s" s="30">
        <f>CONCATENATE(AH2881,", ",AI2881," ",AJ2881)</f>
        <v>209</v>
      </c>
    </row>
    <row r="2882" s="231" customFormat="1" ht="13.65" customHeight="1">
      <c r="AA2882" s="245">
        <v>301788</v>
      </c>
      <c r="AB2882" t="s" s="30">
        <v>7105</v>
      </c>
      <c r="AD2882" t="s" s="30">
        <v>7106</v>
      </c>
      <c r="AG2882" t="s" s="30">
        <f>CONCATENATE(AH2882,", ",AI2882," ",AJ2882)</f>
        <v>7107</v>
      </c>
      <c r="AH2882" t="s" s="244">
        <v>752</v>
      </c>
      <c r="AI2882" t="s" s="30">
        <v>753</v>
      </c>
      <c r="AJ2882" s="245">
        <v>10023</v>
      </c>
    </row>
    <row r="2883" s="231" customFormat="1" ht="13.65" customHeight="1">
      <c r="AA2883" s="245">
        <v>301796</v>
      </c>
      <c r="AB2883" t="s" s="30">
        <v>7108</v>
      </c>
      <c r="AD2883" t="s" s="30">
        <v>7109</v>
      </c>
      <c r="AG2883" t="s" s="30">
        <f>CONCATENATE(AH2883,", ",AI2883," ",AJ2883)</f>
        <v>5940</v>
      </c>
      <c r="AH2883" t="s" s="244">
        <v>4682</v>
      </c>
      <c r="AI2883" t="s" s="30">
        <v>4683</v>
      </c>
      <c r="AJ2883" s="245">
        <v>20005</v>
      </c>
    </row>
    <row r="2884" s="231" customFormat="1" ht="13.65" customHeight="1">
      <c r="AA2884" s="245">
        <v>301804</v>
      </c>
      <c r="AB2884" t="s" s="30">
        <v>7110</v>
      </c>
      <c r="AD2884" t="s" s="30">
        <v>7111</v>
      </c>
      <c r="AG2884" t="s" s="30">
        <f>CONCATENATE(AH2884,", ",AI2884," ",AJ2884)</f>
        <v>7112</v>
      </c>
      <c r="AH2884" t="s" s="244">
        <v>7113</v>
      </c>
      <c r="AI2884" t="s" s="30">
        <v>4810</v>
      </c>
      <c r="AJ2884" t="s" s="30">
        <v>7114</v>
      </c>
    </row>
    <row r="2885" s="231" customFormat="1" ht="13.65" customHeight="1">
      <c r="AA2885" s="245">
        <v>301812</v>
      </c>
      <c r="AB2885" t="s" s="30">
        <v>7115</v>
      </c>
      <c r="AD2885" t="s" s="30">
        <v>7116</v>
      </c>
      <c r="AG2885" t="s" s="30">
        <f>CONCATENATE(AH2885,", ",AI2885," ",AJ2885)</f>
        <v>7117</v>
      </c>
      <c r="AH2885" t="s" s="244">
        <v>4682</v>
      </c>
      <c r="AI2885" t="s" s="30">
        <v>4683</v>
      </c>
      <c r="AJ2885" t="s" s="30">
        <v>7118</v>
      </c>
    </row>
    <row r="2886" s="231" customFormat="1" ht="13.65" customHeight="1">
      <c r="AA2886" s="245">
        <v>301820</v>
      </c>
      <c r="AB2886" t="s" s="30">
        <v>7119</v>
      </c>
      <c r="AD2886" t="s" s="30">
        <v>7120</v>
      </c>
      <c r="AG2886" t="s" s="30">
        <f>CONCATENATE(AH2886,", ",AI2886," ",AJ2886)</f>
        <v>7121</v>
      </c>
      <c r="AH2886" t="s" s="244">
        <v>7122</v>
      </c>
      <c r="AI2886" t="s" s="30">
        <v>581</v>
      </c>
      <c r="AJ2886" t="s" s="30">
        <v>7123</v>
      </c>
    </row>
    <row r="2887" s="231" customFormat="1" ht="13.65" customHeight="1">
      <c r="AA2887" s="245">
        <v>301838</v>
      </c>
      <c r="AB2887" t="s" s="30">
        <v>7124</v>
      </c>
      <c r="AD2887" t="s" s="30">
        <v>7125</v>
      </c>
      <c r="AG2887" t="s" s="30">
        <f>CONCATENATE(AH2887,", ",AI2887," ",AJ2887)</f>
        <v>7126</v>
      </c>
      <c r="AH2887" t="s" s="244">
        <v>6499</v>
      </c>
      <c r="AI2887" t="s" s="30">
        <v>5301</v>
      </c>
      <c r="AJ2887" s="245">
        <v>67202</v>
      </c>
    </row>
    <row r="2888" s="231" customFormat="1" ht="13.65" customHeight="1">
      <c r="AA2888" s="245">
        <v>301846</v>
      </c>
      <c r="AB2888" t="s" s="30">
        <v>7127</v>
      </c>
      <c r="AD2888" t="s" s="30">
        <v>7128</v>
      </c>
      <c r="AG2888" t="s" s="30">
        <f>CONCATENATE(AH2888,", ",AI2888," ",AJ2888)</f>
        <v>7129</v>
      </c>
      <c r="AH2888" t="s" s="244">
        <v>580</v>
      </c>
      <c r="AI2888" t="s" s="30">
        <v>581</v>
      </c>
      <c r="AJ2888" s="245">
        <v>33602</v>
      </c>
    </row>
    <row r="2889" s="231" customFormat="1" ht="13.65" customHeight="1">
      <c r="AA2889" s="245">
        <v>301853</v>
      </c>
      <c r="AB2889" t="s" s="30">
        <v>7130</v>
      </c>
      <c r="AD2889" t="s" s="30">
        <v>7131</v>
      </c>
      <c r="AG2889" t="s" s="30">
        <f>CONCATENATE(AH2889,", ",AI2889," ",AJ2889)</f>
        <v>7132</v>
      </c>
      <c r="AH2889" t="s" s="244">
        <v>5492</v>
      </c>
      <c r="AI2889" t="s" s="30">
        <v>4670</v>
      </c>
      <c r="AJ2889" s="245">
        <v>22150</v>
      </c>
    </row>
    <row r="2890" s="231" customFormat="1" ht="13.65" customHeight="1">
      <c r="AA2890" s="245">
        <v>301861</v>
      </c>
      <c r="AB2890" t="s" s="30">
        <v>7133</v>
      </c>
      <c r="AD2890" t="s" s="30">
        <v>7134</v>
      </c>
      <c r="AG2890" t="s" s="30">
        <f>CONCATENATE(AH2890,", ",AI2890," ",AJ2890)</f>
        <v>7135</v>
      </c>
      <c r="AH2890" t="s" s="244">
        <v>7136</v>
      </c>
      <c r="AI2890" t="s" s="30">
        <v>5981</v>
      </c>
      <c r="AJ2890" s="245">
        <v>48230</v>
      </c>
    </row>
    <row r="2891" s="231" customFormat="1" ht="13.65" customHeight="1">
      <c r="AA2891" s="245">
        <v>301879</v>
      </c>
      <c r="AB2891" t="s" s="30">
        <v>7137</v>
      </c>
      <c r="AD2891" t="s" s="30">
        <v>7138</v>
      </c>
      <c r="AG2891" t="s" s="30">
        <f>CONCATENATE(AH2891,", ",AI2891," ",AJ2891)</f>
        <v>4962</v>
      </c>
      <c r="AH2891" t="s" s="244">
        <v>4682</v>
      </c>
      <c r="AI2891" t="s" s="30">
        <v>4683</v>
      </c>
      <c r="AJ2891" s="245">
        <v>20009</v>
      </c>
    </row>
    <row r="2892" s="231" customFormat="1" ht="13.65" customHeight="1">
      <c r="AA2892" s="245">
        <v>301887</v>
      </c>
      <c r="AB2892" t="s" s="30">
        <v>7139</v>
      </c>
      <c r="AD2892" t="s" s="30">
        <v>3406</v>
      </c>
      <c r="AG2892" t="s" s="30">
        <f>CONCATENATE(AH2892,", ",AI2892," ",AJ2892)</f>
        <v>7140</v>
      </c>
      <c r="AH2892" t="s" s="244">
        <v>752</v>
      </c>
      <c r="AI2892" t="s" s="30">
        <v>753</v>
      </c>
      <c r="AJ2892" s="245">
        <v>10150</v>
      </c>
    </row>
    <row r="2893" s="231" customFormat="1" ht="13.65" customHeight="1">
      <c r="AA2893" s="245">
        <v>301895</v>
      </c>
      <c r="AB2893" t="s" s="30">
        <v>7141</v>
      </c>
      <c r="AD2893" t="s" s="30">
        <v>7142</v>
      </c>
      <c r="AG2893" t="s" s="30">
        <f>CONCATENATE(AH2893,", ",AI2893," ",AJ2893)</f>
        <v>4949</v>
      </c>
      <c r="AH2893" t="s" s="244">
        <v>4747</v>
      </c>
      <c r="AI2893" t="s" s="30">
        <v>4748</v>
      </c>
      <c r="AJ2893" s="245">
        <v>20850</v>
      </c>
    </row>
    <row r="2894" s="231" customFormat="1" ht="13.65" customHeight="1">
      <c r="AA2894" s="245">
        <v>301903</v>
      </c>
      <c r="AB2894" t="s" s="30">
        <v>7143</v>
      </c>
      <c r="AD2894" t="s" s="30">
        <v>7144</v>
      </c>
      <c r="AG2894" t="s" s="30">
        <f>CONCATENATE(AH2894,", ",AI2894," ",AJ2894)</f>
        <v>7145</v>
      </c>
      <c r="AH2894" t="s" s="244">
        <v>4690</v>
      </c>
      <c r="AI2894" t="s" s="30">
        <v>4691</v>
      </c>
      <c r="AJ2894" s="245">
        <v>80301</v>
      </c>
    </row>
    <row r="2895" s="231" customFormat="1" ht="13.65" customHeight="1">
      <c r="AA2895" s="245">
        <v>301911</v>
      </c>
      <c r="AB2895" t="s" s="30">
        <v>7146</v>
      </c>
      <c r="AD2895" t="s" s="30">
        <v>7147</v>
      </c>
      <c r="AG2895" t="s" s="30">
        <f>CONCATENATE(AH2895,", ",AI2895," ",AJ2895)</f>
        <v>7148</v>
      </c>
      <c r="AH2895" t="s" s="244">
        <v>4853</v>
      </c>
      <c r="AI2895" t="s" s="30">
        <v>616</v>
      </c>
      <c r="AJ2895" s="245">
        <v>27601</v>
      </c>
    </row>
    <row r="2896" s="231" customFormat="1" ht="13.65" customHeight="1">
      <c r="AA2896" s="245">
        <v>301929</v>
      </c>
      <c r="AB2896" t="s" s="30">
        <v>7149</v>
      </c>
      <c r="AD2896" t="s" s="30">
        <v>7150</v>
      </c>
      <c r="AG2896" t="s" s="30">
        <f>CONCATENATE(AH2896,", ",AI2896," ",AJ2896)</f>
        <v>6427</v>
      </c>
      <c r="AH2896" t="s" s="244">
        <v>752</v>
      </c>
      <c r="AI2896" t="s" s="30">
        <v>753</v>
      </c>
      <c r="AJ2896" s="245">
        <v>10017</v>
      </c>
    </row>
    <row r="2897" s="231" customFormat="1" ht="13.65" customHeight="1">
      <c r="AA2897" s="245">
        <v>301937</v>
      </c>
      <c r="AB2897" t="s" s="30">
        <v>7151</v>
      </c>
      <c r="AG2897" t="s" s="30">
        <f>CONCATENATE(AH2897,", ",AI2897," ",AJ2897)</f>
        <v>209</v>
      </c>
    </row>
    <row r="2898" s="231" customFormat="1" ht="13.65" customHeight="1">
      <c r="AA2898" s="245">
        <v>301945</v>
      </c>
      <c r="AB2898" t="s" s="30">
        <v>7152</v>
      </c>
      <c r="AD2898" t="s" s="30">
        <v>7153</v>
      </c>
      <c r="AG2898" t="s" s="30">
        <f>CONCATENATE(AH2898,", ",AI2898," ",AJ2898)</f>
        <v>4779</v>
      </c>
      <c r="AH2898" t="s" s="244">
        <v>4682</v>
      </c>
      <c r="AI2898" t="s" s="30">
        <v>4683</v>
      </c>
      <c r="AJ2898" s="245">
        <v>20036</v>
      </c>
    </row>
    <row r="2899" s="231" customFormat="1" ht="13.65" customHeight="1">
      <c r="AA2899" s="245">
        <v>301952</v>
      </c>
      <c r="AB2899" t="s" s="30">
        <v>7154</v>
      </c>
      <c r="AD2899" t="s" s="30">
        <v>7155</v>
      </c>
      <c r="AG2899" t="s" s="30">
        <f>CONCATENATE(AH2899,", ",AI2899," ",AJ2899)</f>
        <v>4962</v>
      </c>
      <c r="AH2899" t="s" s="244">
        <v>4682</v>
      </c>
      <c r="AI2899" t="s" s="30">
        <v>4683</v>
      </c>
      <c r="AJ2899" s="245">
        <v>20009</v>
      </c>
    </row>
    <row r="2900" s="231" customFormat="1" ht="13.65" customHeight="1">
      <c r="AA2900" s="245">
        <v>301960</v>
      </c>
      <c r="AB2900" t="s" s="30">
        <v>7156</v>
      </c>
      <c r="AD2900" t="s" s="30">
        <v>7157</v>
      </c>
      <c r="AG2900" t="s" s="30">
        <f>CONCATENATE(AH2900,", ",AI2900," ",AJ2900)</f>
        <v>4779</v>
      </c>
      <c r="AH2900" t="s" s="244">
        <v>4682</v>
      </c>
      <c r="AI2900" t="s" s="30">
        <v>4683</v>
      </c>
      <c r="AJ2900" s="245">
        <v>20036</v>
      </c>
    </row>
    <row r="2901" s="231" customFormat="1" ht="13.65" customHeight="1">
      <c r="AA2901" s="245">
        <v>301978</v>
      </c>
      <c r="AB2901" t="s" s="30">
        <v>7158</v>
      </c>
      <c r="AD2901" t="s" s="30">
        <v>7159</v>
      </c>
      <c r="AG2901" t="s" s="30">
        <f>CONCATENATE(AH2901,", ",AI2901," ",AJ2901)</f>
        <v>7160</v>
      </c>
      <c r="AH2901" t="s" s="244">
        <v>4636</v>
      </c>
      <c r="AI2901" t="s" s="30">
        <v>4892</v>
      </c>
      <c r="AJ2901" s="245">
        <v>8540</v>
      </c>
    </row>
    <row r="2902" s="231" customFormat="1" ht="13.65" customHeight="1">
      <c r="AA2902" s="245">
        <v>301986</v>
      </c>
      <c r="AB2902" t="s" s="30">
        <v>7161</v>
      </c>
      <c r="AD2902" t="s" s="30">
        <v>7162</v>
      </c>
      <c r="AG2902" t="s" s="30">
        <f>CONCATENATE(AH2902,", ",AI2902," ",AJ2902)</f>
        <v>7163</v>
      </c>
      <c r="AH2902" t="s" s="244">
        <v>5857</v>
      </c>
      <c r="AI2902" t="s" s="30">
        <v>4670</v>
      </c>
      <c r="AJ2902" s="245">
        <v>20164</v>
      </c>
    </row>
    <row r="2903" s="231" customFormat="1" ht="13.65" customHeight="1">
      <c r="AA2903" s="245">
        <v>301994</v>
      </c>
      <c r="AB2903" t="s" s="30">
        <v>7164</v>
      </c>
      <c r="AG2903" t="s" s="30">
        <f>CONCATENATE(AH2903,", ",AI2903," ",AJ2903)</f>
        <v>209</v>
      </c>
    </row>
    <row r="2904" s="231" customFormat="1" ht="13.65" customHeight="1">
      <c r="AA2904" s="245">
        <v>302000</v>
      </c>
      <c r="AB2904" t="s" s="30">
        <v>7165</v>
      </c>
      <c r="AD2904" t="s" s="30">
        <v>7166</v>
      </c>
      <c r="AG2904" t="s" s="30">
        <f>CONCATENATE(AH2904,", ",AI2904," ",AJ2904)</f>
        <v>7167</v>
      </c>
      <c r="AH2904" t="s" s="244">
        <v>4682</v>
      </c>
      <c r="AI2904" t="s" s="30">
        <v>4683</v>
      </c>
      <c r="AJ2904" t="s" s="30">
        <v>7168</v>
      </c>
    </row>
    <row r="2905" s="231" customFormat="1" ht="13.65" customHeight="1">
      <c r="AA2905" s="245">
        <v>302018</v>
      </c>
      <c r="AB2905" t="s" s="30">
        <v>7169</v>
      </c>
      <c r="AD2905" t="s" s="30">
        <v>7170</v>
      </c>
      <c r="AG2905" t="s" s="30">
        <f>CONCATENATE(AH2905,", ",AI2905," ",AJ2905)</f>
        <v>7171</v>
      </c>
      <c r="AH2905" t="s" s="244">
        <v>5684</v>
      </c>
      <c r="AI2905" t="s" s="30">
        <v>4691</v>
      </c>
      <c r="AJ2905" t="s" s="30">
        <v>7172</v>
      </c>
    </row>
    <row r="2906" s="231" customFormat="1" ht="13.65" customHeight="1">
      <c r="AA2906" s="245">
        <v>302026</v>
      </c>
      <c r="AB2906" t="s" s="30">
        <v>7173</v>
      </c>
      <c r="AD2906" t="s" s="30">
        <v>7174</v>
      </c>
      <c r="AG2906" t="s" s="30">
        <f>CONCATENATE(AH2906,", ",AI2906," ",AJ2906)</f>
        <v>4779</v>
      </c>
      <c r="AH2906" t="s" s="244">
        <v>4682</v>
      </c>
      <c r="AI2906" t="s" s="30">
        <v>4683</v>
      </c>
      <c r="AJ2906" s="245">
        <v>20036</v>
      </c>
    </row>
    <row r="2907" s="231" customFormat="1" ht="13.65" customHeight="1">
      <c r="AA2907" s="245">
        <v>302034</v>
      </c>
      <c r="AB2907" t="s" s="30">
        <v>7175</v>
      </c>
      <c r="AD2907" t="s" s="30">
        <v>7176</v>
      </c>
      <c r="AG2907" t="s" s="30">
        <f>CONCATENATE(AH2907,", ",AI2907," ",AJ2907)</f>
        <v>5940</v>
      </c>
      <c r="AH2907" t="s" s="244">
        <v>4682</v>
      </c>
      <c r="AI2907" t="s" s="30">
        <v>4683</v>
      </c>
      <c r="AJ2907" s="245">
        <v>20005</v>
      </c>
    </row>
    <row r="2908" s="231" customFormat="1" ht="13.65" customHeight="1">
      <c r="AA2908" s="245">
        <v>302042</v>
      </c>
      <c r="AB2908" t="s" s="30">
        <v>7177</v>
      </c>
      <c r="AD2908" t="s" s="30">
        <v>7178</v>
      </c>
      <c r="AG2908" t="s" s="30">
        <f>CONCATENATE(AH2908,", ",AI2908," ",AJ2908)</f>
        <v>7179</v>
      </c>
      <c r="AH2908" t="s" s="244">
        <v>7180</v>
      </c>
      <c r="AI2908" t="s" s="30">
        <v>567</v>
      </c>
      <c r="AJ2908" s="245">
        <v>6002</v>
      </c>
    </row>
    <row r="2909" s="231" customFormat="1" ht="13.65" customHeight="1">
      <c r="AA2909" s="245">
        <v>302059</v>
      </c>
      <c r="AB2909" t="s" s="30">
        <v>7181</v>
      </c>
      <c r="AD2909" t="s" s="30">
        <v>7182</v>
      </c>
      <c r="AG2909" t="s" s="30">
        <f>CONCATENATE(AH2909,", ",AI2909," ",AJ2909)</f>
        <v>5417</v>
      </c>
      <c r="AH2909" t="s" s="244">
        <v>5353</v>
      </c>
      <c r="AI2909" t="s" s="30">
        <v>4670</v>
      </c>
      <c r="AJ2909" s="245">
        <v>22102</v>
      </c>
    </row>
    <row r="2910" s="231" customFormat="1" ht="13.65" customHeight="1">
      <c r="AA2910" s="245">
        <v>302067</v>
      </c>
      <c r="AB2910" t="s" s="30">
        <v>7183</v>
      </c>
      <c r="AC2910" t="s" s="30">
        <v>7184</v>
      </c>
      <c r="AD2910" t="s" s="30">
        <v>7185</v>
      </c>
      <c r="AG2910" t="s" s="30">
        <f>CONCATENATE(AH2910,", ",AI2910," ",AJ2910)</f>
        <v>7186</v>
      </c>
      <c r="AH2910" t="s" s="244">
        <v>752</v>
      </c>
      <c r="AI2910" t="s" s="30">
        <v>753</v>
      </c>
      <c r="AJ2910" t="s" s="30">
        <v>7187</v>
      </c>
    </row>
    <row r="2911" s="231" customFormat="1" ht="13.65" customHeight="1">
      <c r="AA2911" s="245">
        <v>302075</v>
      </c>
      <c r="AB2911" t="s" s="30">
        <v>7188</v>
      </c>
      <c r="AD2911" t="s" s="30">
        <v>7189</v>
      </c>
      <c r="AG2911" t="s" s="30">
        <f>CONCATENATE(AH2911,", ",AI2911," ",AJ2911)</f>
        <v>7190</v>
      </c>
      <c r="AH2911" t="s" s="244">
        <v>7191</v>
      </c>
      <c r="AI2911" t="s" s="30">
        <v>753</v>
      </c>
      <c r="AJ2911" s="245">
        <v>11367</v>
      </c>
    </row>
    <row r="2912" s="231" customFormat="1" ht="13.65" customHeight="1">
      <c r="AA2912" s="245">
        <v>302083</v>
      </c>
      <c r="AB2912" t="s" s="30">
        <v>7192</v>
      </c>
      <c r="AD2912" t="s" s="30">
        <v>7193</v>
      </c>
      <c r="AG2912" t="s" s="30">
        <f>CONCATENATE(AH2912,", ",AI2912," ",AJ2912)</f>
        <v>6805</v>
      </c>
      <c r="AH2912" t="s" s="244">
        <v>5353</v>
      </c>
      <c r="AI2912" t="s" s="30">
        <v>4670</v>
      </c>
      <c r="AJ2912" s="245">
        <v>22101</v>
      </c>
    </row>
    <row r="2913" s="231" customFormat="1" ht="13.65" customHeight="1">
      <c r="AA2913" s="245">
        <v>302091</v>
      </c>
      <c r="AB2913" t="s" s="30">
        <v>7194</v>
      </c>
      <c r="AD2913" t="s" s="30">
        <v>7195</v>
      </c>
      <c r="AG2913" t="s" s="30">
        <f>CONCATENATE(AH2913,", ",AI2913," ",AJ2913)</f>
        <v>7196</v>
      </c>
      <c r="AH2913" t="s" s="244">
        <v>7197</v>
      </c>
      <c r="AI2913" t="s" s="30">
        <v>5274</v>
      </c>
      <c r="AJ2913" s="245">
        <v>19087</v>
      </c>
    </row>
    <row r="2914" s="231" customFormat="1" ht="13.65" customHeight="1">
      <c r="AA2914" s="245">
        <v>302109</v>
      </c>
      <c r="AB2914" t="s" s="30">
        <v>7198</v>
      </c>
      <c r="AD2914" t="s" s="30">
        <v>7199</v>
      </c>
      <c r="AG2914" t="s" s="30">
        <f>CONCATENATE(AH2914,", ",AI2914," ",AJ2914)</f>
        <v>7200</v>
      </c>
      <c r="AH2914" t="s" s="244">
        <v>7201</v>
      </c>
      <c r="AI2914" t="s" s="30">
        <v>4748</v>
      </c>
      <c r="AJ2914" s="245">
        <v>20912</v>
      </c>
    </row>
    <row r="2915" s="231" customFormat="1" ht="13.65" customHeight="1">
      <c r="AA2915" s="245">
        <v>302158</v>
      </c>
      <c r="AB2915" t="s" s="30">
        <v>7202</v>
      </c>
      <c r="AD2915" t="s" s="30">
        <v>7203</v>
      </c>
      <c r="AG2915" t="s" s="30">
        <f>CONCATENATE(AH2915,", ",AI2915," ",AJ2915)</f>
        <v>7107</v>
      </c>
      <c r="AH2915" t="s" s="244">
        <v>752</v>
      </c>
      <c r="AI2915" t="s" s="30">
        <v>753</v>
      </c>
      <c r="AJ2915" s="245">
        <v>10023</v>
      </c>
    </row>
    <row r="2916" s="231" customFormat="1" ht="13.65" customHeight="1">
      <c r="AA2916" s="245">
        <v>302166</v>
      </c>
      <c r="AB2916" t="s" s="30">
        <v>7204</v>
      </c>
      <c r="AG2916" t="s" s="30">
        <f>CONCATENATE(AH2916,", ",AI2916," ",AJ2916)</f>
        <v>209</v>
      </c>
    </row>
    <row r="2917" s="231" customFormat="1" ht="13.65" customHeight="1">
      <c r="AA2917" s="245">
        <v>302174</v>
      </c>
      <c r="AB2917" t="s" s="30">
        <v>7205</v>
      </c>
      <c r="AD2917" t="s" s="30">
        <v>4452</v>
      </c>
      <c r="AG2917" t="s" s="30">
        <f>CONCATENATE(AH2917,", ",AI2917," ",AJ2917)</f>
        <v>137</v>
      </c>
      <c r="AH2917" t="s" s="244">
        <v>138</v>
      </c>
      <c r="AI2917" t="s" s="30">
        <v>139</v>
      </c>
      <c r="AJ2917" s="245">
        <v>37401</v>
      </c>
    </row>
    <row r="2918" s="231" customFormat="1" ht="13.65" customHeight="1">
      <c r="AA2918" s="245">
        <v>302182</v>
      </c>
      <c r="AB2918" t="s" s="30">
        <v>7206</v>
      </c>
      <c r="AD2918" t="s" s="30">
        <v>4454</v>
      </c>
      <c r="AE2918" t="s" s="30">
        <v>4455</v>
      </c>
      <c r="AG2918" t="s" s="30">
        <f>CONCATENATE(AH2918,", ",AI2918," ",AJ2918)</f>
        <v>4616</v>
      </c>
      <c r="AH2918" t="s" s="244">
        <v>4457</v>
      </c>
      <c r="AI2918" t="s" s="30">
        <v>260</v>
      </c>
      <c r="AJ2918" s="245">
        <v>35752</v>
      </c>
    </row>
    <row r="2919" s="231" customFormat="1" ht="13.65" customHeight="1">
      <c r="AA2919" s="245">
        <v>302190</v>
      </c>
      <c r="AB2919" t="s" s="30">
        <v>7207</v>
      </c>
      <c r="AG2919" t="s" s="30">
        <f>CONCATENATE(AH2919,", ",AI2919," ",AJ2919)</f>
        <v>209</v>
      </c>
    </row>
    <row r="2920" s="231" customFormat="1" ht="13.65" customHeight="1">
      <c r="AA2920" s="245">
        <v>302208</v>
      </c>
      <c r="AB2920" t="s" s="30">
        <v>7208</v>
      </c>
      <c r="AG2920" t="s" s="30">
        <f>CONCATENATE(AH2920,", ",AI2920," ",AJ2920)</f>
        <v>209</v>
      </c>
    </row>
    <row r="2921" s="231" customFormat="1" ht="13.65" customHeight="1">
      <c r="AA2921" s="245">
        <v>302216</v>
      </c>
      <c r="AB2921" t="s" s="30">
        <v>7209</v>
      </c>
      <c r="AG2921" t="s" s="30">
        <f>CONCATENATE(AH2921,", ",AI2921," ",AJ2921)</f>
        <v>209</v>
      </c>
    </row>
    <row r="2922" s="231" customFormat="1" ht="13.65" customHeight="1">
      <c r="AA2922" s="245">
        <v>302224</v>
      </c>
      <c r="AB2922" t="s" s="30">
        <v>7210</v>
      </c>
      <c r="AD2922" t="s" s="30">
        <v>7211</v>
      </c>
      <c r="AG2922" t="s" s="30">
        <f>CONCATENATE(AH2922,", ",AI2922," ",AJ2922)</f>
        <v>7212</v>
      </c>
      <c r="AH2922" t="s" s="244">
        <v>2596</v>
      </c>
      <c r="AI2922" t="s" s="30">
        <v>139</v>
      </c>
      <c r="AJ2922" s="245">
        <v>37375</v>
      </c>
    </row>
    <row r="2923" s="231" customFormat="1" ht="13.65" customHeight="1">
      <c r="AA2923" s="245">
        <v>302349</v>
      </c>
      <c r="AB2923" t="s" s="30">
        <v>7213</v>
      </c>
      <c r="AD2923" t="s" s="30">
        <v>7214</v>
      </c>
      <c r="AG2923" t="s" s="30">
        <f>CONCATENATE(AH2923,", ",AI2923," ",AJ2923)</f>
        <v>7215</v>
      </c>
      <c r="AH2923" t="s" s="244">
        <v>7216</v>
      </c>
      <c r="AI2923" t="s" s="30">
        <v>4691</v>
      </c>
      <c r="AJ2923" s="245">
        <v>80640</v>
      </c>
    </row>
    <row r="2924" s="231" customFormat="1" ht="13.65" customHeight="1">
      <c r="AA2924" s="245">
        <v>302356</v>
      </c>
      <c r="AB2924" t="s" s="30">
        <v>7217</v>
      </c>
      <c r="AD2924" t="s" s="30">
        <v>7218</v>
      </c>
      <c r="AG2924" t="s" s="30">
        <f>CONCATENATE(AH2924,", ",AI2924," ",AJ2924)</f>
        <v>7219</v>
      </c>
      <c r="AH2924" t="s" s="244">
        <v>7220</v>
      </c>
      <c r="AI2924" t="s" s="30">
        <v>5268</v>
      </c>
      <c r="AJ2924" s="245">
        <v>98264</v>
      </c>
    </row>
    <row r="2925" s="231" customFormat="1" ht="13.65" customHeight="1">
      <c r="AA2925" s="245">
        <v>302364</v>
      </c>
      <c r="AB2925" t="s" s="30">
        <v>7221</v>
      </c>
      <c r="AD2925" t="s" s="30">
        <v>7222</v>
      </c>
      <c r="AG2925" t="s" s="30">
        <f>CONCATENATE(AH2925,", ",AI2925," ",AJ2925)</f>
        <v>7223</v>
      </c>
      <c r="AH2925" t="s" s="244">
        <v>7224</v>
      </c>
      <c r="AI2925" t="s" s="30">
        <v>753</v>
      </c>
      <c r="AJ2925" s="245">
        <v>11378</v>
      </c>
    </row>
    <row r="2926" s="231" customFormat="1" ht="13.65" customHeight="1">
      <c r="AA2926" s="245">
        <v>302372</v>
      </c>
      <c r="AB2926" t="s" s="30">
        <v>7225</v>
      </c>
      <c r="AG2926" t="s" s="30">
        <f>CONCATENATE(AH2926,", ",AI2926," ",AJ2926)</f>
        <v>209</v>
      </c>
    </row>
    <row r="2927" s="231" customFormat="1" ht="13.65" customHeight="1">
      <c r="AA2927" s="245">
        <v>302398</v>
      </c>
      <c r="AB2927" t="s" s="30">
        <v>7226</v>
      </c>
      <c r="AD2927" t="s" s="30">
        <v>7227</v>
      </c>
      <c r="AG2927" t="s" s="30">
        <f>CONCATENATE(AH2927,", ",AI2927," ",AJ2927)</f>
        <v>4779</v>
      </c>
      <c r="AH2927" t="s" s="244">
        <v>4682</v>
      </c>
      <c r="AI2927" t="s" s="30">
        <v>4683</v>
      </c>
      <c r="AJ2927" s="245">
        <v>20036</v>
      </c>
    </row>
    <row r="2928" s="231" customFormat="1" ht="13.65" customHeight="1">
      <c r="AA2928" s="245">
        <v>302406</v>
      </c>
      <c r="AB2928" t="s" s="30">
        <v>7228</v>
      </c>
      <c r="AD2928" t="s" s="30">
        <v>7229</v>
      </c>
      <c r="AG2928" t="s" s="30">
        <f>CONCATENATE(AH2928,", ",AI2928," ",AJ2928)</f>
        <v>7230</v>
      </c>
      <c r="AH2928" t="s" s="244">
        <v>7231</v>
      </c>
      <c r="AI2928" t="s" s="30">
        <v>5012</v>
      </c>
      <c r="AJ2928" s="245">
        <v>97527</v>
      </c>
    </row>
    <row r="2929" s="231" customFormat="1" ht="13.65" customHeight="1">
      <c r="AA2929" s="245">
        <v>302414</v>
      </c>
      <c r="AB2929" t="s" s="30">
        <v>7232</v>
      </c>
      <c r="AD2929" t="s" s="30">
        <v>7233</v>
      </c>
      <c r="AG2929" t="s" s="30">
        <f>CONCATENATE(AH2929,", ",AI2929," ",AJ2929)</f>
        <v>4668</v>
      </c>
      <c r="AH2929" t="s" s="244">
        <v>4669</v>
      </c>
      <c r="AI2929" t="s" s="30">
        <v>4670</v>
      </c>
      <c r="AJ2929" s="245">
        <v>22314</v>
      </c>
    </row>
    <row r="2930" s="231" customFormat="1" ht="13.65" customHeight="1">
      <c r="AA2930" s="245">
        <v>302422</v>
      </c>
      <c r="AB2930" t="s" s="30">
        <v>7234</v>
      </c>
      <c r="AD2930" t="s" s="30">
        <v>7235</v>
      </c>
      <c r="AG2930" t="s" s="30">
        <f>CONCATENATE(AH2930,", ",AI2930," ",AJ2930)</f>
        <v>7236</v>
      </c>
      <c r="AH2930" t="s" s="244">
        <v>4682</v>
      </c>
      <c r="AI2930" t="s" s="30">
        <v>4683</v>
      </c>
      <c r="AJ2930" t="s" s="30">
        <v>7237</v>
      </c>
    </row>
    <row r="2931" s="231" customFormat="1" ht="13.65" customHeight="1">
      <c r="AA2931" s="245">
        <v>302430</v>
      </c>
      <c r="AB2931" t="s" s="30">
        <v>7238</v>
      </c>
      <c r="AD2931" t="s" s="30">
        <v>7239</v>
      </c>
      <c r="AG2931" t="s" s="30">
        <f>CONCATENATE(AH2931,", ",AI2931," ",AJ2931)</f>
        <v>7240</v>
      </c>
      <c r="AH2931" t="s" s="244">
        <v>6066</v>
      </c>
      <c r="AI2931" t="s" s="30">
        <v>4675</v>
      </c>
      <c r="AJ2931" s="245">
        <v>45231</v>
      </c>
    </row>
    <row r="2932" s="231" customFormat="1" ht="13.65" customHeight="1">
      <c r="AA2932" s="245">
        <v>302448</v>
      </c>
      <c r="AB2932" t="s" s="30">
        <v>7241</v>
      </c>
      <c r="AD2932" t="s" s="30">
        <v>7242</v>
      </c>
      <c r="AG2932" t="s" s="30">
        <f>CONCATENATE(AH2932,", ",AI2932," ",AJ2932)</f>
        <v>4962</v>
      </c>
      <c r="AH2932" t="s" s="244">
        <v>4682</v>
      </c>
      <c r="AI2932" t="s" s="30">
        <v>4683</v>
      </c>
      <c r="AJ2932" s="245">
        <v>20009</v>
      </c>
    </row>
    <row r="2933" s="231" customFormat="1" ht="13.65" customHeight="1">
      <c r="AA2933" s="245">
        <v>302455</v>
      </c>
      <c r="AB2933" t="s" s="30">
        <v>7243</v>
      </c>
      <c r="AD2933" t="s" s="30">
        <v>7244</v>
      </c>
      <c r="AG2933" t="s" s="30">
        <f>CONCATENATE(AH2933,", ",AI2933," ",AJ2933)</f>
        <v>7245</v>
      </c>
      <c r="AH2933" t="s" s="244">
        <v>7246</v>
      </c>
      <c r="AI2933" t="s" s="30">
        <v>4748</v>
      </c>
      <c r="AJ2933" s="245">
        <v>21727</v>
      </c>
    </row>
    <row r="2934" s="231" customFormat="1" ht="13.65" customHeight="1">
      <c r="AA2934" s="245">
        <v>302463</v>
      </c>
      <c r="AB2934" t="s" s="30">
        <v>7247</v>
      </c>
      <c r="AD2934" t="s" s="30">
        <v>7248</v>
      </c>
      <c r="AG2934" t="s" s="30">
        <f>CONCATENATE(AH2934,", ",AI2934," ",AJ2934)</f>
        <v>7249</v>
      </c>
      <c r="AH2934" t="s" s="244">
        <v>7250</v>
      </c>
      <c r="AI2934" t="s" s="30">
        <v>4363</v>
      </c>
      <c r="AJ2934" s="245">
        <v>93531</v>
      </c>
    </row>
    <row r="2935" s="231" customFormat="1" ht="13.65" customHeight="1">
      <c r="AA2935" s="245">
        <v>302471</v>
      </c>
      <c r="AB2935" t="s" s="30">
        <v>7251</v>
      </c>
      <c r="AD2935" t="s" s="30">
        <v>7252</v>
      </c>
      <c r="AG2935" t="s" s="30">
        <f>CONCATENATE(AH2935,", ",AI2935," ",AJ2935)</f>
        <v>7253</v>
      </c>
      <c r="AH2935" t="s" s="244">
        <v>5117</v>
      </c>
      <c r="AI2935" t="s" s="30">
        <v>5031</v>
      </c>
      <c r="AJ2935" t="s" s="30">
        <v>7254</v>
      </c>
    </row>
    <row r="2936" s="231" customFormat="1" ht="13.65" customHeight="1">
      <c r="AA2936" s="245">
        <v>302489</v>
      </c>
      <c r="AB2936" t="s" s="30">
        <v>7255</v>
      </c>
      <c r="AD2936" t="s" s="30">
        <v>7256</v>
      </c>
      <c r="AG2936" t="s" s="30">
        <f>CONCATENATE(AH2936,", ",AI2936," ",AJ2936)</f>
        <v>7257</v>
      </c>
      <c r="AH2936" t="s" s="244">
        <v>1878</v>
      </c>
      <c r="AI2936" t="s" s="30">
        <v>178</v>
      </c>
      <c r="AJ2936" s="245">
        <v>30303</v>
      </c>
    </row>
    <row r="2937" s="231" customFormat="1" ht="13.65" customHeight="1">
      <c r="AA2937" s="245">
        <v>302497</v>
      </c>
      <c r="AB2937" t="s" s="30">
        <v>7258</v>
      </c>
      <c r="AD2937" t="s" s="30">
        <v>7259</v>
      </c>
      <c r="AG2937" t="s" s="30">
        <f>CONCATENATE(AH2937,", ",AI2937," ",AJ2937)</f>
        <v>7260</v>
      </c>
      <c r="AH2937" t="s" s="244">
        <v>7261</v>
      </c>
      <c r="AI2937" t="s" s="30">
        <v>4748</v>
      </c>
      <c r="AJ2937" s="245">
        <v>20815</v>
      </c>
    </row>
    <row r="2938" s="231" customFormat="1" ht="13.65" customHeight="1">
      <c r="AA2938" s="245">
        <v>302505</v>
      </c>
      <c r="AB2938" t="s" s="30">
        <v>7262</v>
      </c>
      <c r="AD2938" t="s" s="30">
        <v>7263</v>
      </c>
      <c r="AG2938" t="s" s="30">
        <f>CONCATENATE(AH2938,", ",AI2938," ",AJ2938)</f>
        <v>7264</v>
      </c>
      <c r="AH2938" t="s" s="244">
        <v>6293</v>
      </c>
      <c r="AI2938" t="s" s="30">
        <v>5012</v>
      </c>
      <c r="AJ2938" s="245">
        <v>97201</v>
      </c>
    </row>
    <row r="2939" s="231" customFormat="1" ht="13.65" customHeight="1">
      <c r="AA2939" s="245">
        <v>302513</v>
      </c>
      <c r="AB2939" t="s" s="30">
        <v>7265</v>
      </c>
      <c r="AD2939" t="s" s="30">
        <v>7266</v>
      </c>
      <c r="AG2939" t="s" s="30">
        <f>CONCATENATE(AH2939,", ",AI2939," ",AJ2939)</f>
        <v>7267</v>
      </c>
      <c r="AH2939" t="s" s="244">
        <v>7268</v>
      </c>
      <c r="AI2939" t="s" s="30">
        <v>4874</v>
      </c>
      <c r="AJ2939" s="245">
        <v>87301</v>
      </c>
    </row>
    <row r="2940" s="231" customFormat="1" ht="13.65" customHeight="1">
      <c r="AA2940" s="245">
        <v>302521</v>
      </c>
      <c r="AB2940" t="s" s="30">
        <v>7269</v>
      </c>
      <c r="AD2940" t="s" s="30">
        <v>7270</v>
      </c>
      <c r="AG2940" t="s" s="30">
        <f>CONCATENATE(AH2940,", ",AI2940," ",AJ2940)</f>
        <v>7271</v>
      </c>
      <c r="AH2940" t="s" s="244">
        <v>6661</v>
      </c>
      <c r="AI2940" t="s" s="30">
        <v>3412</v>
      </c>
      <c r="AJ2940" t="s" s="30">
        <v>7272</v>
      </c>
    </row>
    <row r="2941" s="231" customFormat="1" ht="13.65" customHeight="1">
      <c r="AA2941" s="245">
        <v>302539</v>
      </c>
      <c r="AB2941" t="s" s="30">
        <v>7273</v>
      </c>
      <c r="AG2941" t="s" s="30">
        <f>CONCATENATE(AH2941,", ",AI2941," ",AJ2941)</f>
        <v>209</v>
      </c>
    </row>
    <row r="2942" s="231" customFormat="1" ht="13.65" customHeight="1">
      <c r="AA2942" s="245">
        <v>302547</v>
      </c>
      <c r="AB2942" t="s" s="30">
        <v>7274</v>
      </c>
      <c r="AD2942" t="s" s="30">
        <v>7275</v>
      </c>
      <c r="AG2942" t="s" s="30">
        <f>CONCATENATE(AH2942,", ",AI2942," ",AJ2942)</f>
        <v>7196</v>
      </c>
      <c r="AH2942" t="s" s="244">
        <v>7197</v>
      </c>
      <c r="AI2942" t="s" s="30">
        <v>5274</v>
      </c>
      <c r="AJ2942" s="245">
        <v>19087</v>
      </c>
    </row>
    <row r="2943" s="231" customFormat="1" ht="13.65" customHeight="1">
      <c r="AA2943" s="245">
        <v>302554</v>
      </c>
      <c r="AB2943" t="s" s="30">
        <v>7276</v>
      </c>
      <c r="AD2943" t="s" s="30">
        <v>7277</v>
      </c>
      <c r="AG2943" t="s" s="30">
        <f>CONCATENATE(AH2943,", ",AI2943," ",AJ2943)</f>
        <v>7278</v>
      </c>
      <c r="AH2943" t="s" s="244">
        <v>7279</v>
      </c>
      <c r="AI2943" t="s" s="30">
        <v>5031</v>
      </c>
      <c r="AJ2943" s="245">
        <v>64050</v>
      </c>
    </row>
    <row r="2944" s="231" customFormat="1" ht="13.65" customHeight="1">
      <c r="AA2944" s="245">
        <v>302562</v>
      </c>
      <c r="AB2944" t="s" s="30">
        <v>7280</v>
      </c>
      <c r="AD2944" t="s" s="30">
        <v>7281</v>
      </c>
      <c r="AG2944" t="s" s="30">
        <f>CONCATENATE(AH2944,", ",AI2944," ",AJ2944)</f>
        <v>7282</v>
      </c>
      <c r="AH2944" t="s" s="244">
        <v>7283</v>
      </c>
      <c r="AI2944" t="s" s="30">
        <v>616</v>
      </c>
      <c r="AJ2944" s="245">
        <v>28806</v>
      </c>
    </row>
    <row r="2945" s="231" customFormat="1" ht="13.65" customHeight="1">
      <c r="AA2945" s="245">
        <v>302570</v>
      </c>
      <c r="AB2945" t="s" s="30">
        <v>7284</v>
      </c>
      <c r="AD2945" t="s" s="30">
        <v>7285</v>
      </c>
      <c r="AG2945" t="s" s="30">
        <f>CONCATENATE(AH2945,", ",AI2945," ",AJ2945)</f>
        <v>7286</v>
      </c>
      <c r="AH2945" t="s" s="244">
        <v>3347</v>
      </c>
      <c r="AI2945" t="s" s="30">
        <v>3348</v>
      </c>
      <c r="AJ2945" s="245">
        <v>60641</v>
      </c>
    </row>
    <row r="2946" s="231" customFormat="1" ht="13.65" customHeight="1">
      <c r="AA2946" s="245">
        <v>302596</v>
      </c>
      <c r="AB2946" t="s" s="30">
        <v>7287</v>
      </c>
      <c r="AD2946" t="s" s="30">
        <v>7288</v>
      </c>
      <c r="AG2946" t="s" s="30">
        <f>CONCATENATE(AH2946,", ",AI2946," ",AJ2946)</f>
        <v>6805</v>
      </c>
      <c r="AH2946" t="s" s="244">
        <v>5353</v>
      </c>
      <c r="AI2946" t="s" s="30">
        <v>4670</v>
      </c>
      <c r="AJ2946" s="245">
        <v>22101</v>
      </c>
    </row>
    <row r="2947" s="231" customFormat="1" ht="13.65" customHeight="1">
      <c r="AA2947" s="245">
        <v>302604</v>
      </c>
      <c r="AB2947" t="s" s="30">
        <v>7289</v>
      </c>
      <c r="AD2947" t="s" s="30">
        <v>7290</v>
      </c>
      <c r="AG2947" t="s" s="30">
        <f>CONCATENATE(AH2947,", ",AI2947," ",AJ2947)</f>
        <v>7260</v>
      </c>
      <c r="AH2947" t="s" s="244">
        <v>7261</v>
      </c>
      <c r="AI2947" t="s" s="30">
        <v>4748</v>
      </c>
      <c r="AJ2947" s="245">
        <v>20815</v>
      </c>
    </row>
    <row r="2948" s="231" customFormat="1" ht="13.65" customHeight="1">
      <c r="AA2948" s="245">
        <v>302612</v>
      </c>
      <c r="AB2948" t="s" s="30">
        <v>7291</v>
      </c>
      <c r="AD2948" t="s" s="30">
        <v>7292</v>
      </c>
      <c r="AG2948" t="s" s="30">
        <f>CONCATENATE(AH2948,", ",AI2948," ",AJ2948)</f>
        <v>7293</v>
      </c>
      <c r="AH2948" t="s" s="244">
        <v>5985</v>
      </c>
      <c r="AI2948" t="s" s="30">
        <v>4363</v>
      </c>
      <c r="AJ2948" s="245">
        <v>90064</v>
      </c>
    </row>
    <row r="2949" s="231" customFormat="1" ht="13.65" customHeight="1">
      <c r="AA2949" s="245">
        <v>302620</v>
      </c>
      <c r="AB2949" t="s" s="30">
        <v>7294</v>
      </c>
      <c r="AD2949" t="s" s="30">
        <v>7295</v>
      </c>
      <c r="AG2949" t="s" s="30">
        <f>CONCATENATE(AH2949,", ",AI2949," ",AJ2949)</f>
        <v>7296</v>
      </c>
      <c r="AH2949" t="s" s="244">
        <v>7297</v>
      </c>
      <c r="AI2949" t="s" s="30">
        <v>207</v>
      </c>
      <c r="AJ2949" s="245">
        <v>1752</v>
      </c>
    </row>
    <row r="2950" s="231" customFormat="1" ht="13.65" customHeight="1">
      <c r="AA2950" s="245">
        <v>302638</v>
      </c>
      <c r="AB2950" t="s" s="30">
        <v>7298</v>
      </c>
      <c r="AD2950" t="s" s="30">
        <v>7299</v>
      </c>
      <c r="AG2950" t="s" s="30">
        <f>CONCATENATE(AH2950,", ",AI2950," ",AJ2950)</f>
        <v>7300</v>
      </c>
      <c r="AH2950" t="s" s="244">
        <v>7301</v>
      </c>
      <c r="AI2950" t="s" s="30">
        <v>616</v>
      </c>
      <c r="AJ2950" s="245">
        <v>28607</v>
      </c>
    </row>
    <row r="2951" s="231" customFormat="1" ht="13.65" customHeight="1">
      <c r="AA2951" s="245">
        <v>302646</v>
      </c>
      <c r="AB2951" t="s" s="30">
        <v>7302</v>
      </c>
      <c r="AD2951" t="s" s="30">
        <v>7303</v>
      </c>
      <c r="AG2951" t="s" s="30">
        <f>CONCATENATE(AH2951,", ",AI2951," ",AJ2951)</f>
        <v>7304</v>
      </c>
      <c r="AH2951" t="s" s="244">
        <v>5117</v>
      </c>
      <c r="AI2951" t="s" s="30">
        <v>5031</v>
      </c>
      <c r="AJ2951" s="245">
        <v>64132</v>
      </c>
    </row>
    <row r="2952" s="231" customFormat="1" ht="13.65" customHeight="1">
      <c r="AA2952" s="245">
        <v>302653</v>
      </c>
      <c r="AB2952" t="s" s="30">
        <v>7305</v>
      </c>
      <c r="AD2952" t="s" s="30">
        <v>7306</v>
      </c>
      <c r="AG2952" t="s" s="30">
        <f>CONCATENATE(AH2952,", ",AI2952," ",AJ2952)</f>
        <v>7307</v>
      </c>
      <c r="AH2952" t="s" s="244">
        <v>4466</v>
      </c>
      <c r="AI2952" t="s" s="30">
        <v>4748</v>
      </c>
      <c r="AJ2952" s="245">
        <v>21153</v>
      </c>
    </row>
    <row r="2953" s="231" customFormat="1" ht="13.65" customHeight="1">
      <c r="AA2953" s="245">
        <v>302661</v>
      </c>
      <c r="AB2953" t="s" s="30">
        <v>7308</v>
      </c>
      <c r="AD2953" t="s" s="30">
        <v>7309</v>
      </c>
      <c r="AG2953" t="s" s="30">
        <f>CONCATENATE(AH2953,", ",AI2953," ",AJ2953)</f>
        <v>7310</v>
      </c>
      <c r="AH2953" t="s" s="244">
        <v>7311</v>
      </c>
      <c r="AI2953" t="s" s="30">
        <v>753</v>
      </c>
      <c r="AJ2953" s="245">
        <v>11753</v>
      </c>
    </row>
    <row r="2954" s="231" customFormat="1" ht="13.65" customHeight="1">
      <c r="AA2954" s="245">
        <v>302679</v>
      </c>
      <c r="AB2954" t="s" s="30">
        <v>7312</v>
      </c>
      <c r="AG2954" t="s" s="30">
        <f>CONCATENATE(AH2954,", ",AI2954," ",AJ2954)</f>
        <v>209</v>
      </c>
    </row>
    <row r="2955" s="231" customFormat="1" ht="13.65" customHeight="1">
      <c r="AA2955" s="245">
        <v>302687</v>
      </c>
      <c r="AB2955" t="s" s="30">
        <v>7313</v>
      </c>
      <c r="AD2955" t="s" s="30">
        <v>7314</v>
      </c>
      <c r="AG2955" t="s" s="30">
        <f>CONCATENATE(AH2955,", ",AI2955," ",AJ2955)</f>
        <v>7315</v>
      </c>
      <c r="AH2955" t="s" s="244">
        <v>7316</v>
      </c>
      <c r="AI2955" t="s" s="30">
        <v>4363</v>
      </c>
      <c r="AJ2955" s="245">
        <v>92131</v>
      </c>
    </row>
    <row r="2956" s="231" customFormat="1" ht="13.65" customHeight="1">
      <c r="AA2956" s="245">
        <v>302695</v>
      </c>
      <c r="AB2956" t="s" s="30">
        <v>7317</v>
      </c>
      <c r="AD2956" t="s" s="30">
        <v>4840</v>
      </c>
      <c r="AG2956" t="s" s="30">
        <f>CONCATENATE(AH2956,", ",AI2956," ",AJ2956)</f>
        <v>751</v>
      </c>
      <c r="AH2956" t="s" s="244">
        <v>752</v>
      </c>
      <c r="AI2956" t="s" s="30">
        <v>753</v>
      </c>
      <c r="AJ2956" s="245">
        <v>10010</v>
      </c>
    </row>
    <row r="2957" s="231" customFormat="1" ht="13.65" customHeight="1">
      <c r="AA2957" s="245">
        <v>302703</v>
      </c>
      <c r="AB2957" t="s" s="30">
        <v>7318</v>
      </c>
      <c r="AD2957" t="s" s="30">
        <v>7319</v>
      </c>
      <c r="AG2957" t="s" s="30">
        <f>CONCATENATE(AH2957,", ",AI2957," ",AJ2957)</f>
        <v>4779</v>
      </c>
      <c r="AH2957" t="s" s="244">
        <v>4682</v>
      </c>
      <c r="AI2957" t="s" s="30">
        <v>4683</v>
      </c>
      <c r="AJ2957" s="245">
        <v>20036</v>
      </c>
    </row>
    <row r="2958" s="231" customFormat="1" ht="13.65" customHeight="1">
      <c r="AA2958" s="245">
        <v>302729</v>
      </c>
      <c r="AB2958" t="s" s="30">
        <v>7320</v>
      </c>
      <c r="AD2958" t="s" s="30">
        <v>7321</v>
      </c>
      <c r="AG2958" t="s" s="30">
        <f>CONCATENATE(AH2958,", ",AI2958," ",AJ2958)</f>
        <v>7322</v>
      </c>
      <c r="AH2958" t="s" s="244">
        <v>7323</v>
      </c>
      <c r="AI2958" t="s" s="30">
        <v>6890</v>
      </c>
      <c r="AJ2958" t="s" s="30">
        <v>7324</v>
      </c>
    </row>
    <row r="2959" s="231" customFormat="1" ht="13.65" customHeight="1">
      <c r="AA2959" s="245">
        <v>302745</v>
      </c>
      <c r="AB2959" t="s" s="30">
        <v>7325</v>
      </c>
      <c r="AD2959" t="s" s="30">
        <v>7326</v>
      </c>
      <c r="AG2959" t="s" s="30">
        <f>CONCATENATE(AH2959,", ",AI2959," ",AJ2959)</f>
        <v>7327</v>
      </c>
      <c r="AH2959" t="s" s="244">
        <v>5684</v>
      </c>
      <c r="AI2959" t="s" s="30">
        <v>4691</v>
      </c>
      <c r="AJ2959" s="245">
        <v>80910</v>
      </c>
    </row>
    <row r="2960" s="231" customFormat="1" ht="13.65" customHeight="1">
      <c r="AA2960" s="245">
        <v>302752</v>
      </c>
      <c r="AB2960" t="s" s="30">
        <v>7328</v>
      </c>
      <c r="AD2960" t="s" s="30">
        <v>7329</v>
      </c>
      <c r="AG2960" t="s" s="30">
        <f>CONCATENATE(AH2960,", ",AI2960," ",AJ2960)</f>
        <v>7330</v>
      </c>
      <c r="AH2960" t="s" s="244">
        <v>5660</v>
      </c>
      <c r="AI2960" t="s" s="30">
        <v>5274</v>
      </c>
      <c r="AJ2960" s="245">
        <v>11911</v>
      </c>
    </row>
    <row r="2961" s="231" customFormat="1" ht="13.65" customHeight="1">
      <c r="AA2961" s="245">
        <v>302760</v>
      </c>
      <c r="AB2961" t="s" s="30">
        <v>7331</v>
      </c>
      <c r="AG2961" t="s" s="30">
        <f>CONCATENATE(AH2961,", ",AI2961," ",AJ2961)</f>
        <v>209</v>
      </c>
    </row>
    <row r="2962" s="231" customFormat="1" ht="13.65" customHeight="1">
      <c r="AA2962" s="245">
        <v>302778</v>
      </c>
      <c r="AB2962" t="s" s="30">
        <v>7332</v>
      </c>
      <c r="AG2962" t="s" s="30">
        <f>CONCATENATE(AH2962,", ",AI2962," ",AJ2962)</f>
        <v>209</v>
      </c>
    </row>
    <row r="2963" s="231" customFormat="1" ht="13.65" customHeight="1">
      <c r="AA2963" s="245">
        <v>302786</v>
      </c>
      <c r="AB2963" t="s" s="30">
        <v>7333</v>
      </c>
      <c r="AD2963" t="s" s="30">
        <v>7334</v>
      </c>
      <c r="AG2963" t="s" s="30">
        <f>CONCATENATE(AH2963,", ",AI2963," ",AJ2963)</f>
        <v>4716</v>
      </c>
      <c r="AH2963" t="s" s="244">
        <v>4682</v>
      </c>
      <c r="AI2963" t="s" s="30">
        <v>4683</v>
      </c>
      <c r="AJ2963" s="245">
        <v>20006</v>
      </c>
    </row>
    <row r="2964" s="231" customFormat="1" ht="13.65" customHeight="1">
      <c r="AA2964" s="245">
        <v>302802</v>
      </c>
      <c r="AB2964" t="s" s="30">
        <v>7335</v>
      </c>
      <c r="AG2964" t="s" s="30">
        <f>CONCATENATE(AH2964,", ",AI2964," ",AJ2964)</f>
        <v>209</v>
      </c>
    </row>
    <row r="2965" s="231" customFormat="1" ht="13.65" customHeight="1">
      <c r="AA2965" s="245">
        <v>302810</v>
      </c>
      <c r="AB2965" t="s" s="30">
        <v>7336</v>
      </c>
      <c r="AG2965" t="s" s="30">
        <f>CONCATENATE(AH2965,", ",AI2965," ",AJ2965)</f>
        <v>209</v>
      </c>
    </row>
    <row r="2966" s="231" customFormat="1" ht="13.65" customHeight="1">
      <c r="AA2966" s="245">
        <v>302828</v>
      </c>
      <c r="AB2966" t="s" s="30">
        <v>7337</v>
      </c>
      <c r="AG2966" t="s" s="30">
        <f>CONCATENATE(AH2966,", ",AI2966," ",AJ2966)</f>
        <v>209</v>
      </c>
    </row>
    <row r="2967" s="231" customFormat="1" ht="13.65" customHeight="1">
      <c r="AA2967" s="245">
        <v>302836</v>
      </c>
      <c r="AB2967" t="s" s="30">
        <v>7338</v>
      </c>
      <c r="AG2967" t="s" s="30">
        <f>CONCATENATE(AH2967,", ",AI2967," ",AJ2967)</f>
        <v>209</v>
      </c>
    </row>
    <row r="2968" s="231" customFormat="1" ht="13.65" customHeight="1">
      <c r="AA2968" s="245">
        <v>302844</v>
      </c>
      <c r="AB2968" t="s" s="30">
        <v>7339</v>
      </c>
      <c r="AG2968" t="s" s="30">
        <f>CONCATENATE(AH2968,", ",AI2968," ",AJ2968)</f>
        <v>209</v>
      </c>
    </row>
    <row r="2969" s="231" customFormat="1" ht="13.65" customHeight="1">
      <c r="AA2969" s="245">
        <v>302851</v>
      </c>
      <c r="AB2969" t="s" s="30">
        <v>7340</v>
      </c>
      <c r="AG2969" t="s" s="30">
        <f>CONCATENATE(AH2969,", ",AI2969," ",AJ2969)</f>
        <v>209</v>
      </c>
    </row>
    <row r="2970" s="231" customFormat="1" ht="13.65" customHeight="1">
      <c r="AA2970" s="245">
        <v>302869</v>
      </c>
      <c r="AB2970" t="s" s="30">
        <v>7341</v>
      </c>
      <c r="AG2970" t="s" s="30">
        <f>CONCATENATE(AH2970,", ",AI2970," ",AJ2970)</f>
        <v>209</v>
      </c>
    </row>
    <row r="2971" s="231" customFormat="1" ht="13.65" customHeight="1">
      <c r="AA2971" s="245">
        <v>302877</v>
      </c>
      <c r="AB2971" t="s" s="30">
        <v>7342</v>
      </c>
      <c r="AG2971" t="s" s="30">
        <f>CONCATENATE(AH2971,", ",AI2971," ",AJ2971)</f>
        <v>209</v>
      </c>
    </row>
    <row r="2972" s="231" customFormat="1" ht="13.65" customHeight="1">
      <c r="AA2972" s="245">
        <v>302885</v>
      </c>
      <c r="AB2972" t="s" s="30">
        <v>7343</v>
      </c>
      <c r="AG2972" t="s" s="30">
        <f>CONCATENATE(AH2972,", ",AI2972," ",AJ2972)</f>
        <v>209</v>
      </c>
    </row>
    <row r="2973" s="231" customFormat="1" ht="13.65" customHeight="1">
      <c r="AA2973" s="245">
        <v>302893</v>
      </c>
      <c r="AB2973" t="s" s="30">
        <v>7344</v>
      </c>
      <c r="AG2973" t="s" s="30">
        <f>CONCATENATE(AH2973,", ",AI2973," ",AJ2973)</f>
        <v>209</v>
      </c>
    </row>
    <row r="2974" s="231" customFormat="1" ht="13.65" customHeight="1">
      <c r="AA2974" s="245">
        <v>302901</v>
      </c>
      <c r="AB2974" t="s" s="30">
        <v>7345</v>
      </c>
      <c r="AG2974" t="s" s="30">
        <f>CONCATENATE(AH2974,", ",AI2974," ",AJ2974)</f>
        <v>209</v>
      </c>
    </row>
    <row r="2975" s="231" customFormat="1" ht="13.65" customHeight="1">
      <c r="AA2975" s="245">
        <v>302919</v>
      </c>
      <c r="AB2975" t="s" s="30">
        <v>7346</v>
      </c>
      <c r="AG2975" t="s" s="30">
        <f>CONCATENATE(AH2975,", ",AI2975," ",AJ2975)</f>
        <v>209</v>
      </c>
    </row>
    <row r="2976" s="231" customFormat="1" ht="13.65" customHeight="1">
      <c r="AA2976" s="245">
        <v>302927</v>
      </c>
      <c r="AB2976" t="s" s="30">
        <v>7347</v>
      </c>
      <c r="AD2976" t="s" s="30">
        <v>7348</v>
      </c>
      <c r="AG2976" t="s" s="30">
        <f>CONCATENATE(AH2976,", ",AI2976," ",AJ2976)</f>
        <v>7349</v>
      </c>
      <c r="AH2976" t="s" s="244">
        <v>3347</v>
      </c>
      <c r="AI2976" t="s" s="30">
        <v>3348</v>
      </c>
      <c r="AJ2976" s="245">
        <v>60660</v>
      </c>
    </row>
    <row r="2977" s="231" customFormat="1" ht="13.65" customHeight="1">
      <c r="AA2977" s="245">
        <v>302935</v>
      </c>
      <c r="AB2977" t="s" s="30">
        <v>7350</v>
      </c>
      <c r="AG2977" t="s" s="30">
        <f>CONCATENATE(AH2977,", ",AI2977," ",AJ2977)</f>
        <v>209</v>
      </c>
    </row>
    <row r="2978" s="231" customFormat="1" ht="13.65" customHeight="1">
      <c r="AA2978" s="245">
        <v>302943</v>
      </c>
      <c r="AB2978" t="s" s="30">
        <v>7351</v>
      </c>
      <c r="AG2978" t="s" s="30">
        <f>CONCATENATE(AH2978,", ",AI2978," ",AJ2978)</f>
        <v>209</v>
      </c>
    </row>
    <row r="2979" s="231" customFormat="1" ht="13.65" customHeight="1">
      <c r="AA2979" s="245">
        <v>302950</v>
      </c>
      <c r="AB2979" t="s" s="30">
        <v>7352</v>
      </c>
      <c r="AG2979" t="s" s="30">
        <f>CONCATENATE(AH2979,", ",AI2979," ",AJ2979)</f>
        <v>209</v>
      </c>
    </row>
    <row r="2980" s="231" customFormat="1" ht="13.65" customHeight="1">
      <c r="AA2980" s="245">
        <v>302968</v>
      </c>
      <c r="AB2980" t="s" s="30">
        <v>7353</v>
      </c>
      <c r="AG2980" t="s" s="30">
        <f>CONCATENATE(AH2980,", ",AI2980," ",AJ2980)</f>
        <v>209</v>
      </c>
    </row>
    <row r="2981" s="231" customFormat="1" ht="13.65" customHeight="1">
      <c r="AA2981" s="245">
        <v>303008</v>
      </c>
      <c r="AB2981" t="s" s="30">
        <v>7354</v>
      </c>
      <c r="AD2981" t="s" s="30">
        <v>7355</v>
      </c>
      <c r="AG2981" t="s" s="30">
        <f>CONCATENATE(AH2981,", ",AI2981," ",AJ2981)</f>
        <v>7356</v>
      </c>
      <c r="AH2981" t="s" s="244">
        <v>7357</v>
      </c>
      <c r="AI2981" t="s" s="30">
        <v>3412</v>
      </c>
      <c r="AJ2981" s="245">
        <v>78768</v>
      </c>
    </row>
    <row r="2982" s="231" customFormat="1" ht="13.65" customHeight="1">
      <c r="AA2982" s="245">
        <v>303057</v>
      </c>
      <c r="AB2982" t="s" s="30">
        <v>7358</v>
      </c>
      <c r="AD2982" t="s" s="30">
        <v>7359</v>
      </c>
      <c r="AG2982" t="s" s="30">
        <f>CONCATENATE(AH2982,", ",AI2982," ",AJ2982)</f>
        <v>7360</v>
      </c>
      <c r="AH2982" t="s" s="244">
        <v>3116</v>
      </c>
      <c r="AI2982" t="s" s="30">
        <v>207</v>
      </c>
      <c r="AJ2982" s="245">
        <v>2109</v>
      </c>
    </row>
    <row r="2983" s="231" customFormat="1" ht="13.65" customHeight="1">
      <c r="AA2983" s="245">
        <v>303065</v>
      </c>
      <c r="AB2983" t="s" s="30">
        <v>7361</v>
      </c>
      <c r="AD2983" t="s" s="30">
        <v>7362</v>
      </c>
      <c r="AG2983" t="s" s="30">
        <f>CONCATENATE(AH2983,", ",AI2983," ",AJ2983)</f>
        <v>4779</v>
      </c>
      <c r="AH2983" t="s" s="244">
        <v>4682</v>
      </c>
      <c r="AI2983" t="s" s="30">
        <v>4683</v>
      </c>
      <c r="AJ2983" s="245">
        <v>20036</v>
      </c>
    </row>
    <row r="2984" s="231" customFormat="1" ht="13.65" customHeight="1">
      <c r="AA2984" s="245">
        <v>306183</v>
      </c>
      <c r="AB2984" t="s" s="30">
        <v>7363</v>
      </c>
      <c r="AD2984" t="s" s="30">
        <v>7364</v>
      </c>
      <c r="AG2984" t="s" s="30">
        <f>CONCATENATE(AH2984,", ",AI2984," ",AJ2984)</f>
        <v>3336</v>
      </c>
      <c r="AH2984" t="s" s="244">
        <v>138</v>
      </c>
      <c r="AI2984" t="s" s="30">
        <v>139</v>
      </c>
      <c r="AJ2984" t="s" s="30">
        <v>3337</v>
      </c>
    </row>
    <row r="2985" s="231" customFormat="1" ht="13.65" customHeight="1">
      <c r="AA2985" s="245">
        <v>307611</v>
      </c>
      <c r="AB2985" t="s" s="30">
        <v>7365</v>
      </c>
      <c r="AD2985" t="s" s="30">
        <v>7366</v>
      </c>
      <c r="AG2985" t="s" s="30">
        <f>CONCATENATE(AH2985,", ",AI2985," ",AJ2985)</f>
        <v>7367</v>
      </c>
      <c r="AH2985" t="s" s="244">
        <v>7368</v>
      </c>
      <c r="AI2985" t="s" s="30">
        <v>178</v>
      </c>
      <c r="AJ2985" s="245">
        <v>30755</v>
      </c>
    </row>
    <row r="2986" s="231" customFormat="1" ht="13.65" customHeight="1">
      <c r="AA2986" s="245">
        <v>315622</v>
      </c>
      <c r="AB2986" t="s" s="30">
        <v>7369</v>
      </c>
      <c r="AC2986" t="s" s="30">
        <v>7370</v>
      </c>
      <c r="AD2986" t="s" s="30">
        <v>7371</v>
      </c>
      <c r="AG2986" t="s" s="30">
        <f>CONCATENATE(AH2986,", ",AI2986," ",AJ2986)</f>
        <v>280</v>
      </c>
      <c r="AH2986" t="s" s="244">
        <v>138</v>
      </c>
      <c r="AI2986" t="s" s="30">
        <v>139</v>
      </c>
      <c r="AJ2986" s="245">
        <v>37403</v>
      </c>
    </row>
    <row r="2987" s="231" customFormat="1" ht="13.65" customHeight="1">
      <c r="AA2987" s="245">
        <v>315671</v>
      </c>
      <c r="AB2987" t="s" s="30">
        <v>7372</v>
      </c>
      <c r="AD2987" t="s" s="30">
        <v>7373</v>
      </c>
      <c r="AG2987" t="s" s="30">
        <f>CONCATENATE(AH2987,", ",AI2987," ",AJ2987)</f>
        <v>137</v>
      </c>
      <c r="AH2987" t="s" s="244">
        <v>138</v>
      </c>
      <c r="AI2987" t="s" s="30">
        <v>139</v>
      </c>
      <c r="AJ2987" s="245">
        <v>37401</v>
      </c>
    </row>
    <row r="2988" s="231" customFormat="1" ht="13.65" customHeight="1">
      <c r="AA2988" s="245">
        <v>315689</v>
      </c>
      <c r="AB2988" t="s" s="30">
        <v>7374</v>
      </c>
      <c r="AD2988" t="s" s="30">
        <v>7375</v>
      </c>
      <c r="AG2988" t="s" s="30">
        <f>CONCATENATE(AH2988,", ",AI2988," ",AJ2988)</f>
        <v>7376</v>
      </c>
      <c r="AH2988" t="s" s="244">
        <v>138</v>
      </c>
      <c r="AI2988" t="s" s="30">
        <v>139</v>
      </c>
      <c r="AJ2988" t="s" s="30">
        <v>7377</v>
      </c>
    </row>
    <row r="2989" s="231" customFormat="1" ht="13.65" customHeight="1">
      <c r="AA2989" s="245">
        <v>318469</v>
      </c>
      <c r="AB2989" t="s" s="30">
        <v>7378</v>
      </c>
      <c r="AD2989" t="s" s="30">
        <v>7379</v>
      </c>
      <c r="AE2989" t="s" s="30">
        <v>7380</v>
      </c>
      <c r="AG2989" t="s" s="30">
        <f>CONCATENATE(AH2989,", ",AI2989," ",AJ2989)</f>
        <v>219</v>
      </c>
      <c r="AH2989" t="s" s="244">
        <v>138</v>
      </c>
      <c r="AI2989" t="s" s="30">
        <v>139</v>
      </c>
      <c r="AJ2989" s="245">
        <v>37405</v>
      </c>
    </row>
    <row r="2990" s="231" customFormat="1" ht="13.65" customHeight="1">
      <c r="AA2990" s="245">
        <v>320762</v>
      </c>
      <c r="AB2990" t="s" s="30">
        <v>7381</v>
      </c>
      <c r="AD2990" t="s" s="30">
        <v>7382</v>
      </c>
      <c r="AE2990" t="s" s="30">
        <v>7383</v>
      </c>
      <c r="AG2990" t="s" s="30">
        <f>CONCATENATE(AH2990,", ",AI2990," ",AJ2990)</f>
        <v>7384</v>
      </c>
      <c r="AH2990" t="s" s="244">
        <v>1878</v>
      </c>
      <c r="AI2990" t="s" s="30">
        <v>178</v>
      </c>
      <c r="AJ2990" s="245">
        <v>30305</v>
      </c>
    </row>
    <row r="2991" s="231" customFormat="1" ht="13.65" customHeight="1">
      <c r="AA2991" s="245">
        <v>320788</v>
      </c>
      <c r="AB2991" t="s" s="30">
        <v>7385</v>
      </c>
      <c r="AD2991" t="s" s="30">
        <v>7386</v>
      </c>
      <c r="AG2991" t="s" s="30">
        <f>CONCATENATE(AH2991,", ",AI2991," ",AJ2991)</f>
        <v>7387</v>
      </c>
      <c r="AH2991" t="s" s="244">
        <v>138</v>
      </c>
      <c r="AI2991" t="s" s="30">
        <v>139</v>
      </c>
      <c r="AJ2991" t="s" s="30">
        <v>7388</v>
      </c>
    </row>
    <row r="2992" s="231" customFormat="1" ht="13.65" customHeight="1">
      <c r="AA2992" s="245">
        <v>320796</v>
      </c>
      <c r="AB2992" t="s" s="30">
        <v>7389</v>
      </c>
      <c r="AD2992" t="s" s="30">
        <v>7390</v>
      </c>
      <c r="AE2992" t="s" s="30">
        <v>7391</v>
      </c>
      <c r="AG2992" t="s" s="30">
        <f>CONCATENATE(AH2992,", ",AI2992," ",AJ2992)</f>
        <v>7392</v>
      </c>
      <c r="AH2992" t="s" s="244">
        <v>7393</v>
      </c>
      <c r="AI2992" t="s" s="30">
        <v>581</v>
      </c>
      <c r="AJ2992" s="245">
        <v>33480</v>
      </c>
    </row>
    <row r="2993" s="231" customFormat="1" ht="13.65" customHeight="1">
      <c r="AA2993" s="245">
        <v>320804</v>
      </c>
      <c r="AB2993" t="s" s="30">
        <v>7394</v>
      </c>
      <c r="AD2993" t="s" s="30">
        <v>7395</v>
      </c>
      <c r="AE2993" t="s" s="30">
        <v>7396</v>
      </c>
      <c r="AG2993" t="s" s="30">
        <f>CONCATENATE(AH2993,", ",AI2993," ",AJ2993)</f>
        <v>1175</v>
      </c>
      <c r="AH2993" t="s" s="244">
        <v>288</v>
      </c>
      <c r="AI2993" t="s" s="30">
        <v>178</v>
      </c>
      <c r="AJ2993" s="245">
        <v>30707</v>
      </c>
    </row>
    <row r="2994" s="231" customFormat="1" ht="13.65" customHeight="1">
      <c r="AA2994" s="245">
        <v>320812</v>
      </c>
      <c r="AB2994" t="s" s="30">
        <v>7397</v>
      </c>
      <c r="AD2994" t="s" s="30">
        <v>7398</v>
      </c>
      <c r="AE2994" t="s" s="30">
        <v>7399</v>
      </c>
      <c r="AF2994" t="s" s="30">
        <v>7400</v>
      </c>
      <c r="AG2994" t="s" s="30">
        <f>CONCATENATE(AH2994,", ",AI2994," ",AJ2994)</f>
        <v>197</v>
      </c>
      <c r="AH2994" t="s" s="244">
        <v>138</v>
      </c>
      <c r="AI2994" t="s" s="30">
        <v>139</v>
      </c>
      <c r="AJ2994" s="245">
        <v>37402</v>
      </c>
    </row>
    <row r="2995" s="231" customFormat="1" ht="13.65" customHeight="1">
      <c r="AA2995" s="245">
        <v>326462</v>
      </c>
      <c r="AB2995" t="s" s="30">
        <v>7401</v>
      </c>
      <c r="AC2995" t="s" s="30">
        <v>7402</v>
      </c>
      <c r="AD2995" t="s" s="30">
        <v>4372</v>
      </c>
      <c r="AE2995" t="s" s="30">
        <v>7403</v>
      </c>
      <c r="AG2995" t="s" s="30">
        <f>CONCATENATE(AH2995,", ",AI2995," ",AJ2995)</f>
        <v>7404</v>
      </c>
      <c r="AH2995" t="s" s="244">
        <v>3753</v>
      </c>
      <c r="AI2995" t="s" s="30">
        <v>139</v>
      </c>
      <c r="AJ2995" t="s" s="30">
        <v>7405</v>
      </c>
    </row>
    <row r="2996" s="231" customFormat="1" ht="13.65" customHeight="1">
      <c r="AA2996" s="245">
        <v>330464</v>
      </c>
      <c r="AB2996" t="s" s="30">
        <v>7406</v>
      </c>
      <c r="AG2996" t="s" s="30">
        <f>CONCATENATE(AH2996,", ",AI2996," ",AJ2996)</f>
        <v>209</v>
      </c>
    </row>
    <row r="2997" s="231" customFormat="1" ht="13.65" customHeight="1">
      <c r="AA2997" s="245">
        <v>339226</v>
      </c>
      <c r="AB2997" t="s" s="30">
        <v>7407</v>
      </c>
      <c r="AD2997" t="s" s="30">
        <v>7408</v>
      </c>
      <c r="AE2997" t="s" s="30">
        <v>7409</v>
      </c>
      <c r="AG2997" t="s" s="30">
        <f>CONCATENATE(AH2997,", ",AI2997," ",AJ2997)</f>
        <v>419</v>
      </c>
      <c r="AH2997" t="s" s="244">
        <v>138</v>
      </c>
      <c r="AI2997" t="s" s="30">
        <v>139</v>
      </c>
      <c r="AJ2997" s="245">
        <v>37407</v>
      </c>
    </row>
    <row r="2998" s="231" customFormat="1" ht="13.65" customHeight="1">
      <c r="AA2998" s="245">
        <v>342287</v>
      </c>
      <c r="AB2998" t="s" s="30">
        <v>7410</v>
      </c>
      <c r="AC2998" t="s" s="30">
        <v>7411</v>
      </c>
      <c r="AD2998" t="s" s="30">
        <v>7412</v>
      </c>
      <c r="AG2998" t="s" s="30">
        <f>CONCATENATE(AH2998,", ",AI2998," ",AJ2998)</f>
        <v>3752</v>
      </c>
      <c r="AH2998" t="s" s="244">
        <v>3753</v>
      </c>
      <c r="AI2998" t="s" s="30">
        <v>139</v>
      </c>
      <c r="AJ2998" s="245">
        <v>37321</v>
      </c>
    </row>
    <row r="2999" s="231" customFormat="1" ht="13.65" customHeight="1">
      <c r="AA2999" s="245">
        <v>343699</v>
      </c>
      <c r="AB2999" t="s" s="30">
        <v>7413</v>
      </c>
      <c r="AD2999" t="s" s="30">
        <v>7414</v>
      </c>
      <c r="AG2999" t="s" s="30">
        <f>CONCATENATE(AH2999,", ",AI2999," ",AJ2999)</f>
        <v>182</v>
      </c>
      <c r="AH2999" t="s" s="244">
        <v>138</v>
      </c>
      <c r="AI2999" t="s" s="30">
        <v>139</v>
      </c>
      <c r="AJ2999" s="245">
        <v>37421</v>
      </c>
    </row>
    <row r="3000" s="231" customFormat="1" ht="13.65" customHeight="1">
      <c r="AA3000" s="245">
        <v>343731</v>
      </c>
      <c r="AB3000" t="s" s="30">
        <v>7415</v>
      </c>
      <c r="AG3000" t="s" s="30">
        <f>CONCATENATE(AH3000,", ",AI3000," ",AJ3000)</f>
        <v>209</v>
      </c>
    </row>
    <row r="3001" s="231" customFormat="1" ht="13.65" customHeight="1">
      <c r="AA3001" s="245">
        <v>343749</v>
      </c>
      <c r="AB3001" t="s" s="30">
        <v>7416</v>
      </c>
      <c r="AD3001" t="s" s="30">
        <v>7417</v>
      </c>
      <c r="AG3001" t="s" s="30">
        <f>CONCATENATE(AH3001,", ",AI3001," ",AJ3001)</f>
        <v>276</v>
      </c>
      <c r="AH3001" t="s" s="244">
        <v>138</v>
      </c>
      <c r="AI3001" t="s" s="30">
        <v>139</v>
      </c>
      <c r="AJ3001" t="s" s="30">
        <v>277</v>
      </c>
    </row>
    <row r="3002" s="231" customFormat="1" ht="13.65" customHeight="1">
      <c r="AA3002" s="245">
        <v>343756</v>
      </c>
      <c r="AB3002" t="s" s="30">
        <v>7418</v>
      </c>
      <c r="AD3002" t="s" s="30">
        <v>7419</v>
      </c>
      <c r="AG3002" t="s" s="30">
        <f>CONCATENATE(AH3002,", ",AI3002," ",AJ3002)</f>
        <v>197</v>
      </c>
      <c r="AH3002" t="s" s="244">
        <v>138</v>
      </c>
      <c r="AI3002" t="s" s="30">
        <v>139</v>
      </c>
      <c r="AJ3002" s="245">
        <v>37402</v>
      </c>
    </row>
    <row r="3003" s="231" customFormat="1" ht="13.65" customHeight="1">
      <c r="AA3003" s="245">
        <v>343764</v>
      </c>
      <c r="AB3003" t="s" s="30">
        <v>7418</v>
      </c>
      <c r="AD3003" t="s" s="30">
        <v>196</v>
      </c>
      <c r="AG3003" t="s" s="30">
        <f>CONCATENATE(AH3003,", ",AI3003," ",AJ3003)</f>
        <v>197</v>
      </c>
      <c r="AH3003" t="s" s="244">
        <v>138</v>
      </c>
      <c r="AI3003" t="s" s="30">
        <v>139</v>
      </c>
      <c r="AJ3003" s="245">
        <v>37402</v>
      </c>
    </row>
    <row r="3004" s="231" customFormat="1" ht="13.65" customHeight="1">
      <c r="AA3004" s="245">
        <v>343772</v>
      </c>
      <c r="AB3004" t="s" s="30">
        <v>7418</v>
      </c>
      <c r="AD3004" t="s" s="30">
        <v>7420</v>
      </c>
      <c r="AG3004" t="s" s="30">
        <f>CONCATENATE(AH3004,", ",AI3004," ",AJ3004)</f>
        <v>197</v>
      </c>
      <c r="AH3004" t="s" s="244">
        <v>138</v>
      </c>
      <c r="AI3004" t="s" s="30">
        <v>139</v>
      </c>
      <c r="AJ3004" s="245">
        <v>37402</v>
      </c>
    </row>
    <row r="3005" s="231" customFormat="1" ht="13.65" customHeight="1">
      <c r="AA3005" s="245">
        <v>343780</v>
      </c>
      <c r="AB3005" t="s" s="30">
        <v>7421</v>
      </c>
      <c r="AD3005" t="s" s="30">
        <v>7422</v>
      </c>
      <c r="AE3005" t="s" s="30">
        <v>7423</v>
      </c>
      <c r="AG3005" t="s" s="30">
        <f>CONCATENATE(AH3005,", ",AI3005," ",AJ3005)</f>
        <v>154</v>
      </c>
      <c r="AH3005" t="s" s="244">
        <v>138</v>
      </c>
      <c r="AI3005" t="s" s="30">
        <v>139</v>
      </c>
      <c r="AJ3005" s="245">
        <v>37404</v>
      </c>
    </row>
    <row r="3006" s="231" customFormat="1" ht="13.65" customHeight="1">
      <c r="AA3006" s="245">
        <v>343798</v>
      </c>
      <c r="AB3006" t="s" s="30">
        <v>7424</v>
      </c>
      <c r="AD3006" t="s" s="30">
        <v>7425</v>
      </c>
      <c r="AG3006" t="s" s="30">
        <f>CONCATENATE(AH3006,", ",AI3006," ",AJ3006)</f>
        <v>280</v>
      </c>
      <c r="AH3006" t="s" s="244">
        <v>138</v>
      </c>
      <c r="AI3006" t="s" s="30">
        <v>139</v>
      </c>
      <c r="AJ3006" s="245">
        <v>37403</v>
      </c>
    </row>
    <row r="3007" s="231" customFormat="1" ht="13.65" customHeight="1">
      <c r="AA3007" s="245">
        <v>344200</v>
      </c>
      <c r="AB3007" t="s" s="30">
        <v>7426</v>
      </c>
      <c r="AC3007" t="s" s="30">
        <v>7427</v>
      </c>
      <c r="AD3007" t="s" s="30">
        <v>7428</v>
      </c>
      <c r="AG3007" t="s" s="30">
        <f>CONCATENATE(AH3007,", ",AI3007," ",AJ3007)</f>
        <v>3774</v>
      </c>
      <c r="AH3007" t="s" s="244">
        <v>3775</v>
      </c>
      <c r="AI3007" t="s" s="30">
        <v>139</v>
      </c>
      <c r="AJ3007" s="245">
        <v>37381</v>
      </c>
    </row>
    <row r="3008" s="231" customFormat="1" ht="13.65" customHeight="1">
      <c r="AA3008" s="245">
        <v>344259</v>
      </c>
      <c r="AB3008" t="s" s="30">
        <v>7429</v>
      </c>
      <c r="AD3008" t="s" s="30">
        <v>2815</v>
      </c>
      <c r="AG3008" t="s" s="30">
        <f>CONCATENATE(AH3008,", ",AI3008," ",AJ3008)</f>
        <v>182</v>
      </c>
      <c r="AH3008" t="s" s="244">
        <v>138</v>
      </c>
      <c r="AI3008" t="s" s="30">
        <v>139</v>
      </c>
      <c r="AJ3008" s="245">
        <v>37421</v>
      </c>
    </row>
    <row r="3009" s="231" customFormat="1" ht="13.65" customHeight="1">
      <c r="AA3009" s="245">
        <v>344416</v>
      </c>
      <c r="AB3009" t="s" s="30">
        <v>7430</v>
      </c>
      <c r="AD3009" t="s" s="30">
        <v>7431</v>
      </c>
      <c r="AG3009" t="s" s="30">
        <f>CONCATENATE(AH3009,", ",AI3009," ",AJ3009)</f>
        <v>3774</v>
      </c>
      <c r="AH3009" t="s" s="244">
        <v>3775</v>
      </c>
      <c r="AI3009" t="s" s="30">
        <v>139</v>
      </c>
      <c r="AJ3009" s="245">
        <v>37381</v>
      </c>
    </row>
    <row r="3010" s="231" customFormat="1" ht="13.65" customHeight="1">
      <c r="AA3010" s="245">
        <v>344762</v>
      </c>
      <c r="AB3010" t="s" s="30">
        <v>7432</v>
      </c>
      <c r="AD3010" t="s" s="30">
        <v>7433</v>
      </c>
      <c r="AG3010" t="s" s="30">
        <f>CONCATENATE(AH3010,", ",AI3010," ",AJ3010)</f>
        <v>7434</v>
      </c>
      <c r="AH3010" t="s" s="244">
        <v>854</v>
      </c>
      <c r="AI3010" t="s" s="30">
        <v>139</v>
      </c>
      <c r="AJ3010" s="245">
        <v>37320</v>
      </c>
    </row>
    <row r="3011" s="231" customFormat="1" ht="13.65" customHeight="1">
      <c r="AA3011" s="245">
        <v>344911</v>
      </c>
      <c r="AB3011" t="s" s="30">
        <v>224</v>
      </c>
      <c r="AD3011" t="s" s="30">
        <v>7435</v>
      </c>
      <c r="AE3011" t="s" s="30">
        <v>7436</v>
      </c>
      <c r="AG3011" t="s" s="30">
        <f>CONCATENATE(AH3011,", ",AI3011," ",AJ3011)</f>
        <v>7437</v>
      </c>
      <c r="AH3011" t="s" s="244">
        <v>7438</v>
      </c>
      <c r="AI3011" t="s" s="30">
        <v>139</v>
      </c>
      <c r="AJ3011" s="245">
        <v>37027</v>
      </c>
    </row>
    <row r="3012" s="231" customFormat="1" ht="13.65" customHeight="1">
      <c r="AA3012" s="245">
        <v>346072</v>
      </c>
      <c r="AB3012" t="s" s="30">
        <v>7439</v>
      </c>
      <c r="AD3012" t="s" s="30">
        <v>7440</v>
      </c>
      <c r="AG3012" t="s" s="30">
        <f>CONCATENATE(AH3012,", ",AI3012," ",AJ3012)</f>
        <v>169</v>
      </c>
      <c r="AH3012" t="s" s="244">
        <v>138</v>
      </c>
      <c r="AI3012" t="s" s="30">
        <v>139</v>
      </c>
      <c r="AJ3012" s="245">
        <v>37411</v>
      </c>
    </row>
    <row r="3013" s="231" customFormat="1" ht="13.65" customHeight="1">
      <c r="AA3013" s="245">
        <v>346106</v>
      </c>
      <c r="AB3013" t="s" s="30">
        <v>7441</v>
      </c>
      <c r="AD3013" t="s" s="30">
        <v>7442</v>
      </c>
      <c r="AG3013" t="s" s="30">
        <f>CONCATENATE(AH3013,", ",AI3013," ",AJ3013)</f>
        <v>7443</v>
      </c>
      <c r="AH3013" t="s" s="244">
        <v>138</v>
      </c>
      <c r="AI3013" t="s" s="30">
        <v>139</v>
      </c>
    </row>
    <row r="3014" s="231" customFormat="1" ht="13.65" customHeight="1">
      <c r="AA3014" s="245">
        <v>346114</v>
      </c>
      <c r="AB3014" t="s" s="30">
        <v>7444</v>
      </c>
      <c r="AD3014" t="s" s="30">
        <v>7442</v>
      </c>
      <c r="AG3014" t="s" s="30">
        <f>CONCATENATE(AH3014,", ",AI3014," ",AJ3014)</f>
        <v>7443</v>
      </c>
      <c r="AH3014" t="s" s="244">
        <v>138</v>
      </c>
      <c r="AI3014" t="s" s="30">
        <v>139</v>
      </c>
    </row>
    <row r="3015" s="231" customFormat="1" ht="13.65" customHeight="1">
      <c r="AA3015" s="245">
        <v>346270</v>
      </c>
      <c r="AB3015" t="s" s="30">
        <v>7445</v>
      </c>
      <c r="AD3015" t="s" s="30">
        <v>7446</v>
      </c>
      <c r="AG3015" t="s" s="30">
        <f>CONCATENATE(AH3015,", ",AI3015," ",AJ3015)</f>
        <v>7443</v>
      </c>
      <c r="AH3015" t="s" s="244">
        <v>138</v>
      </c>
      <c r="AI3015" t="s" s="30">
        <v>139</v>
      </c>
    </row>
    <row r="3016" s="231" customFormat="1" ht="13.65" customHeight="1">
      <c r="AA3016" s="245">
        <v>346635</v>
      </c>
      <c r="AB3016" t="s" s="30">
        <v>7447</v>
      </c>
      <c r="AC3016" t="s" s="30">
        <v>7448</v>
      </c>
      <c r="AG3016" t="s" s="30">
        <f>CONCATENATE(AH3016,", ",AI3016," ",AJ3016)</f>
        <v>209</v>
      </c>
    </row>
    <row r="3017" s="231" customFormat="1" ht="13.65" customHeight="1">
      <c r="AA3017" s="245">
        <v>347047</v>
      </c>
      <c r="AB3017" t="s" s="30">
        <v>7449</v>
      </c>
      <c r="AD3017" t="s" s="30">
        <v>7450</v>
      </c>
      <c r="AG3017" t="s" s="30">
        <f>CONCATENATE(AH3017,", ",AI3017," ",AJ3017)</f>
        <v>7451</v>
      </c>
      <c r="AH3017" t="s" s="244">
        <v>4118</v>
      </c>
      <c r="AI3017" t="s" s="30">
        <v>139</v>
      </c>
      <c r="AJ3017" t="s" s="30">
        <v>7452</v>
      </c>
    </row>
    <row r="3018" s="231" customFormat="1" ht="13.65" customHeight="1">
      <c r="AA3018" s="245">
        <v>347062</v>
      </c>
      <c r="AB3018" t="s" s="30">
        <v>7453</v>
      </c>
      <c r="AC3018" t="s" s="30">
        <v>7454</v>
      </c>
      <c r="AG3018" t="s" s="30">
        <f>CONCATENATE(AH3018,", ",AI3018," ",AJ3018)</f>
        <v>209</v>
      </c>
    </row>
    <row r="3019" s="231" customFormat="1" ht="13.65" customHeight="1">
      <c r="AA3019" s="245">
        <v>347070</v>
      </c>
      <c r="AB3019" t="s" s="30">
        <v>7455</v>
      </c>
      <c r="AD3019" t="s" s="30">
        <v>7456</v>
      </c>
      <c r="AG3019" t="s" s="30">
        <f>CONCATENATE(AH3019,", ",AI3019," ",AJ3019)</f>
        <v>845</v>
      </c>
      <c r="AH3019" t="s" s="244">
        <v>162</v>
      </c>
      <c r="AI3019" t="s" s="30">
        <v>139</v>
      </c>
      <c r="AJ3019" s="245">
        <v>37343</v>
      </c>
    </row>
    <row r="3020" s="231" customFormat="1" ht="13.65" customHeight="1">
      <c r="AA3020" s="245">
        <v>347096</v>
      </c>
      <c r="AB3020" t="s" s="30">
        <v>7457</v>
      </c>
      <c r="AD3020" t="s" s="30">
        <v>7458</v>
      </c>
      <c r="AE3020" t="s" s="30">
        <v>7459</v>
      </c>
      <c r="AG3020" t="s" s="30">
        <f>CONCATENATE(AH3020,", ",AI3020," ",AJ3020)</f>
        <v>7460</v>
      </c>
      <c r="AH3020" t="s" s="244">
        <v>4796</v>
      </c>
      <c r="AI3020" t="s" s="30">
        <v>139</v>
      </c>
      <c r="AJ3020" s="245">
        <v>37243</v>
      </c>
    </row>
    <row r="3021" s="231" customFormat="1" ht="13.65" customHeight="1">
      <c r="AA3021" s="245">
        <v>347260</v>
      </c>
      <c r="AB3021" t="s" s="30">
        <v>7461</v>
      </c>
      <c r="AG3021" t="s" s="30">
        <f>CONCATENATE(AH3021,", ",AI3021," ",AJ3021)</f>
        <v>209</v>
      </c>
    </row>
    <row r="3022" s="231" customFormat="1" ht="13.65" customHeight="1">
      <c r="AA3022" s="245">
        <v>347393</v>
      </c>
      <c r="AB3022" t="s" s="30">
        <v>7462</v>
      </c>
      <c r="AD3022" t="s" s="30">
        <v>7463</v>
      </c>
      <c r="AG3022" t="s" s="30">
        <f>CONCATENATE(AH3022,", ",AI3022," ",AJ3022)</f>
        <v>7451</v>
      </c>
      <c r="AH3022" t="s" s="244">
        <v>4118</v>
      </c>
      <c r="AI3022" t="s" s="30">
        <v>139</v>
      </c>
      <c r="AJ3022" t="s" s="30">
        <v>7452</v>
      </c>
    </row>
    <row r="3023" s="231" customFormat="1" ht="13.65" customHeight="1">
      <c r="AA3023" s="245">
        <v>347450</v>
      </c>
      <c r="AB3023" t="s" s="30">
        <v>7464</v>
      </c>
      <c r="AD3023" t="s" s="30">
        <v>7465</v>
      </c>
      <c r="AE3023" t="s" s="30">
        <v>7466</v>
      </c>
      <c r="AG3023" t="s" s="30">
        <f>CONCATENATE(AH3023,", ",AI3023," ",AJ3023)</f>
        <v>7467</v>
      </c>
      <c r="AH3023" t="s" s="244">
        <v>7468</v>
      </c>
      <c r="AI3023" t="s" s="30">
        <v>139</v>
      </c>
      <c r="AJ3023" s="245">
        <v>37310</v>
      </c>
    </row>
    <row r="3024" s="231" customFormat="1" ht="13.65" customHeight="1">
      <c r="AA3024" s="245">
        <v>348185</v>
      </c>
      <c r="AB3024" t="s" s="30">
        <v>7469</v>
      </c>
      <c r="AD3024" t="s" s="30">
        <v>7470</v>
      </c>
      <c r="AG3024" t="s" s="30">
        <f>CONCATENATE(AH3024,", ",AI3024," ",AJ3024)</f>
        <v>4571</v>
      </c>
      <c r="AH3024" t="s" s="244">
        <v>4572</v>
      </c>
      <c r="AI3024" t="s" s="30">
        <v>260</v>
      </c>
      <c r="AJ3024" s="245">
        <v>35976</v>
      </c>
    </row>
    <row r="3025" s="231" customFormat="1" ht="13.65" customHeight="1">
      <c r="AA3025" s="245">
        <v>348235</v>
      </c>
      <c r="AB3025" t="s" s="30">
        <v>7471</v>
      </c>
      <c r="AD3025" t="s" s="30">
        <v>7472</v>
      </c>
      <c r="AG3025" t="s" s="30">
        <f>CONCATENATE(AH3025,", ",AI3025," ",AJ3025)</f>
        <v>182</v>
      </c>
      <c r="AH3025" t="s" s="244">
        <v>138</v>
      </c>
      <c r="AI3025" t="s" s="30">
        <v>139</v>
      </c>
      <c r="AJ3025" s="245">
        <v>37421</v>
      </c>
    </row>
    <row r="3026" s="231" customFormat="1" ht="13.65" customHeight="1">
      <c r="AA3026" s="245">
        <v>348243</v>
      </c>
      <c r="AB3026" t="s" s="30">
        <v>7473</v>
      </c>
      <c r="AD3026" t="s" s="30">
        <v>7474</v>
      </c>
      <c r="AG3026" t="s" s="30">
        <f>CONCATENATE(AH3026,", ",AI3026," ",AJ3026)</f>
        <v>7475</v>
      </c>
      <c r="AH3026" t="s" s="244">
        <v>4973</v>
      </c>
      <c r="AI3026" t="s" s="30">
        <v>260</v>
      </c>
      <c r="AJ3026" s="245">
        <v>35810</v>
      </c>
    </row>
    <row r="3027" s="231" customFormat="1" ht="13.65" customHeight="1">
      <c r="AA3027" s="245">
        <v>348250</v>
      </c>
      <c r="AB3027" t="s" s="30">
        <v>7476</v>
      </c>
      <c r="AD3027" t="s" s="30">
        <v>7477</v>
      </c>
      <c r="AG3027" t="s" s="30">
        <f>CONCATENATE(AH3027,", ",AI3027," ",AJ3027)</f>
        <v>508</v>
      </c>
      <c r="AH3027" t="s" s="244">
        <v>138</v>
      </c>
      <c r="AI3027" t="s" s="30">
        <v>139</v>
      </c>
      <c r="AJ3027" s="245">
        <v>37408</v>
      </c>
    </row>
    <row r="3028" s="231" customFormat="1" ht="13.65" customHeight="1">
      <c r="AA3028" s="245">
        <v>348268</v>
      </c>
      <c r="AB3028" t="s" s="30">
        <v>7478</v>
      </c>
      <c r="AD3028" t="s" s="30">
        <v>7479</v>
      </c>
      <c r="AG3028" t="s" s="30">
        <f>CONCATENATE(AH3028,", ",AI3028," ",AJ3028)</f>
        <v>2096</v>
      </c>
      <c r="AH3028" t="s" s="244">
        <v>2097</v>
      </c>
      <c r="AI3028" t="s" s="30">
        <v>139</v>
      </c>
      <c r="AJ3028" s="245">
        <v>37388</v>
      </c>
    </row>
    <row r="3029" s="231" customFormat="1" ht="13.65" customHeight="1">
      <c r="AA3029" s="245">
        <v>348276</v>
      </c>
      <c r="AB3029" t="s" s="30">
        <v>7480</v>
      </c>
      <c r="AD3029" t="s" s="30">
        <v>7481</v>
      </c>
      <c r="AG3029" t="s" s="30">
        <f>CONCATENATE(AH3029,", ",AI3029," ",AJ3029)</f>
        <v>4769</v>
      </c>
      <c r="AH3029" t="s" s="244">
        <v>2606</v>
      </c>
      <c r="AI3029" t="s" s="30">
        <v>260</v>
      </c>
      <c r="AJ3029" s="245">
        <v>35769</v>
      </c>
    </row>
    <row r="3030" s="231" customFormat="1" ht="13.65" customHeight="1">
      <c r="AA3030" s="245">
        <v>348292</v>
      </c>
      <c r="AB3030" t="s" s="30">
        <v>7482</v>
      </c>
      <c r="AC3030" t="s" s="30">
        <v>7483</v>
      </c>
      <c r="AD3030" t="s" s="30">
        <v>7483</v>
      </c>
      <c r="AG3030" t="s" s="30">
        <f>CONCATENATE(AH3030,", ",AI3030," ",AJ3030)</f>
        <v>7443</v>
      </c>
      <c r="AH3030" t="s" s="244">
        <v>138</v>
      </c>
      <c r="AI3030" t="s" s="30">
        <v>139</v>
      </c>
    </row>
    <row r="3031" s="231" customFormat="1" ht="13.65" customHeight="1">
      <c r="AA3031" s="245">
        <v>348300</v>
      </c>
      <c r="AB3031" t="s" s="30">
        <v>7484</v>
      </c>
      <c r="AC3031" t="s" s="30">
        <v>7442</v>
      </c>
      <c r="AD3031" t="s" s="30">
        <v>7442</v>
      </c>
      <c r="AG3031" t="s" s="30">
        <f>CONCATENATE(AH3031,", ",AI3031," ",AJ3031)</f>
        <v>7443</v>
      </c>
      <c r="AH3031" t="s" s="244">
        <v>138</v>
      </c>
      <c r="AI3031" t="s" s="30">
        <v>139</v>
      </c>
    </row>
    <row r="3032" s="231" customFormat="1" ht="13.65" customHeight="1">
      <c r="AA3032" s="245">
        <v>350439</v>
      </c>
      <c r="AB3032" t="s" s="30">
        <v>7485</v>
      </c>
      <c r="AD3032" t="s" s="30">
        <v>7486</v>
      </c>
      <c r="AG3032" t="s" s="30">
        <f>CONCATENATE(AH3032,", ",AI3032," ",AJ3032)</f>
        <v>7487</v>
      </c>
      <c r="AH3032" t="s" s="244">
        <v>4348</v>
      </c>
      <c r="AI3032" t="s" s="30">
        <v>178</v>
      </c>
      <c r="AJ3032" s="245">
        <v>30703</v>
      </c>
    </row>
    <row r="3033" s="231" customFormat="1" ht="13.65" customHeight="1">
      <c r="AA3033" s="245">
        <v>351908</v>
      </c>
      <c r="AB3033" t="s" s="30">
        <v>7488</v>
      </c>
      <c r="AD3033" t="s" s="30">
        <v>6731</v>
      </c>
      <c r="AG3033" t="s" s="30">
        <f>CONCATENATE(AH3033,", ",AI3033," ",AJ3033)</f>
        <v>6732</v>
      </c>
      <c r="AH3033" t="s" s="244">
        <v>5684</v>
      </c>
      <c r="AI3033" t="s" s="30">
        <v>4691</v>
      </c>
      <c r="AJ3033" s="245">
        <v>80909</v>
      </c>
    </row>
    <row r="3034" s="231" customFormat="1" ht="13.65" customHeight="1">
      <c r="AA3034" s="245">
        <v>351916</v>
      </c>
      <c r="AB3034" t="s" s="30">
        <v>7489</v>
      </c>
      <c r="AD3034" t="s" s="30">
        <v>7490</v>
      </c>
      <c r="AG3034" t="s" s="30">
        <f>CONCATENATE(AH3034,", ",AI3034," ",AJ3034)</f>
        <v>7491</v>
      </c>
      <c r="AH3034" t="s" s="244">
        <v>5684</v>
      </c>
      <c r="AI3034" t="s" s="30">
        <v>4691</v>
      </c>
      <c r="AJ3034" s="245">
        <v>80919</v>
      </c>
    </row>
    <row r="3035" s="231" customFormat="1" ht="13.65" customHeight="1">
      <c r="AA3035" s="245">
        <v>351924</v>
      </c>
      <c r="AB3035" t="s" s="30">
        <v>7492</v>
      </c>
      <c r="AG3035" t="s" s="30">
        <f>CONCATENATE(AH3035,", ",AI3035," ",AJ3035)</f>
        <v>209</v>
      </c>
    </row>
    <row r="3036" s="231" customFormat="1" ht="13.65" customHeight="1">
      <c r="AA3036" s="245">
        <v>351932</v>
      </c>
      <c r="AB3036" t="s" s="30">
        <v>7493</v>
      </c>
      <c r="AG3036" t="s" s="30">
        <f>CONCATENATE(AH3036,", ",AI3036," ",AJ3036)</f>
        <v>209</v>
      </c>
    </row>
    <row r="3037" s="231" customFormat="1" ht="13.65" customHeight="1">
      <c r="AA3037" s="245">
        <v>351965</v>
      </c>
      <c r="AB3037" t="s" s="30">
        <v>7494</v>
      </c>
      <c r="AG3037" t="s" s="30">
        <f>CONCATENATE(AH3037,", ",AI3037," ",AJ3037)</f>
        <v>209</v>
      </c>
    </row>
    <row r="3038" s="231" customFormat="1" ht="13.65" customHeight="1">
      <c r="AA3038" s="245">
        <v>351973</v>
      </c>
      <c r="AB3038" t="s" s="30">
        <v>7495</v>
      </c>
      <c r="AG3038" t="s" s="30">
        <f>CONCATENATE(AH3038,", ",AI3038," ",AJ3038)</f>
        <v>209</v>
      </c>
    </row>
    <row r="3039" s="231" customFormat="1" ht="13.65" customHeight="1">
      <c r="AA3039" s="245">
        <v>351981</v>
      </c>
      <c r="AB3039" t="s" s="30">
        <v>7496</v>
      </c>
      <c r="AG3039" t="s" s="30">
        <f>CONCATENATE(AH3039,", ",AI3039," ",AJ3039)</f>
        <v>209</v>
      </c>
    </row>
    <row r="3040" s="231" customFormat="1" ht="13.65" customHeight="1">
      <c r="AA3040" s="245">
        <v>352138</v>
      </c>
      <c r="AB3040" t="s" s="30">
        <v>7497</v>
      </c>
      <c r="AG3040" t="s" s="30">
        <f>CONCATENATE(AH3040,", ",AI3040," ",AJ3040)</f>
        <v>209</v>
      </c>
    </row>
    <row r="3041" s="231" customFormat="1" ht="13.65" customHeight="1">
      <c r="AA3041" s="245">
        <v>352245</v>
      </c>
      <c r="AB3041" t="s" s="30">
        <v>7498</v>
      </c>
      <c r="AG3041" t="s" s="30">
        <f>CONCATENATE(AH3041,", ",AI3041," ",AJ3041)</f>
        <v>209</v>
      </c>
    </row>
    <row r="3042" s="231" customFormat="1" ht="13.65" customHeight="1">
      <c r="AA3042" s="245">
        <v>352252</v>
      </c>
      <c r="AB3042" t="s" s="30">
        <v>7499</v>
      </c>
      <c r="AG3042" t="s" s="30">
        <f>CONCATENATE(AH3042,", ",AI3042," ",AJ3042)</f>
        <v>209</v>
      </c>
    </row>
    <row r="3043" s="231" customFormat="1" ht="13.65" customHeight="1">
      <c r="AA3043" s="245">
        <v>352260</v>
      </c>
      <c r="AB3043" t="s" s="30">
        <v>7500</v>
      </c>
      <c r="AG3043" t="s" s="30">
        <f>CONCATENATE(AH3043,", ",AI3043," ",AJ3043)</f>
        <v>209</v>
      </c>
    </row>
    <row r="3044" s="231" customFormat="1" ht="13.65" customHeight="1">
      <c r="AA3044" s="245">
        <v>352278</v>
      </c>
      <c r="AB3044" t="s" s="30">
        <v>7501</v>
      </c>
      <c r="AC3044" t="s" s="30">
        <v>7502</v>
      </c>
      <c r="AG3044" t="s" s="30">
        <f>CONCATENATE(AH3044,", ",AI3044," ",AJ3044)</f>
        <v>209</v>
      </c>
    </row>
    <row r="3045" s="231" customFormat="1" ht="13.65" customHeight="1">
      <c r="AA3045" s="245">
        <v>352286</v>
      </c>
      <c r="AB3045" t="s" s="30">
        <v>7503</v>
      </c>
      <c r="AG3045" t="s" s="30">
        <f>CONCATENATE(AH3045,", ",AI3045," ",AJ3045)</f>
        <v>209</v>
      </c>
    </row>
    <row r="3046" s="231" customFormat="1" ht="13.65" customHeight="1">
      <c r="AA3046" s="245">
        <v>352294</v>
      </c>
      <c r="AB3046" t="s" s="30">
        <v>7504</v>
      </c>
      <c r="AG3046" t="s" s="30">
        <f>CONCATENATE(AH3046,", ",AI3046," ",AJ3046)</f>
        <v>209</v>
      </c>
    </row>
    <row r="3047" s="231" customFormat="1" ht="13.65" customHeight="1">
      <c r="AA3047" s="245">
        <v>352302</v>
      </c>
      <c r="AB3047" t="s" s="30">
        <v>7505</v>
      </c>
      <c r="AD3047" t="s" s="30">
        <v>7506</v>
      </c>
      <c r="AG3047" t="s" s="30">
        <f>CONCATENATE(AH3047,", ",AI3047," ",AJ3047)</f>
        <v>7507</v>
      </c>
      <c r="AH3047" t="s" s="244">
        <v>7508</v>
      </c>
      <c r="AI3047" t="s" s="30">
        <v>4363</v>
      </c>
      <c r="AJ3047" s="245">
        <v>92612</v>
      </c>
    </row>
    <row r="3048" s="231" customFormat="1" ht="13.65" customHeight="1">
      <c r="AA3048" s="245">
        <v>352310</v>
      </c>
      <c r="AB3048" t="s" s="30">
        <v>7509</v>
      </c>
      <c r="AD3048" t="s" s="30">
        <v>7510</v>
      </c>
      <c r="AG3048" t="s" s="30">
        <f>CONCATENATE(AH3048,", ",AI3048," ",AJ3048)</f>
        <v>6817</v>
      </c>
      <c r="AH3048" t="s" s="244">
        <v>4682</v>
      </c>
      <c r="AI3048" t="s" s="30">
        <v>4683</v>
      </c>
      <c r="AJ3048" s="245">
        <v>20037</v>
      </c>
    </row>
    <row r="3049" s="231" customFormat="1" ht="13.65" customHeight="1">
      <c r="AA3049" s="245">
        <v>352344</v>
      </c>
      <c r="AB3049" t="s" s="30">
        <v>7511</v>
      </c>
      <c r="AD3049" t="s" s="30">
        <v>7512</v>
      </c>
      <c r="AG3049" t="s" s="30">
        <f>CONCATENATE(AH3049,", ",AI3049," ",AJ3049)</f>
        <v>7513</v>
      </c>
      <c r="AH3049" t="s" s="244">
        <v>7514</v>
      </c>
      <c r="AI3049" t="s" s="30">
        <v>207</v>
      </c>
      <c r="AJ3049" s="245">
        <v>1845</v>
      </c>
    </row>
    <row r="3050" s="231" customFormat="1" ht="13.65" customHeight="1">
      <c r="AA3050" s="245">
        <v>352369</v>
      </c>
      <c r="AB3050" t="s" s="30">
        <v>7515</v>
      </c>
      <c r="AD3050" t="s" s="30">
        <v>7516</v>
      </c>
      <c r="AG3050" t="s" s="30">
        <f>CONCATENATE(AH3050,", ",AI3050," ",AJ3050)</f>
        <v>7517</v>
      </c>
      <c r="AH3050" t="s" s="244">
        <v>6516</v>
      </c>
      <c r="AI3050" t="s" s="30">
        <v>4748</v>
      </c>
      <c r="AJ3050" t="s" s="30">
        <v>7518</v>
      </c>
    </row>
    <row r="3051" s="231" customFormat="1" ht="13.65" customHeight="1">
      <c r="AA3051" s="245">
        <v>352377</v>
      </c>
      <c r="AB3051" t="s" s="30">
        <v>7519</v>
      </c>
      <c r="AD3051" t="s" s="30">
        <v>7520</v>
      </c>
      <c r="AG3051" t="s" s="30">
        <f>CONCATENATE(AH3051,", ",AI3051," ",AJ3051)</f>
        <v>7521</v>
      </c>
      <c r="AH3051" t="s" s="244">
        <v>5448</v>
      </c>
      <c r="AI3051" t="s" s="30">
        <v>4670</v>
      </c>
      <c r="AJ3051" s="245">
        <v>23455</v>
      </c>
    </row>
    <row r="3052" s="231" customFormat="1" ht="13.65" customHeight="1">
      <c r="AA3052" s="245">
        <v>352393</v>
      </c>
      <c r="AB3052" t="s" s="30">
        <v>7522</v>
      </c>
      <c r="AD3052" t="s" s="30">
        <v>7523</v>
      </c>
      <c r="AG3052" t="s" s="30">
        <f>CONCATENATE(AH3052,", ",AI3052," ",AJ3052)</f>
        <v>4949</v>
      </c>
      <c r="AH3052" t="s" s="244">
        <v>4747</v>
      </c>
      <c r="AI3052" t="s" s="30">
        <v>4748</v>
      </c>
      <c r="AJ3052" s="245">
        <v>20850</v>
      </c>
    </row>
    <row r="3053" s="231" customFormat="1" ht="13.65" customHeight="1">
      <c r="AA3053" s="245">
        <v>352401</v>
      </c>
      <c r="AB3053" t="s" s="30">
        <v>7524</v>
      </c>
      <c r="AD3053" t="s" s="30">
        <v>7525</v>
      </c>
      <c r="AG3053" t="s" s="30">
        <f>CONCATENATE(AH3053,", ",AI3053," ",AJ3053)</f>
        <v>7526</v>
      </c>
      <c r="AH3053" t="s" s="244">
        <v>752</v>
      </c>
      <c r="AI3053" t="s" s="30">
        <v>753</v>
      </c>
      <c r="AJ3053" s="245">
        <v>10065</v>
      </c>
    </row>
    <row r="3054" s="231" customFormat="1" ht="13.65" customHeight="1">
      <c r="AA3054" s="245">
        <v>352419</v>
      </c>
      <c r="AB3054" t="s" s="30">
        <v>7527</v>
      </c>
      <c r="AD3054" t="s" s="30">
        <v>7528</v>
      </c>
      <c r="AG3054" t="s" s="30">
        <f>CONCATENATE(AH3054,", ",AI3054," ",AJ3054)</f>
        <v>7529</v>
      </c>
      <c r="AH3054" t="s" s="244">
        <v>7530</v>
      </c>
      <c r="AI3054" t="s" s="30">
        <v>3412</v>
      </c>
      <c r="AJ3054" s="245">
        <v>79930</v>
      </c>
    </row>
    <row r="3055" s="231" customFormat="1" ht="13.65" customHeight="1">
      <c r="AA3055" s="245">
        <v>352427</v>
      </c>
      <c r="AB3055" t="s" s="30">
        <v>7531</v>
      </c>
      <c r="AD3055" t="s" s="30">
        <v>7532</v>
      </c>
      <c r="AG3055" t="s" s="30">
        <f>CONCATENATE(AH3055,", ",AI3055," ",AJ3055)</f>
        <v>4668</v>
      </c>
      <c r="AH3055" t="s" s="244">
        <v>4669</v>
      </c>
      <c r="AI3055" t="s" s="30">
        <v>4670</v>
      </c>
      <c r="AJ3055" s="245">
        <v>22314</v>
      </c>
    </row>
    <row r="3056" s="231" customFormat="1" ht="13.65" customHeight="1">
      <c r="AA3056" s="245">
        <v>352435</v>
      </c>
      <c r="AB3056" t="s" s="30">
        <v>7533</v>
      </c>
      <c r="AD3056" t="s" s="30">
        <v>7534</v>
      </c>
      <c r="AG3056" t="s" s="30">
        <f>CONCATENATE(AH3056,", ",AI3056," ",AJ3056)</f>
        <v>7535</v>
      </c>
      <c r="AH3056" t="s" s="244">
        <v>4682</v>
      </c>
      <c r="AI3056" t="s" s="30">
        <v>4683</v>
      </c>
      <c r="AJ3056" s="245">
        <v>20010</v>
      </c>
    </row>
    <row r="3057" s="231" customFormat="1" ht="13.65" customHeight="1">
      <c r="AA3057" s="245">
        <v>352443</v>
      </c>
      <c r="AB3057" t="s" s="30">
        <v>7536</v>
      </c>
      <c r="AD3057" t="s" s="30">
        <v>7537</v>
      </c>
      <c r="AG3057" t="s" s="30">
        <f>CONCATENATE(AH3057,", ",AI3057," ",AJ3057)</f>
        <v>6118</v>
      </c>
      <c r="AH3057" t="s" s="244">
        <v>752</v>
      </c>
      <c r="AI3057" t="s" s="30">
        <v>753</v>
      </c>
      <c r="AJ3057" s="245">
        <v>10016</v>
      </c>
    </row>
    <row r="3058" s="231" customFormat="1" ht="13.65" customHeight="1">
      <c r="AA3058" s="245">
        <v>352450</v>
      </c>
      <c r="AB3058" t="s" s="30">
        <v>7538</v>
      </c>
      <c r="AD3058" t="s" s="30">
        <v>7539</v>
      </c>
      <c r="AG3058" t="s" s="30">
        <f>CONCATENATE(AH3058,", ",AI3058," ",AJ3058)</f>
        <v>5719</v>
      </c>
      <c r="AH3058" t="s" s="244">
        <v>4682</v>
      </c>
      <c r="AI3058" t="s" s="30">
        <v>4683</v>
      </c>
      <c r="AJ3058" s="245">
        <v>20002</v>
      </c>
    </row>
    <row r="3059" s="231" customFormat="1" ht="13.65" customHeight="1">
      <c r="AA3059" s="245">
        <v>352468</v>
      </c>
      <c r="AB3059" t="s" s="30">
        <v>7540</v>
      </c>
      <c r="AC3059" t="s" s="30">
        <v>7541</v>
      </c>
      <c r="AD3059" t="s" s="30">
        <v>7542</v>
      </c>
      <c r="AG3059" t="s" s="30">
        <f>CONCATENATE(AH3059,", ",AI3059," ",AJ3059)</f>
        <v>7543</v>
      </c>
      <c r="AH3059" t="s" s="244">
        <v>7544</v>
      </c>
      <c r="AI3059" t="s" s="30">
        <v>5031</v>
      </c>
      <c r="AJ3059" s="245">
        <v>65020</v>
      </c>
    </row>
    <row r="3060" s="231" customFormat="1" ht="13.65" customHeight="1">
      <c r="AA3060" s="245">
        <v>352476</v>
      </c>
      <c r="AB3060" t="s" s="30">
        <v>7545</v>
      </c>
      <c r="AD3060" t="s" s="30">
        <v>7546</v>
      </c>
      <c r="AG3060" t="s" s="30">
        <f>CONCATENATE(AH3060,", ",AI3060," ",AJ3060)</f>
        <v>7547</v>
      </c>
      <c r="AH3060" t="s" s="244">
        <v>6066</v>
      </c>
      <c r="AI3060" t="s" s="30">
        <v>4675</v>
      </c>
      <c r="AJ3060" s="245">
        <v>45238</v>
      </c>
    </row>
    <row r="3061" s="231" customFormat="1" ht="13.65" customHeight="1">
      <c r="AA3061" s="245">
        <v>352484</v>
      </c>
      <c r="AB3061" t="s" s="30">
        <v>7548</v>
      </c>
      <c r="AD3061" t="s" s="30">
        <v>7549</v>
      </c>
      <c r="AG3061" t="s" s="30">
        <f>CONCATENATE(AH3061,", ",AI3061," ",AJ3061)</f>
        <v>7550</v>
      </c>
      <c r="AH3061" t="s" s="244">
        <v>6041</v>
      </c>
      <c r="AI3061" t="s" s="30">
        <v>5629</v>
      </c>
      <c r="AJ3061" s="245">
        <v>55101</v>
      </c>
    </row>
    <row r="3062" s="231" customFormat="1" ht="13.65" customHeight="1">
      <c r="AA3062" s="245">
        <v>352492</v>
      </c>
      <c r="AB3062" t="s" s="30">
        <v>7551</v>
      </c>
      <c r="AD3062" t="s" s="30">
        <v>7552</v>
      </c>
      <c r="AG3062" t="s" s="30">
        <f>CONCATENATE(AH3062,", ",AI3062," ",AJ3062)</f>
        <v>5010</v>
      </c>
      <c r="AH3062" t="s" s="244">
        <v>5011</v>
      </c>
      <c r="AI3062" t="s" s="30">
        <v>5012</v>
      </c>
      <c r="AJ3062" s="245">
        <v>97440</v>
      </c>
    </row>
    <row r="3063" s="231" customFormat="1" ht="13.65" customHeight="1">
      <c r="AA3063" s="245">
        <v>352500</v>
      </c>
      <c r="AB3063" t="s" s="30">
        <v>7553</v>
      </c>
      <c r="AD3063" t="s" s="30">
        <v>7554</v>
      </c>
      <c r="AG3063" t="s" s="30">
        <f>CONCATENATE(AH3063,", ",AI3063," ",AJ3063)</f>
        <v>7555</v>
      </c>
      <c r="AH3063" t="s" s="244">
        <v>3347</v>
      </c>
      <c r="AI3063" t="s" s="30">
        <v>3348</v>
      </c>
      <c r="AJ3063" s="245">
        <v>60603</v>
      </c>
    </row>
    <row r="3064" s="231" customFormat="1" ht="13.65" customHeight="1">
      <c r="AA3064" s="245">
        <v>352518</v>
      </c>
      <c r="AB3064" t="s" s="30">
        <v>7556</v>
      </c>
      <c r="AD3064" t="s" s="30">
        <v>7557</v>
      </c>
      <c r="AG3064" t="s" s="30">
        <f>CONCATENATE(AH3064,", ",AI3064," ",AJ3064)</f>
        <v>6187</v>
      </c>
      <c r="AH3064" t="s" s="244">
        <v>4682</v>
      </c>
      <c r="AI3064" t="s" s="30">
        <v>4683</v>
      </c>
      <c r="AJ3064" s="245">
        <v>20004</v>
      </c>
    </row>
    <row r="3065" s="231" customFormat="1" ht="13.65" customHeight="1">
      <c r="AA3065" s="245">
        <v>352526</v>
      </c>
      <c r="AB3065" t="s" s="30">
        <v>7558</v>
      </c>
      <c r="AD3065" t="s" s="30">
        <v>7559</v>
      </c>
      <c r="AG3065" t="s" s="30">
        <f>CONCATENATE(AH3065,", ",AI3065," ",AJ3065)</f>
        <v>7560</v>
      </c>
      <c r="AH3065" t="s" s="244">
        <v>752</v>
      </c>
      <c r="AI3065" t="s" s="30">
        <v>753</v>
      </c>
      <c r="AJ3065" s="245">
        <v>10115</v>
      </c>
    </row>
    <row r="3066" s="231" customFormat="1" ht="13.65" customHeight="1">
      <c r="AA3066" s="245">
        <v>352534</v>
      </c>
      <c r="AB3066" t="s" s="30">
        <v>7561</v>
      </c>
      <c r="AD3066" t="s" s="30">
        <v>7562</v>
      </c>
      <c r="AG3066" t="s" s="30">
        <f>CONCATENATE(AH3066,", ",AI3066," ",AJ3066)</f>
        <v>5131</v>
      </c>
      <c r="AH3066" t="s" s="244">
        <v>5037</v>
      </c>
      <c r="AI3066" t="s" s="30">
        <v>3412</v>
      </c>
      <c r="AJ3066" s="245">
        <v>78229</v>
      </c>
    </row>
    <row r="3067" s="231" customFormat="1" ht="13.65" customHeight="1">
      <c r="AA3067" s="245">
        <v>352542</v>
      </c>
      <c r="AB3067" t="s" s="30">
        <v>7563</v>
      </c>
      <c r="AD3067" t="s" s="30">
        <v>7564</v>
      </c>
      <c r="AG3067" t="s" s="30">
        <f>CONCATENATE(AH3067,", ",AI3067," ",AJ3067)</f>
        <v>7565</v>
      </c>
      <c r="AH3067" t="s" s="244">
        <v>5149</v>
      </c>
      <c r="AI3067" t="s" s="30">
        <v>4748</v>
      </c>
      <c r="AJ3067" t="s" s="30">
        <v>7566</v>
      </c>
    </row>
    <row r="3068" s="231" customFormat="1" ht="13.65" customHeight="1">
      <c r="AA3068" s="245">
        <v>352559</v>
      </c>
      <c r="AB3068" t="s" s="30">
        <v>7567</v>
      </c>
      <c r="AD3068" t="s" s="30">
        <v>7568</v>
      </c>
      <c r="AG3068" t="s" s="30">
        <f>CONCATENATE(AH3068,", ",AI3068," ",AJ3068)</f>
        <v>7569</v>
      </c>
      <c r="AH3068" t="s" s="244">
        <v>4756</v>
      </c>
      <c r="AI3068" t="s" s="30">
        <v>4363</v>
      </c>
      <c r="AJ3068" s="245">
        <v>94115</v>
      </c>
    </row>
    <row r="3069" s="231" customFormat="1" ht="13.65" customHeight="1">
      <c r="AA3069" s="245">
        <v>352567</v>
      </c>
      <c r="AB3069" t="s" s="30">
        <v>7570</v>
      </c>
      <c r="AC3069" t="s" s="30">
        <v>7571</v>
      </c>
      <c r="AD3069" t="s" s="30">
        <v>7572</v>
      </c>
      <c r="AG3069" t="s" s="30">
        <f>CONCATENATE(AH3069,", ",AI3069," ",AJ3069)</f>
        <v>7573</v>
      </c>
      <c r="AH3069" t="s" s="244">
        <v>7574</v>
      </c>
      <c r="AI3069" t="s" s="30">
        <v>4838</v>
      </c>
      <c r="AJ3069" s="245">
        <v>39183</v>
      </c>
    </row>
    <row r="3070" s="231" customFormat="1" ht="13.65" customHeight="1">
      <c r="AA3070" s="245">
        <v>352575</v>
      </c>
      <c r="AB3070" t="s" s="30">
        <v>7575</v>
      </c>
      <c r="AD3070" t="s" s="30">
        <v>7576</v>
      </c>
      <c r="AG3070" t="s" s="30">
        <f>CONCATENATE(AH3070,", ",AI3070," ",AJ3070)</f>
        <v>6187</v>
      </c>
      <c r="AH3070" t="s" s="244">
        <v>4682</v>
      </c>
      <c r="AI3070" t="s" s="30">
        <v>4683</v>
      </c>
      <c r="AJ3070" s="245">
        <v>20004</v>
      </c>
    </row>
    <row r="3071" s="231" customFormat="1" ht="13.65" customHeight="1">
      <c r="AA3071" s="245">
        <v>352583</v>
      </c>
      <c r="AB3071" t="s" s="30">
        <v>7577</v>
      </c>
      <c r="AD3071" t="s" s="30">
        <v>7578</v>
      </c>
      <c r="AG3071" t="s" s="30">
        <f>CONCATENATE(AH3071,", ",AI3071," ",AJ3071)</f>
        <v>7579</v>
      </c>
      <c r="AH3071" t="s" s="244">
        <v>7580</v>
      </c>
      <c r="AI3071" t="s" s="30">
        <v>4954</v>
      </c>
      <c r="AJ3071" t="s" s="30">
        <v>7581</v>
      </c>
    </row>
    <row r="3072" s="231" customFormat="1" ht="13.65" customHeight="1">
      <c r="AA3072" s="245">
        <v>352591</v>
      </c>
      <c r="AB3072" t="s" s="30">
        <v>7582</v>
      </c>
      <c r="AD3072" t="s" s="30">
        <v>7583</v>
      </c>
      <c r="AG3072" t="s" s="30">
        <f>CONCATENATE(AH3072,", ",AI3072," ",AJ3072)</f>
        <v>6694</v>
      </c>
      <c r="AH3072" t="s" s="244">
        <v>752</v>
      </c>
      <c r="AI3072" t="s" s="30">
        <v>753</v>
      </c>
      <c r="AJ3072" s="245">
        <v>10038</v>
      </c>
    </row>
    <row r="3073" s="231" customFormat="1" ht="13.65" customHeight="1">
      <c r="AA3073" s="245">
        <v>352609</v>
      </c>
      <c r="AB3073" t="s" s="30">
        <v>7584</v>
      </c>
      <c r="AD3073" t="s" s="30">
        <v>7585</v>
      </c>
      <c r="AG3073" t="s" s="30">
        <f>CONCATENATE(AH3073,", ",AI3073," ",AJ3073)</f>
        <v>4779</v>
      </c>
      <c r="AH3073" t="s" s="244">
        <v>4682</v>
      </c>
      <c r="AI3073" t="s" s="30">
        <v>4683</v>
      </c>
      <c r="AJ3073" s="245">
        <v>20036</v>
      </c>
    </row>
    <row r="3074" s="231" customFormat="1" ht="13.65" customHeight="1">
      <c r="AA3074" s="245">
        <v>352617</v>
      </c>
      <c r="AB3074" t="s" s="30">
        <v>7586</v>
      </c>
      <c r="AD3074" t="s" s="30">
        <v>7587</v>
      </c>
      <c r="AG3074" t="s" s="30">
        <f>CONCATENATE(AH3074,", ",AI3074," ",AJ3074)</f>
        <v>7588</v>
      </c>
      <c r="AH3074" t="s" s="244">
        <v>3347</v>
      </c>
      <c r="AI3074" t="s" s="30">
        <v>3348</v>
      </c>
      <c r="AJ3074" t="s" s="30">
        <v>7589</v>
      </c>
    </row>
    <row r="3075" s="231" customFormat="1" ht="13.65" customHeight="1">
      <c r="AA3075" s="245">
        <v>352625</v>
      </c>
      <c r="AB3075" t="s" s="30">
        <v>7590</v>
      </c>
      <c r="AD3075" t="s" s="30">
        <v>7591</v>
      </c>
      <c r="AG3075" t="s" s="30">
        <f>CONCATENATE(AH3075,", ",AI3075," ",AJ3075)</f>
        <v>7592</v>
      </c>
      <c r="AH3075" t="s" s="244">
        <v>7593</v>
      </c>
      <c r="AI3075" t="s" s="30">
        <v>4363</v>
      </c>
      <c r="AJ3075" s="245">
        <v>94610</v>
      </c>
    </row>
    <row r="3076" s="231" customFormat="1" ht="13.65" customHeight="1">
      <c r="AA3076" s="245">
        <v>352633</v>
      </c>
      <c r="AB3076" t="s" s="30">
        <v>7594</v>
      </c>
      <c r="AD3076" t="s" s="30">
        <v>7595</v>
      </c>
      <c r="AG3076" t="s" s="30">
        <f>CONCATENATE(AH3076,", ",AI3076," ",AJ3076)</f>
        <v>4716</v>
      </c>
      <c r="AH3076" t="s" s="244">
        <v>4682</v>
      </c>
      <c r="AI3076" t="s" s="30">
        <v>4683</v>
      </c>
      <c r="AJ3076" s="245">
        <v>20006</v>
      </c>
    </row>
    <row r="3077" s="231" customFormat="1" ht="13.65" customHeight="1">
      <c r="AA3077" s="245">
        <v>352641</v>
      </c>
      <c r="AB3077" t="s" s="30">
        <v>7596</v>
      </c>
      <c r="AD3077" t="s" s="30">
        <v>7597</v>
      </c>
      <c r="AG3077" t="s" s="30">
        <f>CONCATENATE(AH3077,", ",AI3077," ",AJ3077)</f>
        <v>7598</v>
      </c>
      <c r="AH3077" t="s" s="244">
        <v>7599</v>
      </c>
      <c r="AI3077" t="s" s="30">
        <v>7600</v>
      </c>
      <c r="AJ3077" t="s" s="30">
        <v>7601</v>
      </c>
    </row>
    <row r="3078" s="231" customFormat="1" ht="13.65" customHeight="1">
      <c r="AA3078" s="245">
        <v>352658</v>
      </c>
      <c r="AB3078" t="s" s="30">
        <v>7602</v>
      </c>
      <c r="AD3078" t="s" s="30">
        <v>7603</v>
      </c>
      <c r="AG3078" t="s" s="30">
        <f>CONCATENATE(AH3078,", ",AI3078," ",AJ3078)</f>
        <v>7604</v>
      </c>
      <c r="AH3078" t="s" s="244">
        <v>899</v>
      </c>
      <c r="AI3078" t="s" s="30">
        <v>178</v>
      </c>
      <c r="AJ3078" t="s" s="30">
        <v>7605</v>
      </c>
    </row>
    <row r="3079" s="231" customFormat="1" ht="13.65" customHeight="1">
      <c r="AA3079" s="245">
        <v>352666</v>
      </c>
      <c r="AB3079" t="s" s="30">
        <v>7606</v>
      </c>
      <c r="AD3079" t="s" s="30">
        <v>7607</v>
      </c>
      <c r="AG3079" t="s" s="30">
        <f>CONCATENATE(AH3079,", ",AI3079," ",AJ3079)</f>
        <v>7608</v>
      </c>
      <c r="AH3079" t="s" s="244">
        <v>5684</v>
      </c>
      <c r="AI3079" t="s" s="30">
        <v>4691</v>
      </c>
      <c r="AJ3079" s="245">
        <v>80920</v>
      </c>
    </row>
    <row r="3080" s="231" customFormat="1" ht="13.65" customHeight="1">
      <c r="AA3080" s="245">
        <v>352674</v>
      </c>
      <c r="AB3080" t="s" s="30">
        <v>7609</v>
      </c>
      <c r="AD3080" t="s" s="30">
        <v>7610</v>
      </c>
      <c r="AG3080" t="s" s="30">
        <f>CONCATENATE(AH3080,", ",AI3080," ",AJ3080)</f>
        <v>7611</v>
      </c>
      <c r="AH3080" t="s" s="244">
        <v>4682</v>
      </c>
      <c r="AI3080" t="s" s="30">
        <v>4683</v>
      </c>
      <c r="AJ3080" t="s" s="30">
        <v>7612</v>
      </c>
    </row>
    <row r="3081" s="231" customFormat="1" ht="13.65" customHeight="1">
      <c r="AA3081" s="245">
        <v>352682</v>
      </c>
      <c r="AB3081" t="s" s="30">
        <v>7613</v>
      </c>
      <c r="AD3081" t="s" s="30">
        <v>7614</v>
      </c>
      <c r="AG3081" t="s" s="30">
        <f>CONCATENATE(AH3081,", ",AI3081," ",AJ3081)</f>
        <v>7615</v>
      </c>
      <c r="AH3081" t="s" s="244">
        <v>7616</v>
      </c>
      <c r="AI3081" t="s" s="30">
        <v>5268</v>
      </c>
      <c r="AJ3081" t="s" s="30">
        <v>7617</v>
      </c>
    </row>
    <row r="3082" s="231" customFormat="1" ht="13.65" customHeight="1">
      <c r="AA3082" s="245">
        <v>352690</v>
      </c>
      <c r="AB3082" t="s" s="30">
        <v>7618</v>
      </c>
      <c r="AD3082" t="s" s="30">
        <v>7619</v>
      </c>
      <c r="AG3082" t="s" s="30">
        <f>CONCATENATE(AH3082,", ",AI3082," ",AJ3082)</f>
        <v>7620</v>
      </c>
      <c r="AH3082" t="s" s="244">
        <v>6041</v>
      </c>
      <c r="AI3082" t="s" s="30">
        <v>5629</v>
      </c>
      <c r="AJ3082" s="245">
        <v>55110</v>
      </c>
    </row>
    <row r="3083" s="231" customFormat="1" ht="13.65" customHeight="1">
      <c r="AA3083" s="245">
        <v>352708</v>
      </c>
      <c r="AB3083" t="s" s="30">
        <v>7621</v>
      </c>
      <c r="AD3083" t="s" s="30">
        <v>7622</v>
      </c>
      <c r="AG3083" t="s" s="30">
        <f>CONCATENATE(AH3083,", ",AI3083," ",AJ3083)</f>
        <v>7623</v>
      </c>
      <c r="AH3083" t="s" s="244">
        <v>4669</v>
      </c>
      <c r="AI3083" t="s" s="30">
        <v>4670</v>
      </c>
      <c r="AJ3083" t="s" s="30">
        <v>7624</v>
      </c>
    </row>
    <row r="3084" s="231" customFormat="1" ht="13.65" customHeight="1">
      <c r="AA3084" s="245">
        <v>352716</v>
      </c>
      <c r="AB3084" t="s" s="30">
        <v>7625</v>
      </c>
      <c r="AD3084" t="s" s="30">
        <v>7626</v>
      </c>
      <c r="AG3084" t="s" s="30">
        <f>CONCATENATE(AH3084,", ",AI3084," ",AJ3084)</f>
        <v>4779</v>
      </c>
      <c r="AH3084" t="s" s="244">
        <v>4682</v>
      </c>
      <c r="AI3084" t="s" s="30">
        <v>4683</v>
      </c>
      <c r="AJ3084" s="245">
        <v>20036</v>
      </c>
    </row>
    <row r="3085" s="231" customFormat="1" ht="13.65" customHeight="1">
      <c r="AA3085" s="245">
        <v>352724</v>
      </c>
      <c r="AB3085" t="s" s="30">
        <v>7627</v>
      </c>
      <c r="AD3085" t="s" s="30">
        <v>7628</v>
      </c>
      <c r="AG3085" t="s" s="30">
        <f>CONCATENATE(AH3085,", ",AI3085," ",AJ3085)</f>
        <v>7629</v>
      </c>
      <c r="AH3085" t="s" s="244">
        <v>4674</v>
      </c>
      <c r="AI3085" t="s" s="30">
        <v>4675</v>
      </c>
      <c r="AJ3085" s="245">
        <v>43229</v>
      </c>
    </row>
    <row r="3086" s="231" customFormat="1" ht="13.65" customHeight="1">
      <c r="AA3086" s="245">
        <v>352732</v>
      </c>
      <c r="AB3086" t="s" s="30">
        <v>7630</v>
      </c>
      <c r="AD3086" t="s" s="30">
        <v>7631</v>
      </c>
      <c r="AG3086" t="s" s="30">
        <f>CONCATENATE(AH3086,", ",AI3086," ",AJ3086)</f>
        <v>7632</v>
      </c>
      <c r="AH3086" t="s" s="244">
        <v>7633</v>
      </c>
      <c r="AI3086" t="s" s="30">
        <v>7634</v>
      </c>
      <c r="AJ3086" t="s" s="30">
        <v>7635</v>
      </c>
    </row>
    <row r="3087" s="231" customFormat="1" ht="13.65" customHeight="1">
      <c r="AA3087" s="245">
        <v>352740</v>
      </c>
      <c r="AB3087" t="s" s="30">
        <v>7636</v>
      </c>
      <c r="AD3087" t="s" s="30">
        <v>6731</v>
      </c>
      <c r="AG3087" t="s" s="30">
        <f>CONCATENATE(AH3087,", ",AI3087," ",AJ3087)</f>
        <v>6732</v>
      </c>
      <c r="AH3087" t="s" s="244">
        <v>5684</v>
      </c>
      <c r="AI3087" t="s" s="30">
        <v>4691</v>
      </c>
      <c r="AJ3087" s="245">
        <v>80909</v>
      </c>
    </row>
    <row r="3088" s="231" customFormat="1" ht="13.65" customHeight="1">
      <c r="AA3088" s="245">
        <v>352757</v>
      </c>
      <c r="AB3088" t="s" s="30">
        <v>7637</v>
      </c>
      <c r="AD3088" t="s" s="30">
        <v>7638</v>
      </c>
      <c r="AG3088" t="s" s="30">
        <f>CONCATENATE(AH3088,", ",AI3088," ",AJ3088)</f>
        <v>7639</v>
      </c>
      <c r="AH3088" t="s" s="244">
        <v>7357</v>
      </c>
      <c r="AI3088" t="s" s="30">
        <v>3412</v>
      </c>
      <c r="AJ3088" s="245">
        <v>78723</v>
      </c>
    </row>
    <row r="3089" s="231" customFormat="1" ht="13.65" customHeight="1">
      <c r="AA3089" s="245">
        <v>352765</v>
      </c>
      <c r="AB3089" t="s" s="30">
        <v>7640</v>
      </c>
      <c r="AG3089" t="s" s="30">
        <f>CONCATENATE(AH3089,", ",AI3089," ",AJ3089)</f>
        <v>209</v>
      </c>
    </row>
    <row r="3090" s="231" customFormat="1" ht="13.65" customHeight="1">
      <c r="AA3090" s="245">
        <v>352773</v>
      </c>
      <c r="AB3090" t="s" s="30">
        <v>7641</v>
      </c>
      <c r="AG3090" t="s" s="30">
        <f>CONCATENATE(AH3090,", ",AI3090," ",AJ3090)</f>
        <v>209</v>
      </c>
    </row>
    <row r="3091" s="231" customFormat="1" ht="13.65" customHeight="1">
      <c r="AA3091" s="245">
        <v>352781</v>
      </c>
      <c r="AB3091" t="s" s="30">
        <v>7642</v>
      </c>
      <c r="AG3091" t="s" s="30">
        <f>CONCATENATE(AH3091,", ",AI3091," ",AJ3091)</f>
        <v>209</v>
      </c>
    </row>
    <row r="3092" s="231" customFormat="1" ht="13.65" customHeight="1">
      <c r="AA3092" s="245">
        <v>352799</v>
      </c>
      <c r="AB3092" t="s" s="30">
        <v>7643</v>
      </c>
      <c r="AG3092" t="s" s="30">
        <f>CONCATENATE(AH3092,", ",AI3092," ",AJ3092)</f>
        <v>209</v>
      </c>
    </row>
    <row r="3093" s="231" customFormat="1" ht="13.65" customHeight="1">
      <c r="AA3093" s="245">
        <v>352807</v>
      </c>
      <c r="AB3093" t="s" s="30">
        <v>7644</v>
      </c>
      <c r="AG3093" t="s" s="30">
        <f>CONCATENATE(AH3093,", ",AI3093," ",AJ3093)</f>
        <v>209</v>
      </c>
    </row>
    <row r="3094" s="231" customFormat="1" ht="13.65" customHeight="1">
      <c r="AA3094" s="245">
        <v>352815</v>
      </c>
      <c r="AB3094" t="s" s="30">
        <v>7645</v>
      </c>
      <c r="AG3094" t="s" s="30">
        <f>CONCATENATE(AH3094,", ",AI3094," ",AJ3094)</f>
        <v>209</v>
      </c>
    </row>
    <row r="3095" s="231" customFormat="1" ht="13.65" customHeight="1">
      <c r="AA3095" s="245">
        <v>352823</v>
      </c>
      <c r="AB3095" t="s" s="30">
        <v>7646</v>
      </c>
      <c r="AG3095" t="s" s="30">
        <f>CONCATENATE(AH3095,", ",AI3095," ",AJ3095)</f>
        <v>209</v>
      </c>
    </row>
    <row r="3096" s="231" customFormat="1" ht="13.65" customHeight="1">
      <c r="AA3096" s="245">
        <v>352831</v>
      </c>
      <c r="AB3096" t="s" s="30">
        <v>7647</v>
      </c>
      <c r="AG3096" t="s" s="30">
        <f>CONCATENATE(AH3096,", ",AI3096," ",AJ3096)</f>
        <v>209</v>
      </c>
    </row>
    <row r="3097" s="231" customFormat="1" ht="13.65" customHeight="1">
      <c r="AA3097" s="245">
        <v>352849</v>
      </c>
      <c r="AB3097" t="s" s="30">
        <v>7648</v>
      </c>
      <c r="AG3097" t="s" s="30">
        <f>CONCATENATE(AH3097,", ",AI3097," ",AJ3097)</f>
        <v>209</v>
      </c>
    </row>
    <row r="3098" s="231" customFormat="1" ht="13.65" customHeight="1">
      <c r="AA3098" s="245">
        <v>352856</v>
      </c>
      <c r="AB3098" t="s" s="30">
        <v>7649</v>
      </c>
      <c r="AG3098" t="s" s="30">
        <f>CONCATENATE(AH3098,", ",AI3098," ",AJ3098)</f>
        <v>209</v>
      </c>
    </row>
    <row r="3099" s="231" customFormat="1" ht="13.65" customHeight="1">
      <c r="AA3099" s="245">
        <v>352864</v>
      </c>
      <c r="AB3099" t="s" s="30">
        <v>7650</v>
      </c>
      <c r="AG3099" t="s" s="30">
        <f>CONCATENATE(AH3099,", ",AI3099," ",AJ3099)</f>
        <v>209</v>
      </c>
    </row>
    <row r="3100" s="231" customFormat="1" ht="13.65" customHeight="1">
      <c r="AA3100" s="245">
        <v>352872</v>
      </c>
      <c r="AB3100" t="s" s="30">
        <v>7651</v>
      </c>
      <c r="AG3100" t="s" s="30">
        <f>CONCATENATE(AH3100,", ",AI3100," ",AJ3100)</f>
        <v>209</v>
      </c>
    </row>
    <row r="3101" s="231" customFormat="1" ht="13.65" customHeight="1">
      <c r="AA3101" s="245">
        <v>352880</v>
      </c>
      <c r="AB3101" t="s" s="30">
        <v>7652</v>
      </c>
      <c r="AG3101" t="s" s="30">
        <f>CONCATENATE(AH3101,", ",AI3101," ",AJ3101)</f>
        <v>209</v>
      </c>
    </row>
    <row r="3102" s="231" customFormat="1" ht="13.65" customHeight="1">
      <c r="AA3102" s="245">
        <v>352898</v>
      </c>
      <c r="AB3102" t="s" s="30">
        <v>7653</v>
      </c>
      <c r="AG3102" t="s" s="30">
        <f>CONCATENATE(AH3102,", ",AI3102," ",AJ3102)</f>
        <v>209</v>
      </c>
    </row>
    <row r="3103" s="231" customFormat="1" ht="13.65" customHeight="1">
      <c r="AA3103" s="245">
        <v>352906</v>
      </c>
      <c r="AB3103" t="s" s="30">
        <v>7654</v>
      </c>
      <c r="AG3103" t="s" s="30">
        <f>CONCATENATE(AH3103,", ",AI3103," ",AJ3103)</f>
        <v>209</v>
      </c>
    </row>
    <row r="3104" s="231" customFormat="1" ht="13.65" customHeight="1">
      <c r="AA3104" s="245">
        <v>352914</v>
      </c>
      <c r="AB3104" t="s" s="30">
        <v>7655</v>
      </c>
      <c r="AG3104" t="s" s="30">
        <f>CONCATENATE(AH3104,", ",AI3104," ",AJ3104)</f>
        <v>209</v>
      </c>
    </row>
    <row r="3105" s="231" customFormat="1" ht="13.65" customHeight="1">
      <c r="AA3105" s="245">
        <v>352922</v>
      </c>
      <c r="AB3105" t="s" s="30">
        <v>7656</v>
      </c>
      <c r="AG3105" t="s" s="30">
        <f>CONCATENATE(AH3105,", ",AI3105," ",AJ3105)</f>
        <v>209</v>
      </c>
    </row>
    <row r="3106" s="231" customFormat="1" ht="13.65" customHeight="1">
      <c r="AA3106" s="245">
        <v>352930</v>
      </c>
      <c r="AB3106" t="s" s="30">
        <v>7657</v>
      </c>
      <c r="AG3106" t="s" s="30">
        <f>CONCATENATE(AH3106,", ",AI3106," ",AJ3106)</f>
        <v>209</v>
      </c>
    </row>
    <row r="3107" s="231" customFormat="1" ht="13.65" customHeight="1">
      <c r="AA3107" s="245">
        <v>352948</v>
      </c>
      <c r="AB3107" t="s" s="30">
        <v>7658</v>
      </c>
      <c r="AG3107" t="s" s="30">
        <f>CONCATENATE(AH3107,", ",AI3107," ",AJ3107)</f>
        <v>209</v>
      </c>
    </row>
    <row r="3108" s="231" customFormat="1" ht="13.65" customHeight="1">
      <c r="AA3108" s="245">
        <v>352955</v>
      </c>
      <c r="AB3108" t="s" s="30">
        <v>7659</v>
      </c>
      <c r="AG3108" t="s" s="30">
        <f>CONCATENATE(AH3108,", ",AI3108," ",AJ3108)</f>
        <v>209</v>
      </c>
    </row>
    <row r="3109" s="231" customFormat="1" ht="13.65" customHeight="1">
      <c r="AA3109" s="245">
        <v>352963</v>
      </c>
      <c r="AB3109" t="s" s="30">
        <v>7660</v>
      </c>
      <c r="AG3109" t="s" s="30">
        <f>CONCATENATE(AH3109,", ",AI3109," ",AJ3109)</f>
        <v>209</v>
      </c>
    </row>
    <row r="3110" s="231" customFormat="1" ht="13.65" customHeight="1">
      <c r="AA3110" s="245">
        <v>352971</v>
      </c>
      <c r="AB3110" t="s" s="30">
        <v>7661</v>
      </c>
      <c r="AG3110" t="s" s="30">
        <f>CONCATENATE(AH3110,", ",AI3110," ",AJ3110)</f>
        <v>209</v>
      </c>
    </row>
    <row r="3111" s="231" customFormat="1" ht="13.65" customHeight="1">
      <c r="AA3111" s="245">
        <v>352989</v>
      </c>
      <c r="AB3111" t="s" s="30">
        <v>7662</v>
      </c>
      <c r="AG3111" t="s" s="30">
        <f>CONCATENATE(AH3111,", ",AI3111," ",AJ3111)</f>
        <v>209</v>
      </c>
    </row>
    <row r="3112" s="231" customFormat="1" ht="13.65" customHeight="1">
      <c r="AA3112" s="245">
        <v>352997</v>
      </c>
      <c r="AB3112" t="s" s="30">
        <v>7663</v>
      </c>
      <c r="AG3112" t="s" s="30">
        <f>CONCATENATE(AH3112,", ",AI3112," ",AJ3112)</f>
        <v>209</v>
      </c>
    </row>
    <row r="3113" s="231" customFormat="1" ht="13.65" customHeight="1">
      <c r="AA3113" s="245">
        <v>353003</v>
      </c>
      <c r="AB3113" t="s" s="30">
        <v>7664</v>
      </c>
      <c r="AG3113" t="s" s="30">
        <f>CONCATENATE(AH3113,", ",AI3113," ",AJ3113)</f>
        <v>209</v>
      </c>
    </row>
    <row r="3114" s="231" customFormat="1" ht="13.65" customHeight="1">
      <c r="AA3114" s="245">
        <v>353011</v>
      </c>
      <c r="AB3114" t="s" s="30">
        <v>7665</v>
      </c>
      <c r="AG3114" t="s" s="30">
        <f>CONCATENATE(AH3114,", ",AI3114," ",AJ3114)</f>
        <v>209</v>
      </c>
    </row>
    <row r="3115" s="231" customFormat="1" ht="13.65" customHeight="1">
      <c r="AA3115" s="245">
        <v>353029</v>
      </c>
      <c r="AB3115" t="s" s="30">
        <v>7666</v>
      </c>
      <c r="AG3115" t="s" s="30">
        <f>CONCATENATE(AH3115,", ",AI3115," ",AJ3115)</f>
        <v>209</v>
      </c>
    </row>
    <row r="3116" s="231" customFormat="1" ht="13.65" customHeight="1">
      <c r="AA3116" s="245">
        <v>353037</v>
      </c>
      <c r="AB3116" t="s" s="30">
        <v>7667</v>
      </c>
      <c r="AG3116" t="s" s="30">
        <f>CONCATENATE(AH3116,", ",AI3116," ",AJ3116)</f>
        <v>209</v>
      </c>
    </row>
    <row r="3117" s="231" customFormat="1" ht="13.65" customHeight="1">
      <c r="AA3117" s="245">
        <v>353045</v>
      </c>
      <c r="AB3117" t="s" s="30">
        <v>7668</v>
      </c>
      <c r="AC3117" t="s" s="30">
        <v>7669</v>
      </c>
      <c r="AG3117" t="s" s="30">
        <f>CONCATENATE(AH3117,", ",AI3117," ",AJ3117)</f>
        <v>209</v>
      </c>
    </row>
    <row r="3118" s="231" customFormat="1" ht="13.65" customHeight="1">
      <c r="AA3118" s="245">
        <v>353052</v>
      </c>
      <c r="AB3118" t="s" s="30">
        <v>7670</v>
      </c>
      <c r="AC3118" t="s" s="30">
        <v>7671</v>
      </c>
      <c r="AG3118" t="s" s="30">
        <f>CONCATENATE(AH3118,", ",AI3118," ",AJ3118)</f>
        <v>209</v>
      </c>
    </row>
    <row r="3119" s="231" customFormat="1" ht="13.65" customHeight="1">
      <c r="AA3119" s="245">
        <v>353060</v>
      </c>
      <c r="AB3119" t="s" s="30">
        <v>7672</v>
      </c>
      <c r="AD3119" t="s" s="30">
        <v>7673</v>
      </c>
      <c r="AG3119" t="s" s="30">
        <f>CONCATENATE(AH3119,", ",AI3119," ",AJ3119)</f>
        <v>5940</v>
      </c>
      <c r="AH3119" t="s" s="244">
        <v>4682</v>
      </c>
      <c r="AI3119" t="s" s="30">
        <v>4683</v>
      </c>
      <c r="AJ3119" s="245">
        <v>20005</v>
      </c>
    </row>
    <row r="3120" s="231" customFormat="1" ht="13.65" customHeight="1">
      <c r="AA3120" s="245">
        <v>353078</v>
      </c>
      <c r="AB3120" t="s" s="30">
        <v>7674</v>
      </c>
      <c r="AG3120" t="s" s="30">
        <f>CONCATENATE(AH3120,", ",AI3120," ",AJ3120)</f>
        <v>209</v>
      </c>
    </row>
    <row r="3121" s="231" customFormat="1" ht="13.65" customHeight="1">
      <c r="AA3121" s="245">
        <v>353086</v>
      </c>
      <c r="AB3121" t="s" s="30">
        <v>7675</v>
      </c>
      <c r="AG3121" t="s" s="30">
        <f>CONCATENATE(AH3121,", ",AI3121," ",AJ3121)</f>
        <v>209</v>
      </c>
    </row>
    <row r="3122" s="231" customFormat="1" ht="13.65" customHeight="1">
      <c r="AA3122" s="245">
        <v>353094</v>
      </c>
      <c r="AB3122" t="s" s="30">
        <v>7676</v>
      </c>
      <c r="AG3122" t="s" s="30">
        <f>CONCATENATE(AH3122,", ",AI3122," ",AJ3122)</f>
        <v>209</v>
      </c>
    </row>
    <row r="3123" s="231" customFormat="1" ht="13.65" customHeight="1">
      <c r="AA3123" s="245">
        <v>353102</v>
      </c>
      <c r="AB3123" t="s" s="30">
        <v>7677</v>
      </c>
      <c r="AG3123" t="s" s="30">
        <f>CONCATENATE(AH3123,", ",AI3123," ",AJ3123)</f>
        <v>209</v>
      </c>
    </row>
    <row r="3124" s="231" customFormat="1" ht="13.65" customHeight="1">
      <c r="AA3124" s="245">
        <v>353110</v>
      </c>
      <c r="AB3124" t="s" s="30">
        <v>7678</v>
      </c>
      <c r="AG3124" t="s" s="30">
        <f>CONCATENATE(AH3124,", ",AI3124," ",AJ3124)</f>
        <v>209</v>
      </c>
    </row>
    <row r="3125" s="231" customFormat="1" ht="13.65" customHeight="1">
      <c r="AA3125" s="245">
        <v>353128</v>
      </c>
      <c r="AB3125" t="s" s="30">
        <v>7679</v>
      </c>
      <c r="AG3125" t="s" s="30">
        <f>CONCATENATE(AH3125,", ",AI3125," ",AJ3125)</f>
        <v>209</v>
      </c>
    </row>
    <row r="3126" s="231" customFormat="1" ht="13.65" customHeight="1">
      <c r="AA3126" s="245">
        <v>353136</v>
      </c>
      <c r="AB3126" t="s" s="30">
        <v>7680</v>
      </c>
      <c r="AG3126" t="s" s="30">
        <f>CONCATENATE(AH3126,", ",AI3126," ",AJ3126)</f>
        <v>209</v>
      </c>
    </row>
    <row r="3127" s="231" customFormat="1" ht="13.65" customHeight="1">
      <c r="AA3127" s="245">
        <v>353144</v>
      </c>
      <c r="AB3127" t="s" s="30">
        <v>7681</v>
      </c>
      <c r="AG3127" t="s" s="30">
        <f>CONCATENATE(AH3127,", ",AI3127," ",AJ3127)</f>
        <v>209</v>
      </c>
    </row>
    <row r="3128" s="231" customFormat="1" ht="13.65" customHeight="1">
      <c r="AA3128" s="245">
        <v>353151</v>
      </c>
      <c r="AB3128" t="s" s="30">
        <v>7682</v>
      </c>
      <c r="AG3128" t="s" s="30">
        <f>CONCATENATE(AH3128,", ",AI3128," ",AJ3128)</f>
        <v>209</v>
      </c>
    </row>
    <row r="3129" s="231" customFormat="1" ht="13.65" customHeight="1">
      <c r="AA3129" s="245">
        <v>353169</v>
      </c>
      <c r="AB3129" t="s" s="30">
        <v>7683</v>
      </c>
      <c r="AG3129" t="s" s="30">
        <f>CONCATENATE(AH3129,", ",AI3129," ",AJ3129)</f>
        <v>209</v>
      </c>
    </row>
    <row r="3130" s="231" customFormat="1" ht="13.65" customHeight="1">
      <c r="AA3130" s="245">
        <v>353177</v>
      </c>
      <c r="AB3130" t="s" s="30">
        <v>7684</v>
      </c>
      <c r="AG3130" t="s" s="30">
        <f>CONCATENATE(AH3130,", ",AI3130," ",AJ3130)</f>
        <v>209</v>
      </c>
    </row>
    <row r="3131" s="231" customFormat="1" ht="13.65" customHeight="1">
      <c r="AA3131" s="245">
        <v>353185</v>
      </c>
      <c r="AB3131" t="s" s="30">
        <v>7685</v>
      </c>
      <c r="AG3131" t="s" s="30">
        <f>CONCATENATE(AH3131,", ",AI3131," ",AJ3131)</f>
        <v>209</v>
      </c>
    </row>
    <row r="3132" s="231" customFormat="1" ht="13.65" customHeight="1">
      <c r="AA3132" s="245">
        <v>353193</v>
      </c>
      <c r="AB3132" t="s" s="30">
        <v>7686</v>
      </c>
      <c r="AG3132" t="s" s="30">
        <f>CONCATENATE(AH3132,", ",AI3132," ",AJ3132)</f>
        <v>209</v>
      </c>
    </row>
    <row r="3133" s="231" customFormat="1" ht="13.65" customHeight="1">
      <c r="AA3133" s="245">
        <v>353201</v>
      </c>
      <c r="AB3133" t="s" s="30">
        <v>7687</v>
      </c>
      <c r="AG3133" t="s" s="30">
        <f>CONCATENATE(AH3133,", ",AI3133," ",AJ3133)</f>
        <v>209</v>
      </c>
    </row>
    <row r="3134" s="231" customFormat="1" ht="13.65" customHeight="1">
      <c r="AA3134" s="245">
        <v>353219</v>
      </c>
      <c r="AB3134" t="s" s="30">
        <v>7688</v>
      </c>
      <c r="AG3134" t="s" s="30">
        <f>CONCATENATE(AH3134,", ",AI3134," ",AJ3134)</f>
        <v>209</v>
      </c>
    </row>
    <row r="3135" s="231" customFormat="1" ht="13.65" customHeight="1">
      <c r="AA3135" s="245">
        <v>353227</v>
      </c>
      <c r="AB3135" t="s" s="30">
        <v>7689</v>
      </c>
      <c r="AG3135" t="s" s="30">
        <f>CONCATENATE(AH3135,", ",AI3135," ",AJ3135)</f>
        <v>209</v>
      </c>
    </row>
    <row r="3136" s="231" customFormat="1" ht="13.65" customHeight="1">
      <c r="AA3136" s="245">
        <v>353235</v>
      </c>
      <c r="AB3136" t="s" s="30">
        <v>7690</v>
      </c>
      <c r="AG3136" t="s" s="30">
        <f>CONCATENATE(AH3136,", ",AI3136," ",AJ3136)</f>
        <v>209</v>
      </c>
    </row>
    <row r="3137" s="231" customFormat="1" ht="13.65" customHeight="1">
      <c r="AA3137" s="245">
        <v>353243</v>
      </c>
      <c r="AB3137" t="s" s="30">
        <v>7691</v>
      </c>
      <c r="AG3137" t="s" s="30">
        <f>CONCATENATE(AH3137,", ",AI3137," ",AJ3137)</f>
        <v>209</v>
      </c>
    </row>
    <row r="3138" s="231" customFormat="1" ht="13.65" customHeight="1">
      <c r="AA3138" s="245">
        <v>353250</v>
      </c>
      <c r="AB3138" t="s" s="30">
        <v>7692</v>
      </c>
      <c r="AG3138" t="s" s="30">
        <f>CONCATENATE(AH3138,", ",AI3138," ",AJ3138)</f>
        <v>209</v>
      </c>
    </row>
    <row r="3139" s="231" customFormat="1" ht="13.65" customHeight="1">
      <c r="AA3139" s="245">
        <v>353268</v>
      </c>
      <c r="AB3139" t="s" s="30">
        <v>7693</v>
      </c>
      <c r="AG3139" t="s" s="30">
        <f>CONCATENATE(AH3139,", ",AI3139," ",AJ3139)</f>
        <v>209</v>
      </c>
    </row>
    <row r="3140" s="231" customFormat="1" ht="13.65" customHeight="1">
      <c r="AA3140" s="245">
        <v>353276</v>
      </c>
      <c r="AB3140" t="s" s="30">
        <v>7694</v>
      </c>
      <c r="AG3140" t="s" s="30">
        <f>CONCATENATE(AH3140,", ",AI3140," ",AJ3140)</f>
        <v>209</v>
      </c>
    </row>
    <row r="3141" s="231" customFormat="1" ht="13.65" customHeight="1">
      <c r="AA3141" s="245">
        <v>353284</v>
      </c>
      <c r="AB3141" t="s" s="30">
        <v>7695</v>
      </c>
      <c r="AG3141" t="s" s="30">
        <f>CONCATENATE(AH3141,", ",AI3141," ",AJ3141)</f>
        <v>209</v>
      </c>
    </row>
    <row r="3142" s="231" customFormat="1" ht="13.65" customHeight="1">
      <c r="AA3142" s="245">
        <v>353292</v>
      </c>
      <c r="AB3142" t="s" s="30">
        <v>7696</v>
      </c>
      <c r="AG3142" t="s" s="30">
        <f>CONCATENATE(AH3142,", ",AI3142," ",AJ3142)</f>
        <v>209</v>
      </c>
    </row>
    <row r="3143" s="231" customFormat="1" ht="13.65" customHeight="1">
      <c r="AA3143" s="245">
        <v>353300</v>
      </c>
      <c r="AB3143" t="s" s="30">
        <v>7697</v>
      </c>
      <c r="AG3143" t="s" s="30">
        <f>CONCATENATE(AH3143,", ",AI3143," ",AJ3143)</f>
        <v>209</v>
      </c>
    </row>
    <row r="3144" s="231" customFormat="1" ht="13.65" customHeight="1">
      <c r="AA3144" s="245">
        <v>353318</v>
      </c>
      <c r="AB3144" t="s" s="30">
        <v>7698</v>
      </c>
      <c r="AG3144" t="s" s="30">
        <f>CONCATENATE(AH3144,", ",AI3144," ",AJ3144)</f>
        <v>209</v>
      </c>
    </row>
    <row r="3145" s="231" customFormat="1" ht="13.65" customHeight="1">
      <c r="AA3145" s="245">
        <v>353326</v>
      </c>
      <c r="AB3145" t="s" s="30">
        <v>6121</v>
      </c>
      <c r="AG3145" t="s" s="30">
        <f>CONCATENATE(AH3145,", ",AI3145," ",AJ3145)</f>
        <v>209</v>
      </c>
    </row>
    <row r="3146" s="231" customFormat="1" ht="13.65" customHeight="1">
      <c r="AA3146" s="245">
        <v>353334</v>
      </c>
      <c r="AB3146" t="s" s="30">
        <v>7699</v>
      </c>
      <c r="AG3146" t="s" s="30">
        <f>CONCATENATE(AH3146,", ",AI3146," ",AJ3146)</f>
        <v>209</v>
      </c>
    </row>
    <row r="3147" s="231" customFormat="1" ht="13.65" customHeight="1">
      <c r="AA3147" s="245">
        <v>353342</v>
      </c>
      <c r="AB3147" t="s" s="30">
        <v>7700</v>
      </c>
      <c r="AG3147" t="s" s="30">
        <f>CONCATENATE(AH3147,", ",AI3147," ",AJ3147)</f>
        <v>209</v>
      </c>
    </row>
    <row r="3148" s="231" customFormat="1" ht="13.65" customHeight="1">
      <c r="AA3148" s="245">
        <v>353359</v>
      </c>
      <c r="AB3148" t="s" s="30">
        <v>7701</v>
      </c>
      <c r="AG3148" t="s" s="30">
        <f>CONCATENATE(AH3148,", ",AI3148," ",AJ3148)</f>
        <v>209</v>
      </c>
    </row>
    <row r="3149" s="231" customFormat="1" ht="13.65" customHeight="1">
      <c r="AA3149" s="245">
        <v>353367</v>
      </c>
      <c r="AB3149" t="s" s="30">
        <v>7702</v>
      </c>
      <c r="AG3149" t="s" s="30">
        <f>CONCATENATE(AH3149,", ",AI3149," ",AJ3149)</f>
        <v>209</v>
      </c>
    </row>
    <row r="3150" s="231" customFormat="1" ht="13.65" customHeight="1">
      <c r="AA3150" s="245">
        <v>353375</v>
      </c>
      <c r="AB3150" t="s" s="30">
        <v>7703</v>
      </c>
      <c r="AG3150" t="s" s="30">
        <f>CONCATENATE(AH3150,", ",AI3150," ",AJ3150)</f>
        <v>209</v>
      </c>
    </row>
    <row r="3151" s="231" customFormat="1" ht="13.65" customHeight="1">
      <c r="AA3151" s="245">
        <v>353383</v>
      </c>
      <c r="AB3151" t="s" s="30">
        <v>7704</v>
      </c>
      <c r="AD3151" t="s" s="30">
        <v>7705</v>
      </c>
      <c r="AG3151" t="s" s="30">
        <f>CONCATENATE(AH3151,", ",AI3151," ",AJ3151)</f>
        <v>6118</v>
      </c>
      <c r="AH3151" t="s" s="244">
        <v>752</v>
      </c>
      <c r="AI3151" t="s" s="30">
        <v>753</v>
      </c>
      <c r="AJ3151" s="245">
        <v>10016</v>
      </c>
    </row>
    <row r="3152" s="231" customFormat="1" ht="13.65" customHeight="1">
      <c r="AA3152" s="245">
        <v>353391</v>
      </c>
      <c r="AB3152" t="s" s="30">
        <v>7706</v>
      </c>
      <c r="AD3152" t="s" s="30">
        <v>7707</v>
      </c>
      <c r="AG3152" t="s" s="30">
        <f>CONCATENATE(AH3152,", ",AI3152," ",AJ3152)</f>
        <v>7708</v>
      </c>
      <c r="AH3152" t="s" s="244">
        <v>7709</v>
      </c>
      <c r="AI3152" t="s" s="30">
        <v>3348</v>
      </c>
      <c r="AJ3152" s="245">
        <v>60439</v>
      </c>
    </row>
    <row r="3153" s="231" customFormat="1" ht="13.65" customHeight="1">
      <c r="AA3153" s="245">
        <v>353409</v>
      </c>
      <c r="AB3153" t="s" s="30">
        <v>7710</v>
      </c>
      <c r="AD3153" t="s" s="30">
        <v>7711</v>
      </c>
      <c r="AG3153" t="s" s="30">
        <f>CONCATENATE(AH3153,", ",AI3153," ",AJ3153)</f>
        <v>5516</v>
      </c>
      <c r="AH3153" t="s" s="244">
        <v>5517</v>
      </c>
      <c r="AI3153" t="s" s="30">
        <v>581</v>
      </c>
      <c r="AJ3153" s="245">
        <v>32578</v>
      </c>
    </row>
    <row r="3154" s="231" customFormat="1" ht="13.65" customHeight="1">
      <c r="AA3154" s="245">
        <v>353490</v>
      </c>
      <c r="AB3154" t="s" s="30">
        <v>7712</v>
      </c>
      <c r="AD3154" t="s" s="30">
        <v>7713</v>
      </c>
      <c r="AG3154" t="s" s="30">
        <f>CONCATENATE(AH3154,", ",AI3154," ",AJ3154)</f>
        <v>4719</v>
      </c>
      <c r="AH3154" t="s" s="244">
        <v>4720</v>
      </c>
      <c r="AI3154" t="s" s="30">
        <v>178</v>
      </c>
      <c r="AJ3154" s="245">
        <v>30120</v>
      </c>
    </row>
    <row r="3155" s="231" customFormat="1" ht="13.65" customHeight="1">
      <c r="AA3155" s="245">
        <v>353516</v>
      </c>
      <c r="AB3155" t="s" s="30">
        <v>7714</v>
      </c>
      <c r="AG3155" t="s" s="30">
        <f>CONCATENATE(AH3155,", ",AI3155," ",AJ3155)</f>
        <v>209</v>
      </c>
    </row>
    <row r="3156" s="231" customFormat="1" ht="13.65" customHeight="1">
      <c r="AA3156" s="245">
        <v>353557</v>
      </c>
      <c r="AB3156" t="s" s="30">
        <v>7715</v>
      </c>
      <c r="AG3156" t="s" s="30">
        <f>CONCATENATE(AH3156,", ",AI3156," ",AJ3156)</f>
        <v>209</v>
      </c>
    </row>
    <row r="3157" s="231" customFormat="1" ht="13.65" customHeight="1">
      <c r="AA3157" s="245">
        <v>353565</v>
      </c>
      <c r="AB3157" t="s" s="30">
        <v>7716</v>
      </c>
      <c r="AG3157" t="s" s="30">
        <f>CONCATENATE(AH3157,", ",AI3157," ",AJ3157)</f>
        <v>209</v>
      </c>
    </row>
    <row r="3158" s="231" customFormat="1" ht="13.65" customHeight="1">
      <c r="AA3158" s="245">
        <v>353573</v>
      </c>
      <c r="AB3158" t="s" s="30">
        <v>7717</v>
      </c>
      <c r="AG3158" t="s" s="30">
        <f>CONCATENATE(AH3158,", ",AI3158," ",AJ3158)</f>
        <v>209</v>
      </c>
    </row>
    <row r="3159" s="231" customFormat="1" ht="13.65" customHeight="1">
      <c r="AA3159" s="245">
        <v>353581</v>
      </c>
      <c r="AB3159" t="s" s="30">
        <v>7718</v>
      </c>
      <c r="AG3159" t="s" s="30">
        <f>CONCATENATE(AH3159,", ",AI3159," ",AJ3159)</f>
        <v>209</v>
      </c>
    </row>
    <row r="3160" s="231" customFormat="1" ht="13.65" customHeight="1">
      <c r="AA3160" s="245">
        <v>353599</v>
      </c>
      <c r="AB3160" t="s" s="30">
        <v>7719</v>
      </c>
      <c r="AG3160" t="s" s="30">
        <f>CONCATENATE(AH3160,", ",AI3160," ",AJ3160)</f>
        <v>209</v>
      </c>
    </row>
    <row r="3161" s="231" customFormat="1" ht="13.65" customHeight="1">
      <c r="AA3161" s="245">
        <v>353607</v>
      </c>
      <c r="AB3161" t="s" s="30">
        <v>7720</v>
      </c>
      <c r="AG3161" t="s" s="30">
        <f>CONCATENATE(AH3161,", ",AI3161," ",AJ3161)</f>
        <v>209</v>
      </c>
    </row>
    <row r="3162" s="231" customFormat="1" ht="13.65" customHeight="1">
      <c r="AA3162" s="245">
        <v>353615</v>
      </c>
      <c r="AB3162" t="s" s="30">
        <v>7721</v>
      </c>
      <c r="AG3162" t="s" s="30">
        <f>CONCATENATE(AH3162,", ",AI3162," ",AJ3162)</f>
        <v>209</v>
      </c>
    </row>
    <row r="3163" s="231" customFormat="1" ht="13.65" customHeight="1">
      <c r="AA3163" s="245">
        <v>353623</v>
      </c>
      <c r="AB3163" t="s" s="30">
        <v>7722</v>
      </c>
      <c r="AG3163" t="s" s="30">
        <f>CONCATENATE(AH3163,", ",AI3163," ",AJ3163)</f>
        <v>209</v>
      </c>
    </row>
    <row r="3164" s="231" customFormat="1" ht="13.65" customHeight="1">
      <c r="AA3164" s="245">
        <v>353631</v>
      </c>
      <c r="AB3164" t="s" s="30">
        <v>7723</v>
      </c>
      <c r="AG3164" t="s" s="30">
        <f>CONCATENATE(AH3164,", ",AI3164," ",AJ3164)</f>
        <v>209</v>
      </c>
    </row>
    <row r="3165" s="231" customFormat="1" ht="13.65" customHeight="1">
      <c r="AA3165" s="245">
        <v>353649</v>
      </c>
      <c r="AB3165" t="s" s="30">
        <v>7724</v>
      </c>
      <c r="AG3165" t="s" s="30">
        <f>CONCATENATE(AH3165,", ",AI3165," ",AJ3165)</f>
        <v>209</v>
      </c>
    </row>
    <row r="3166" s="231" customFormat="1" ht="13.65" customHeight="1">
      <c r="AA3166" s="245">
        <v>353656</v>
      </c>
      <c r="AB3166" t="s" s="30">
        <v>7725</v>
      </c>
      <c r="AG3166" t="s" s="30">
        <f>CONCATENATE(AH3166,", ",AI3166," ",AJ3166)</f>
        <v>209</v>
      </c>
    </row>
    <row r="3167" s="231" customFormat="1" ht="13.65" customHeight="1">
      <c r="AA3167" s="245">
        <v>353664</v>
      </c>
      <c r="AB3167" t="s" s="30">
        <v>7726</v>
      </c>
      <c r="AG3167" t="s" s="30">
        <f>CONCATENATE(AH3167,", ",AI3167," ",AJ3167)</f>
        <v>209</v>
      </c>
    </row>
    <row r="3168" s="231" customFormat="1" ht="13.65" customHeight="1">
      <c r="AA3168" s="245">
        <v>353672</v>
      </c>
      <c r="AB3168" t="s" s="30">
        <v>7727</v>
      </c>
      <c r="AG3168" t="s" s="30">
        <f>CONCATENATE(AH3168,", ",AI3168," ",AJ3168)</f>
        <v>209</v>
      </c>
    </row>
    <row r="3169" s="231" customFormat="1" ht="13.65" customHeight="1">
      <c r="AA3169" s="245">
        <v>353680</v>
      </c>
      <c r="AB3169" t="s" s="30">
        <v>7728</v>
      </c>
      <c r="AG3169" t="s" s="30">
        <f>CONCATENATE(AH3169,", ",AI3169," ",AJ3169)</f>
        <v>209</v>
      </c>
    </row>
    <row r="3170" s="231" customFormat="1" ht="13.65" customHeight="1">
      <c r="AA3170" s="245">
        <v>353698</v>
      </c>
      <c r="AB3170" t="s" s="30">
        <v>7729</v>
      </c>
      <c r="AG3170" t="s" s="30">
        <f>CONCATENATE(AH3170,", ",AI3170," ",AJ3170)</f>
        <v>209</v>
      </c>
    </row>
    <row r="3171" s="231" customFormat="1" ht="13.65" customHeight="1">
      <c r="AA3171" s="245">
        <v>353706</v>
      </c>
      <c r="AB3171" t="s" s="30">
        <v>7730</v>
      </c>
      <c r="AD3171" t="s" s="30">
        <v>7731</v>
      </c>
      <c r="AG3171" t="s" s="30">
        <f>CONCATENATE(AH3171,", ",AI3171," ",AJ3171)</f>
        <v>4555</v>
      </c>
      <c r="AH3171" t="s" s="244">
        <v>2606</v>
      </c>
      <c r="AI3171" t="s" s="30">
        <v>260</v>
      </c>
      <c r="AJ3171" s="245">
        <v>35768</v>
      </c>
    </row>
    <row r="3172" s="231" customFormat="1" ht="13.65" customHeight="1">
      <c r="AA3172" s="245">
        <v>353714</v>
      </c>
      <c r="AB3172" t="s" s="30">
        <v>7732</v>
      </c>
      <c r="AD3172" t="s" s="30">
        <v>7733</v>
      </c>
      <c r="AG3172" t="s" s="30">
        <f>CONCATENATE(AH3172,", ",AI3172," ",AJ3172)</f>
        <v>7734</v>
      </c>
      <c r="AH3172" t="s" s="244">
        <v>7735</v>
      </c>
      <c r="AI3172" t="s" s="30">
        <v>139</v>
      </c>
      <c r="AJ3172" s="245">
        <v>37748</v>
      </c>
    </row>
    <row r="3173" s="231" customFormat="1" ht="13.65" customHeight="1">
      <c r="AA3173" s="245">
        <v>353748</v>
      </c>
      <c r="AB3173" t="s" s="30">
        <v>7736</v>
      </c>
      <c r="AD3173" t="s" s="30">
        <v>7737</v>
      </c>
      <c r="AG3173" t="s" s="30">
        <f>CONCATENATE(AH3173,", ",AI3173," ",AJ3173)</f>
        <v>7738</v>
      </c>
      <c r="AH3173" t="s" s="244">
        <v>5037</v>
      </c>
      <c r="AI3173" t="s" s="30">
        <v>3412</v>
      </c>
      <c r="AJ3173" t="s" s="30">
        <v>7739</v>
      </c>
    </row>
    <row r="3174" s="231" customFormat="1" ht="13.65" customHeight="1">
      <c r="AA3174" s="245">
        <v>353755</v>
      </c>
      <c r="AB3174" t="s" s="30">
        <v>7740</v>
      </c>
      <c r="AD3174" t="s" s="30">
        <v>7741</v>
      </c>
      <c r="AG3174" t="s" s="30">
        <f>CONCATENATE(AH3174,", ",AI3174," ",AJ3174)</f>
        <v>7742</v>
      </c>
      <c r="AH3174" t="s" s="244">
        <v>7743</v>
      </c>
      <c r="AI3174" t="s" s="30">
        <v>207</v>
      </c>
      <c r="AJ3174" s="245">
        <v>2471</v>
      </c>
    </row>
    <row r="3175" s="231" customFormat="1" ht="13.65" customHeight="1">
      <c r="AA3175" s="245">
        <v>354332</v>
      </c>
      <c r="AB3175" t="s" s="30">
        <v>7744</v>
      </c>
      <c r="AD3175" t="s" s="30">
        <v>7745</v>
      </c>
      <c r="AE3175" t="s" s="30">
        <v>7746</v>
      </c>
      <c r="AG3175" t="s" s="30">
        <f>CONCATENATE(AH3175,", ",AI3175," ",AJ3175)</f>
        <v>6998</v>
      </c>
      <c r="AH3175" t="s" s="244">
        <v>1247</v>
      </c>
      <c r="AI3175" t="s" s="30">
        <v>139</v>
      </c>
      <c r="AJ3175" s="245">
        <v>37315</v>
      </c>
    </row>
    <row r="3176" s="231" customFormat="1" ht="13.65" customHeight="1">
      <c r="AA3176" s="245">
        <v>354340</v>
      </c>
      <c r="AB3176" t="s" s="30">
        <v>7747</v>
      </c>
      <c r="AD3176" t="s" s="30">
        <v>7748</v>
      </c>
      <c r="AG3176" t="s" s="30">
        <f>CONCATENATE(AH3176,", ",AI3176," ",AJ3176)</f>
        <v>6233</v>
      </c>
      <c r="AH3176" t="s" s="244">
        <v>4727</v>
      </c>
      <c r="AI3176" t="s" s="30">
        <v>4670</v>
      </c>
      <c r="AJ3176" s="245">
        <v>22203</v>
      </c>
    </row>
    <row r="3177" s="231" customFormat="1" ht="13.65" customHeight="1">
      <c r="AA3177" s="245">
        <v>354357</v>
      </c>
      <c r="AB3177" t="s" s="30">
        <v>7749</v>
      </c>
      <c r="AD3177" t="s" s="30">
        <v>7750</v>
      </c>
      <c r="AG3177" t="s" s="30">
        <f>CONCATENATE(AH3177,", ",AI3177," ",AJ3177)</f>
        <v>7751</v>
      </c>
      <c r="AH3177" t="s" s="244">
        <v>4796</v>
      </c>
      <c r="AI3177" t="s" s="30">
        <v>139</v>
      </c>
      <c r="AJ3177" s="245">
        <v>37211</v>
      </c>
    </row>
    <row r="3178" s="231" customFormat="1" ht="13.65" customHeight="1">
      <c r="AA3178" s="245">
        <v>357376</v>
      </c>
      <c r="AB3178" t="s" s="30">
        <v>7752</v>
      </c>
      <c r="AG3178" t="s" s="30">
        <f>CONCATENATE(AH3178,", ",AI3178," ",AJ3178)</f>
        <v>209</v>
      </c>
    </row>
    <row r="3179" s="231" customFormat="1" ht="13.65" customHeight="1">
      <c r="AA3179" s="245">
        <v>360040</v>
      </c>
      <c r="AB3179" t="s" s="30">
        <v>7753</v>
      </c>
      <c r="AG3179" t="s" s="30">
        <f>CONCATENATE(AH3179,", ",AI3179," ",AJ3179)</f>
        <v>209</v>
      </c>
    </row>
    <row r="3180" s="231" customFormat="1" ht="13.65" customHeight="1">
      <c r="AA3180" s="245">
        <v>360412</v>
      </c>
      <c r="AB3180" t="s" s="30">
        <v>7754</v>
      </c>
      <c r="AD3180" t="s" s="30">
        <v>7755</v>
      </c>
      <c r="AG3180" t="s" s="30">
        <f>CONCATENATE(AH3180,", ",AI3180," ",AJ3180)</f>
        <v>182</v>
      </c>
      <c r="AH3180" t="s" s="244">
        <v>138</v>
      </c>
      <c r="AI3180" t="s" s="30">
        <v>139</v>
      </c>
      <c r="AJ3180" s="245">
        <v>37421</v>
      </c>
    </row>
    <row r="3181" s="231" customFormat="1" ht="13.65" customHeight="1">
      <c r="AA3181" s="245">
        <v>360420</v>
      </c>
      <c r="AB3181" t="s" s="30">
        <v>7756</v>
      </c>
      <c r="AD3181" t="s" s="30">
        <v>7757</v>
      </c>
      <c r="AG3181" t="s" s="30">
        <f>CONCATENATE(AH3181,", ",AI3181," ",AJ3181)</f>
        <v>2195</v>
      </c>
      <c r="AH3181" t="s" s="244">
        <v>177</v>
      </c>
      <c r="AI3181" t="s" s="30">
        <v>178</v>
      </c>
      <c r="AJ3181" s="245">
        <v>30742</v>
      </c>
    </row>
    <row r="3182" s="231" customFormat="1" ht="13.65" customHeight="1">
      <c r="AA3182" s="245">
        <v>360438</v>
      </c>
      <c r="AB3182" t="s" s="30">
        <v>7758</v>
      </c>
      <c r="AD3182" t="s" s="30">
        <v>7759</v>
      </c>
      <c r="AG3182" t="s" s="30">
        <f>CONCATENATE(AH3182,", ",AI3182," ",AJ3182)</f>
        <v>185</v>
      </c>
      <c r="AH3182" t="s" s="244">
        <v>138</v>
      </c>
      <c r="AI3182" t="s" s="30">
        <v>139</v>
      </c>
      <c r="AJ3182" s="245">
        <v>37415</v>
      </c>
    </row>
    <row r="3183" s="231" customFormat="1" ht="13.65" customHeight="1">
      <c r="AA3183" s="245">
        <v>361709</v>
      </c>
      <c r="AB3183" t="s" s="30">
        <v>7760</v>
      </c>
      <c r="AD3183" t="s" s="30">
        <v>7761</v>
      </c>
      <c r="AG3183" t="s" s="30">
        <f>CONCATENATE(AH3183,", ",AI3183," ",AJ3183)</f>
        <v>147</v>
      </c>
      <c r="AH3183" t="s" s="244">
        <v>138</v>
      </c>
      <c r="AI3183" t="s" s="30">
        <v>139</v>
      </c>
      <c r="AJ3183" s="245">
        <v>37406</v>
      </c>
    </row>
    <row r="3184" s="231" customFormat="1" ht="13.65" customHeight="1">
      <c r="AA3184" s="245">
        <v>366039</v>
      </c>
      <c r="AB3184" t="s" s="30">
        <v>7762</v>
      </c>
      <c r="AD3184" t="s" s="30">
        <v>7763</v>
      </c>
      <c r="AG3184" t="s" s="30">
        <f>CONCATENATE(AH3184,", ",AI3184," ",AJ3184)</f>
        <v>182</v>
      </c>
      <c r="AH3184" t="s" s="244">
        <v>138</v>
      </c>
      <c r="AI3184" t="s" s="30">
        <v>139</v>
      </c>
      <c r="AJ3184" s="245">
        <v>37421</v>
      </c>
    </row>
    <row r="3185" s="231" customFormat="1" ht="13.65" customHeight="1">
      <c r="AA3185" s="245">
        <v>379313</v>
      </c>
      <c r="AB3185" t="s" s="30">
        <v>7764</v>
      </c>
      <c r="AD3185" t="s" s="30">
        <v>7765</v>
      </c>
      <c r="AE3185" t="s" s="30">
        <v>7766</v>
      </c>
      <c r="AF3185" t="s" s="30">
        <v>7767</v>
      </c>
      <c r="AG3185" t="s" s="30">
        <f>CONCATENATE(AH3185,", ",AI3185," ",AJ3185)</f>
        <v>197</v>
      </c>
      <c r="AH3185" t="s" s="244">
        <v>138</v>
      </c>
      <c r="AI3185" t="s" s="30">
        <v>139</v>
      </c>
      <c r="AJ3185" s="245">
        <v>37402</v>
      </c>
    </row>
    <row r="3186" s="231" customFormat="1" ht="13.65" customHeight="1">
      <c r="AA3186" s="245">
        <v>379321</v>
      </c>
      <c r="AB3186" t="s" s="30">
        <v>7768</v>
      </c>
      <c r="AG3186" t="s" s="30">
        <f>CONCATENATE(AH3186,", ",AI3186," ",AJ3186)</f>
        <v>209</v>
      </c>
    </row>
    <row r="3187" s="231" customFormat="1" ht="13.65" customHeight="1">
      <c r="AA3187" s="245">
        <v>379339</v>
      </c>
      <c r="AB3187" t="s" s="30">
        <v>7769</v>
      </c>
      <c r="AG3187" t="s" s="30">
        <f>CONCATENATE(AH3187,", ",AI3187," ",AJ3187)</f>
        <v>209</v>
      </c>
    </row>
    <row r="3188" s="231" customFormat="1" ht="13.65" customHeight="1">
      <c r="AA3188" s="245">
        <v>385146</v>
      </c>
      <c r="AB3188" t="s" s="30">
        <v>7770</v>
      </c>
      <c r="AD3188" t="s" s="30">
        <v>7771</v>
      </c>
      <c r="AE3188" t="s" s="30">
        <v>7772</v>
      </c>
      <c r="AG3188" t="s" s="30">
        <f>CONCATENATE(AH3188,", ",AI3188," ",AJ3188)</f>
        <v>137</v>
      </c>
      <c r="AH3188" t="s" s="244">
        <v>138</v>
      </c>
      <c r="AI3188" t="s" s="30">
        <v>139</v>
      </c>
      <c r="AJ3188" s="245">
        <v>37401</v>
      </c>
    </row>
    <row r="3189" s="231" customFormat="1" ht="13.65" customHeight="1">
      <c r="AA3189" s="245">
        <v>386235</v>
      </c>
      <c r="AB3189" t="s" s="30">
        <v>7773</v>
      </c>
      <c r="AD3189" t="s" s="30">
        <v>7774</v>
      </c>
      <c r="AG3189" t="s" s="30">
        <f>CONCATENATE(AH3189,", ",AI3189," ",AJ3189)</f>
        <v>185</v>
      </c>
      <c r="AH3189" t="s" s="244">
        <v>138</v>
      </c>
      <c r="AI3189" t="s" s="30">
        <v>139</v>
      </c>
      <c r="AJ3189" s="245">
        <v>37415</v>
      </c>
    </row>
    <row r="3190" s="231" customFormat="1" ht="13.65" customHeight="1">
      <c r="AA3190" s="245">
        <v>389387</v>
      </c>
      <c r="AB3190" t="s" s="30">
        <v>7775</v>
      </c>
      <c r="AD3190" t="s" s="30">
        <v>7776</v>
      </c>
      <c r="AG3190" t="s" s="30">
        <f>CONCATENATE(AH3190,", ",AI3190," ",AJ3190)</f>
        <v>197</v>
      </c>
      <c r="AH3190" t="s" s="244">
        <v>138</v>
      </c>
      <c r="AI3190" t="s" s="30">
        <v>139</v>
      </c>
      <c r="AJ3190" s="245">
        <v>37402</v>
      </c>
    </row>
    <row r="3191" s="231" customFormat="1" ht="13.65" customHeight="1">
      <c r="AA3191" s="245">
        <v>390344</v>
      </c>
      <c r="AB3191" t="s" s="30">
        <v>7777</v>
      </c>
      <c r="AD3191" t="s" s="30">
        <v>7778</v>
      </c>
      <c r="AE3191" t="s" s="30">
        <v>7779</v>
      </c>
      <c r="AF3191" t="s" s="30">
        <v>7780</v>
      </c>
      <c r="AG3191" t="s" s="30">
        <f>CONCATENATE(AH3191,", ",AI3191," ",AJ3191)</f>
        <v>205</v>
      </c>
      <c r="AH3191" t="s" s="244">
        <v>206</v>
      </c>
      <c r="AI3191" t="s" s="30">
        <v>207</v>
      </c>
      <c r="AJ3191" s="245">
        <v>1810</v>
      </c>
    </row>
    <row r="3192" s="231" customFormat="1" ht="13.65" customHeight="1">
      <c r="AA3192" s="245">
        <v>390914</v>
      </c>
      <c r="AB3192" t="s" s="30">
        <v>7781</v>
      </c>
      <c r="AD3192" t="s" s="30">
        <v>7782</v>
      </c>
      <c r="AG3192" t="s" s="30">
        <f>CONCATENATE(AH3192,", ",AI3192," ",AJ3192)</f>
        <v>419</v>
      </c>
      <c r="AH3192" t="s" s="244">
        <v>138</v>
      </c>
      <c r="AI3192" t="s" s="30">
        <v>139</v>
      </c>
      <c r="AJ3192" s="245">
        <v>37407</v>
      </c>
    </row>
    <row r="3193" s="231" customFormat="1" ht="13.65" customHeight="1">
      <c r="AA3193" s="245">
        <v>391144</v>
      </c>
      <c r="AB3193" t="s" s="30">
        <v>7783</v>
      </c>
      <c r="AD3193" t="s" s="30">
        <v>7784</v>
      </c>
      <c r="AG3193" t="s" s="30">
        <f>CONCATENATE(AH3193,", ",AI3193," ",AJ3193)</f>
        <v>845</v>
      </c>
      <c r="AH3193" t="s" s="244">
        <v>162</v>
      </c>
      <c r="AI3193" t="s" s="30">
        <v>139</v>
      </c>
      <c r="AJ3193" s="245">
        <v>37343</v>
      </c>
    </row>
    <row r="3194" s="231" customFormat="1" ht="13.65" customHeight="1">
      <c r="AA3194" s="245">
        <v>391227</v>
      </c>
      <c r="AB3194" t="s" s="30">
        <v>7785</v>
      </c>
      <c r="AD3194" t="s" s="30">
        <v>181</v>
      </c>
      <c r="AG3194" t="s" s="30">
        <f>CONCATENATE(AH3194,", ",AI3194," ",AJ3194)</f>
        <v>182</v>
      </c>
      <c r="AH3194" t="s" s="244">
        <v>138</v>
      </c>
      <c r="AI3194" t="s" s="30">
        <v>139</v>
      </c>
      <c r="AJ3194" s="245">
        <v>37421</v>
      </c>
    </row>
    <row r="3195" s="231" customFormat="1" ht="13.65" customHeight="1">
      <c r="AA3195" s="245">
        <v>391235</v>
      </c>
      <c r="AB3195" t="s" s="30">
        <v>7786</v>
      </c>
      <c r="AD3195" t="s" s="30">
        <v>7787</v>
      </c>
      <c r="AG3195" t="s" s="30">
        <f>CONCATENATE(AH3195,", ",AI3195," ",AJ3195)</f>
        <v>185</v>
      </c>
      <c r="AH3195" t="s" s="244">
        <v>138</v>
      </c>
      <c r="AI3195" t="s" s="30">
        <v>139</v>
      </c>
      <c r="AJ3195" s="245">
        <v>37415</v>
      </c>
    </row>
    <row r="3196" s="231" customFormat="1" ht="13.65" customHeight="1">
      <c r="AA3196" s="245">
        <v>391276</v>
      </c>
      <c r="AB3196" t="s" s="30">
        <v>7788</v>
      </c>
      <c r="AD3196" t="s" s="30">
        <v>593</v>
      </c>
      <c r="AE3196" t="s" s="30">
        <v>7789</v>
      </c>
      <c r="AG3196" t="s" s="30">
        <f>CONCATENATE(AH3196,", ",AI3196," ",AJ3196)</f>
        <v>7790</v>
      </c>
      <c r="AH3196" t="s" s="244">
        <v>138</v>
      </c>
      <c r="AI3196" t="s" s="30">
        <v>139</v>
      </c>
      <c r="AJ3196" t="s" s="30">
        <v>7791</v>
      </c>
    </row>
    <row r="3197" s="231" customFormat="1" ht="13.65" customHeight="1">
      <c r="AA3197" s="245">
        <v>391326</v>
      </c>
      <c r="AB3197" t="s" s="30">
        <v>7792</v>
      </c>
      <c r="AD3197" t="s" s="30">
        <v>7793</v>
      </c>
      <c r="AG3197" t="s" s="30">
        <f>CONCATENATE(AH3197,", ",AI3197," ",AJ3197)</f>
        <v>7794</v>
      </c>
      <c r="AH3197" t="s" s="244">
        <v>4773</v>
      </c>
      <c r="AI3197" t="s" s="30">
        <v>260</v>
      </c>
      <c r="AJ3197" s="245">
        <v>36101</v>
      </c>
    </row>
    <row r="3198" s="231" customFormat="1" ht="13.65" customHeight="1">
      <c r="AA3198" s="245">
        <v>391557</v>
      </c>
      <c r="AB3198" t="s" s="30">
        <v>7795</v>
      </c>
      <c r="AG3198" t="s" s="30">
        <f>CONCATENATE(AH3198,", ",AI3198," ",AJ3198)</f>
        <v>1355</v>
      </c>
      <c r="AH3198" t="s" s="244">
        <v>485</v>
      </c>
      <c r="AI3198" t="s" s="30">
        <v>139</v>
      </c>
      <c r="AJ3198" s="245">
        <v>37363</v>
      </c>
    </row>
    <row r="3199" s="231" customFormat="1" ht="13.65" customHeight="1">
      <c r="AA3199" s="245">
        <v>391565</v>
      </c>
      <c r="AB3199" t="s" s="30">
        <v>7796</v>
      </c>
      <c r="AD3199" t="s" s="30">
        <v>7797</v>
      </c>
      <c r="AG3199" t="s" s="30">
        <f>CONCATENATE(AH3199,", ",AI3199," ",AJ3199)</f>
        <v>1199</v>
      </c>
      <c r="AH3199" t="s" s="244">
        <v>1171</v>
      </c>
      <c r="AI3199" t="s" s="30">
        <v>178</v>
      </c>
      <c r="AJ3199" s="245">
        <v>30728</v>
      </c>
    </row>
    <row r="3200" s="231" customFormat="1" ht="13.65" customHeight="1">
      <c r="AA3200" s="245">
        <v>391896</v>
      </c>
      <c r="AB3200" t="s" s="30">
        <v>7798</v>
      </c>
      <c r="AD3200" t="s" s="30">
        <v>7799</v>
      </c>
      <c r="AG3200" t="s" s="30">
        <f>CONCATENATE(AH3200,", ",AI3200," ",AJ3200)</f>
        <v>845</v>
      </c>
      <c r="AH3200" t="s" s="244">
        <v>162</v>
      </c>
      <c r="AI3200" t="s" s="30">
        <v>139</v>
      </c>
      <c r="AJ3200" s="245">
        <v>37343</v>
      </c>
    </row>
    <row r="3201" s="231" customFormat="1" ht="13.65" customHeight="1">
      <c r="AA3201" s="245">
        <v>391904</v>
      </c>
      <c r="AB3201" t="s" s="30">
        <v>7800</v>
      </c>
      <c r="AG3201" t="s" s="30">
        <f>CONCATENATE(AH3201,", ",AI3201," ",AJ3201)</f>
        <v>5853</v>
      </c>
      <c r="AH3201" t="s" s="244">
        <v>752</v>
      </c>
      <c r="AI3201" t="s" s="30">
        <v>753</v>
      </c>
      <c r="AJ3201" s="245">
        <v>10005</v>
      </c>
    </row>
    <row r="3202" s="231" customFormat="1" ht="13.65" customHeight="1">
      <c r="AA3202" s="245">
        <v>391912</v>
      </c>
      <c r="AB3202" t="s" s="30">
        <v>7801</v>
      </c>
      <c r="AD3202" t="s" s="30">
        <v>7802</v>
      </c>
      <c r="AG3202" t="s" s="30">
        <f>CONCATENATE(AH3202,", ",AI3202," ",AJ3202)</f>
        <v>7803</v>
      </c>
      <c r="AH3202" t="s" s="244">
        <v>4636</v>
      </c>
      <c r="AI3202" t="s" s="30">
        <v>4892</v>
      </c>
      <c r="AJ3202" s="245">
        <v>8543</v>
      </c>
    </row>
    <row r="3203" s="231" customFormat="1" ht="13.65" customHeight="1">
      <c r="AA3203" s="245">
        <v>391946</v>
      </c>
      <c r="AB3203" t="s" s="30">
        <v>7804</v>
      </c>
      <c r="AD3203" t="s" s="30">
        <v>7805</v>
      </c>
      <c r="AG3203" t="s" s="30">
        <f>CONCATENATE(AH3203,", ",AI3203," ",AJ3203)</f>
        <v>7806</v>
      </c>
      <c r="AH3203" t="s" s="244">
        <v>4348</v>
      </c>
      <c r="AI3203" t="s" s="30">
        <v>139</v>
      </c>
      <c r="AJ3203" t="s" s="30">
        <v>7807</v>
      </c>
    </row>
    <row r="3204" s="231" customFormat="1" ht="13.65" customHeight="1">
      <c r="AA3204" s="245">
        <v>392712</v>
      </c>
      <c r="AB3204" t="s" s="30">
        <v>7808</v>
      </c>
      <c r="AD3204" t="s" s="30">
        <v>7809</v>
      </c>
      <c r="AG3204" t="s" s="30">
        <f>CONCATENATE(AH3204,", ",AI3204," ",AJ3204)</f>
        <v>1544</v>
      </c>
      <c r="AH3204" t="s" s="244">
        <v>138</v>
      </c>
      <c r="AI3204" t="s" s="30">
        <v>139</v>
      </c>
      <c r="AJ3204" s="245">
        <v>37412</v>
      </c>
    </row>
    <row r="3205" s="231" customFormat="1" ht="13.65" customHeight="1">
      <c r="AA3205" s="245">
        <v>392738</v>
      </c>
      <c r="AB3205" t="s" s="30">
        <v>7810</v>
      </c>
      <c r="AD3205" t="s" s="30">
        <v>7811</v>
      </c>
      <c r="AE3205" t="s" s="30">
        <v>7812</v>
      </c>
      <c r="AG3205" t="s" s="30">
        <f>CONCATENATE(AH3205,", ",AI3205," ",AJ3205)</f>
        <v>182</v>
      </c>
      <c r="AH3205" t="s" s="244">
        <v>138</v>
      </c>
      <c r="AI3205" t="s" s="30">
        <v>139</v>
      </c>
      <c r="AJ3205" s="245">
        <v>37421</v>
      </c>
    </row>
    <row r="3206" s="231" customFormat="1" ht="13.65" customHeight="1">
      <c r="AA3206" s="245">
        <v>394072</v>
      </c>
      <c r="AB3206" t="s" s="30">
        <v>7813</v>
      </c>
      <c r="AD3206" t="s" s="30">
        <v>7814</v>
      </c>
      <c r="AG3206" t="s" s="30">
        <f>CONCATENATE(AH3206,", ",AI3206," ",AJ3206)</f>
        <v>7815</v>
      </c>
      <c r="AH3206" t="s" s="244">
        <v>7816</v>
      </c>
      <c r="AI3206" t="s" s="30">
        <v>139</v>
      </c>
      <c r="AJ3206" s="245">
        <v>37387</v>
      </c>
    </row>
    <row r="3207" s="231" customFormat="1" ht="13.65" customHeight="1">
      <c r="AA3207" s="245">
        <v>394163</v>
      </c>
      <c r="AB3207" t="s" s="30">
        <v>7817</v>
      </c>
      <c r="AD3207" t="s" s="30">
        <v>7818</v>
      </c>
      <c r="AG3207" t="s" s="30">
        <f>CONCATENATE(AH3207,", ",AI3207," ",AJ3207)</f>
        <v>197</v>
      </c>
      <c r="AH3207" t="s" s="244">
        <v>138</v>
      </c>
      <c r="AI3207" t="s" s="30">
        <v>139</v>
      </c>
      <c r="AJ3207" s="245">
        <v>37402</v>
      </c>
    </row>
    <row r="3208" s="231" customFormat="1" ht="13.65" customHeight="1">
      <c r="AA3208" s="245">
        <v>394270</v>
      </c>
      <c r="AB3208" t="s" s="30">
        <v>7819</v>
      </c>
      <c r="AD3208" t="s" s="30">
        <v>904</v>
      </c>
      <c r="AG3208" t="s" s="30">
        <f>CONCATENATE(AH3208,", ",AI3208," ",AJ3208)</f>
        <v>182</v>
      </c>
      <c r="AH3208" t="s" s="244">
        <v>138</v>
      </c>
      <c r="AI3208" t="s" s="30">
        <v>139</v>
      </c>
      <c r="AJ3208" s="245">
        <v>37421</v>
      </c>
    </row>
    <row r="3209" s="231" customFormat="1" ht="13.65" customHeight="1">
      <c r="AA3209" s="245">
        <v>394288</v>
      </c>
      <c r="AB3209" t="s" s="30">
        <v>7820</v>
      </c>
      <c r="AD3209" t="s" s="30">
        <v>7821</v>
      </c>
      <c r="AG3209" t="s" s="30">
        <f>CONCATENATE(AH3209,", ",AI3209," ",AJ3209)</f>
        <v>508</v>
      </c>
      <c r="AH3209" t="s" s="244">
        <v>138</v>
      </c>
      <c r="AI3209" t="s" s="30">
        <v>139</v>
      </c>
      <c r="AJ3209" s="245">
        <v>37408</v>
      </c>
    </row>
    <row r="3210" s="231" customFormat="1" ht="13.65" customHeight="1">
      <c r="AA3210" s="245">
        <v>394296</v>
      </c>
      <c r="AB3210" t="s" s="30">
        <v>7822</v>
      </c>
      <c r="AD3210" t="s" s="30">
        <v>7823</v>
      </c>
      <c r="AG3210" t="s" s="30">
        <f>CONCATENATE(AH3210,", ",AI3210," ",AJ3210)</f>
        <v>7824</v>
      </c>
      <c r="AH3210" t="s" s="244">
        <v>899</v>
      </c>
      <c r="AI3210" t="s" s="30">
        <v>260</v>
      </c>
      <c r="AJ3210" s="245">
        <v>35611</v>
      </c>
    </row>
    <row r="3211" s="231" customFormat="1" ht="13.65" customHeight="1">
      <c r="AA3211" s="245">
        <v>394304</v>
      </c>
      <c r="AB3211" t="s" s="30">
        <v>7825</v>
      </c>
      <c r="AD3211" t="s" s="30">
        <v>7826</v>
      </c>
      <c r="AG3211" t="s" s="30">
        <f>CONCATENATE(AH3211,", ",AI3211," ",AJ3211)</f>
        <v>169</v>
      </c>
      <c r="AH3211" t="s" s="244">
        <v>138</v>
      </c>
      <c r="AI3211" t="s" s="30">
        <v>139</v>
      </c>
      <c r="AJ3211" s="245">
        <v>37411</v>
      </c>
    </row>
    <row r="3212" s="231" customFormat="1" ht="13.65" customHeight="1">
      <c r="AA3212" s="245">
        <v>394312</v>
      </c>
      <c r="AB3212" t="s" s="30">
        <v>7827</v>
      </c>
      <c r="AD3212" t="s" s="30">
        <v>7828</v>
      </c>
      <c r="AG3212" t="s" s="30">
        <f>CONCATENATE(AH3212,", ",AI3212," ",AJ3212)</f>
        <v>7829</v>
      </c>
      <c r="AH3212" t="s" s="244">
        <v>4973</v>
      </c>
      <c r="AI3212" t="s" s="30">
        <v>260</v>
      </c>
      <c r="AJ3212" s="245">
        <v>35806</v>
      </c>
    </row>
    <row r="3213" s="231" customFormat="1" ht="13.65" customHeight="1">
      <c r="AA3213" s="245">
        <v>394320</v>
      </c>
      <c r="AB3213" t="s" s="30">
        <v>7830</v>
      </c>
      <c r="AD3213" t="s" s="30">
        <v>7831</v>
      </c>
      <c r="AG3213" t="s" s="30">
        <f>CONCATENATE(AH3213,", ",AI3213," ",AJ3213)</f>
        <v>219</v>
      </c>
      <c r="AH3213" t="s" s="244">
        <v>138</v>
      </c>
      <c r="AI3213" t="s" s="30">
        <v>139</v>
      </c>
      <c r="AJ3213" s="245">
        <v>37405</v>
      </c>
    </row>
    <row r="3214" s="231" customFormat="1" ht="13.65" customHeight="1">
      <c r="AA3214" s="245">
        <v>395426</v>
      </c>
      <c r="AB3214" t="s" s="30">
        <v>7832</v>
      </c>
      <c r="AD3214" t="s" s="30">
        <v>7833</v>
      </c>
      <c r="AG3214" t="s" s="30">
        <f>CONCATENATE(AH3214,", ",AI3214," ",AJ3214)</f>
        <v>219</v>
      </c>
      <c r="AH3214" t="s" s="244">
        <v>138</v>
      </c>
      <c r="AI3214" t="s" s="30">
        <v>139</v>
      </c>
      <c r="AJ3214" s="245">
        <v>37405</v>
      </c>
    </row>
    <row r="3215" s="231" customFormat="1" ht="13.65" customHeight="1">
      <c r="AA3215" s="245">
        <v>396804</v>
      </c>
      <c r="AB3215" t="s" s="30">
        <v>7834</v>
      </c>
      <c r="AG3215" t="s" s="30">
        <f>CONCATENATE(AH3215,", ",AI3215," ",AJ3215)</f>
        <v>209</v>
      </c>
    </row>
    <row r="3216" s="231" customFormat="1" ht="13.65" customHeight="1">
      <c r="AA3216" s="245">
        <v>396812</v>
      </c>
      <c r="AB3216" t="s" s="30">
        <v>7835</v>
      </c>
      <c r="AG3216" t="s" s="30">
        <f>CONCATENATE(AH3216,", ",AI3216," ",AJ3216)</f>
        <v>209</v>
      </c>
    </row>
    <row r="3217" s="231" customFormat="1" ht="13.65" customHeight="1">
      <c r="AA3217" s="245">
        <v>396820</v>
      </c>
      <c r="AB3217" t="s" s="30">
        <v>7836</v>
      </c>
      <c r="AG3217" t="s" s="30">
        <f>CONCATENATE(AH3217,", ",AI3217," ",AJ3217)</f>
        <v>209</v>
      </c>
    </row>
    <row r="3218" s="231" customFormat="1" ht="13.65" customHeight="1">
      <c r="AA3218" s="245">
        <v>396838</v>
      </c>
      <c r="AB3218" t="s" s="30">
        <v>7837</v>
      </c>
      <c r="AG3218" t="s" s="30">
        <f>CONCATENATE(AH3218,", ",AI3218," ",AJ3218)</f>
        <v>209</v>
      </c>
    </row>
    <row r="3219" s="231" customFormat="1" ht="13.65" customHeight="1">
      <c r="AA3219" s="245">
        <v>396846</v>
      </c>
      <c r="AB3219" t="s" s="30">
        <v>7838</v>
      </c>
      <c r="AG3219" t="s" s="30">
        <f>CONCATENATE(AH3219,", ",AI3219," ",AJ3219)</f>
        <v>209</v>
      </c>
    </row>
    <row r="3220" s="231" customFormat="1" ht="13.65" customHeight="1">
      <c r="AA3220" s="245">
        <v>396853</v>
      </c>
      <c r="AB3220" t="s" s="30">
        <v>7839</v>
      </c>
      <c r="AG3220" t="s" s="30">
        <f>CONCATENATE(AH3220,", ",AI3220," ",AJ3220)</f>
        <v>209</v>
      </c>
    </row>
    <row r="3221" s="231" customFormat="1" ht="13.65" customHeight="1">
      <c r="AA3221" s="245">
        <v>396861</v>
      </c>
      <c r="AB3221" t="s" s="30">
        <v>7840</v>
      </c>
      <c r="AG3221" t="s" s="30">
        <f>CONCATENATE(AH3221,", ",AI3221," ",AJ3221)</f>
        <v>209</v>
      </c>
    </row>
    <row r="3222" s="231" customFormat="1" ht="13.65" customHeight="1">
      <c r="AA3222" s="245">
        <v>396879</v>
      </c>
      <c r="AB3222" t="s" s="30">
        <v>7841</v>
      </c>
      <c r="AG3222" t="s" s="30">
        <f>CONCATENATE(AH3222,", ",AI3222," ",AJ3222)</f>
        <v>209</v>
      </c>
    </row>
    <row r="3223" s="231" customFormat="1" ht="13.65" customHeight="1">
      <c r="AA3223" s="245">
        <v>396929</v>
      </c>
      <c r="AB3223" t="s" s="30">
        <v>7842</v>
      </c>
      <c r="AG3223" t="s" s="30">
        <f>CONCATENATE(AH3223,", ",AI3223," ",AJ3223)</f>
        <v>209</v>
      </c>
    </row>
    <row r="3224" s="231" customFormat="1" ht="13.65" customHeight="1">
      <c r="AA3224" s="245">
        <v>396937</v>
      </c>
      <c r="AB3224" t="s" s="30">
        <v>7843</v>
      </c>
      <c r="AG3224" t="s" s="30">
        <f>CONCATENATE(AH3224,", ",AI3224," ",AJ3224)</f>
        <v>209</v>
      </c>
    </row>
    <row r="3225" s="231" customFormat="1" ht="13.65" customHeight="1">
      <c r="AA3225" s="245">
        <v>396945</v>
      </c>
      <c r="AB3225" t="s" s="30">
        <v>7844</v>
      </c>
      <c r="AG3225" t="s" s="30">
        <f>CONCATENATE(AH3225,", ",AI3225," ",AJ3225)</f>
        <v>209</v>
      </c>
    </row>
    <row r="3226" s="231" customFormat="1" ht="13.65" customHeight="1">
      <c r="AA3226" s="245">
        <v>396952</v>
      </c>
      <c r="AB3226" t="s" s="30">
        <v>7845</v>
      </c>
      <c r="AG3226" t="s" s="30">
        <f>CONCATENATE(AH3226,", ",AI3226," ",AJ3226)</f>
        <v>209</v>
      </c>
    </row>
    <row r="3227" s="231" customFormat="1" ht="13.65" customHeight="1">
      <c r="AA3227" s="245">
        <v>396960</v>
      </c>
      <c r="AB3227" t="s" s="30">
        <v>7846</v>
      </c>
      <c r="AG3227" t="s" s="30">
        <f>CONCATENATE(AH3227,", ",AI3227," ",AJ3227)</f>
        <v>209</v>
      </c>
    </row>
    <row r="3228" s="231" customFormat="1" ht="13.65" customHeight="1">
      <c r="AA3228" s="245">
        <v>396978</v>
      </c>
      <c r="AB3228" t="s" s="30">
        <v>7847</v>
      </c>
      <c r="AG3228" t="s" s="30">
        <f>CONCATENATE(AH3228,", ",AI3228," ",AJ3228)</f>
        <v>209</v>
      </c>
    </row>
    <row r="3229" s="231" customFormat="1" ht="13.65" customHeight="1">
      <c r="AA3229" s="245">
        <v>396986</v>
      </c>
      <c r="AB3229" t="s" s="30">
        <v>7848</v>
      </c>
      <c r="AG3229" t="s" s="30">
        <f>CONCATENATE(AH3229,", ",AI3229," ",AJ3229)</f>
        <v>209</v>
      </c>
    </row>
    <row r="3230" s="231" customFormat="1" ht="13.65" customHeight="1">
      <c r="AA3230" s="245">
        <v>396994</v>
      </c>
      <c r="AB3230" t="s" s="30">
        <v>7849</v>
      </c>
      <c r="AG3230" t="s" s="30">
        <f>CONCATENATE(AH3230,", ",AI3230," ",AJ3230)</f>
        <v>209</v>
      </c>
    </row>
    <row r="3231" s="231" customFormat="1" ht="13.65" customHeight="1">
      <c r="AA3231" s="245">
        <v>397000</v>
      </c>
      <c r="AB3231" t="s" s="30">
        <v>7850</v>
      </c>
      <c r="AG3231" t="s" s="30">
        <f>CONCATENATE(AH3231,", ",AI3231," ",AJ3231)</f>
        <v>209</v>
      </c>
    </row>
    <row r="3232" s="231" customFormat="1" ht="13.65" customHeight="1">
      <c r="AA3232" s="245">
        <v>397018</v>
      </c>
      <c r="AB3232" t="s" s="30">
        <v>7851</v>
      </c>
      <c r="AG3232" t="s" s="30">
        <f>CONCATENATE(AH3232,", ",AI3232," ",AJ3232)</f>
        <v>209</v>
      </c>
    </row>
    <row r="3233" s="231" customFormat="1" ht="13.65" customHeight="1">
      <c r="AA3233" s="245">
        <v>397026</v>
      </c>
      <c r="AB3233" t="s" s="30">
        <v>7852</v>
      </c>
      <c r="AG3233" t="s" s="30">
        <f>CONCATENATE(AH3233,", ",AI3233," ",AJ3233)</f>
        <v>209</v>
      </c>
    </row>
    <row r="3234" s="231" customFormat="1" ht="13.65" customHeight="1">
      <c r="AA3234" s="245">
        <v>397034</v>
      </c>
      <c r="AB3234" t="s" s="30">
        <v>7021</v>
      </c>
      <c r="AG3234" t="s" s="30">
        <f>CONCATENATE(AH3234,", ",AI3234," ",AJ3234)</f>
        <v>209</v>
      </c>
    </row>
    <row r="3235" s="231" customFormat="1" ht="13.65" customHeight="1">
      <c r="AA3235" s="245">
        <v>397042</v>
      </c>
      <c r="AB3235" t="s" s="30">
        <v>7853</v>
      </c>
      <c r="AG3235" t="s" s="30">
        <f>CONCATENATE(AH3235,", ",AI3235," ",AJ3235)</f>
        <v>209</v>
      </c>
    </row>
    <row r="3236" s="231" customFormat="1" ht="13.65" customHeight="1">
      <c r="AA3236" s="245">
        <v>397059</v>
      </c>
      <c r="AB3236" t="s" s="30">
        <v>7854</v>
      </c>
      <c r="AG3236" t="s" s="30">
        <f>CONCATENATE(AH3236,", ",AI3236," ",AJ3236)</f>
        <v>209</v>
      </c>
    </row>
    <row r="3237" s="231" customFormat="1" ht="13.65" customHeight="1">
      <c r="AA3237" s="245">
        <v>397067</v>
      </c>
      <c r="AB3237" t="s" s="30">
        <v>7855</v>
      </c>
      <c r="AG3237" t="s" s="30">
        <f>CONCATENATE(AH3237,", ",AI3237," ",AJ3237)</f>
        <v>209</v>
      </c>
    </row>
    <row r="3238" s="231" customFormat="1" ht="13.65" customHeight="1">
      <c r="AA3238" s="245">
        <v>397075</v>
      </c>
      <c r="AB3238" t="s" s="30">
        <v>7856</v>
      </c>
      <c r="AG3238" t="s" s="30">
        <f>CONCATENATE(AH3238,", ",AI3238," ",AJ3238)</f>
        <v>209</v>
      </c>
    </row>
    <row r="3239" s="231" customFormat="1" ht="13.65" customHeight="1">
      <c r="AA3239" s="245">
        <v>397083</v>
      </c>
      <c r="AB3239" t="s" s="30">
        <v>7857</v>
      </c>
      <c r="AG3239" t="s" s="30">
        <f>CONCATENATE(AH3239,", ",AI3239," ",AJ3239)</f>
        <v>209</v>
      </c>
    </row>
    <row r="3240" s="231" customFormat="1" ht="13.65" customHeight="1">
      <c r="AA3240" s="245">
        <v>397463</v>
      </c>
      <c r="AB3240" t="s" s="30">
        <v>7858</v>
      </c>
      <c r="AG3240" t="s" s="30">
        <f>CONCATENATE(AH3240,", ",AI3240," ",AJ3240)</f>
        <v>209</v>
      </c>
    </row>
    <row r="3241" s="231" customFormat="1" ht="13.65" customHeight="1">
      <c r="AA3241" s="245">
        <v>397471</v>
      </c>
      <c r="AB3241" t="s" s="30">
        <v>7859</v>
      </c>
      <c r="AG3241" t="s" s="30">
        <f>CONCATENATE(AH3241,", ",AI3241," ",AJ3241)</f>
        <v>209</v>
      </c>
    </row>
    <row r="3242" s="231" customFormat="1" ht="13.65" customHeight="1">
      <c r="AA3242" s="245">
        <v>397489</v>
      </c>
      <c r="AB3242" t="s" s="30">
        <v>7860</v>
      </c>
      <c r="AG3242" t="s" s="30">
        <f>CONCATENATE(AH3242,", ",AI3242," ",AJ3242)</f>
        <v>209</v>
      </c>
    </row>
    <row r="3243" s="231" customFormat="1" ht="13.65" customHeight="1">
      <c r="AA3243" s="245">
        <v>397497</v>
      </c>
      <c r="AB3243" t="s" s="30">
        <v>7861</v>
      </c>
      <c r="AG3243" t="s" s="30">
        <f>CONCATENATE(AH3243,", ",AI3243," ",AJ3243)</f>
        <v>209</v>
      </c>
    </row>
    <row r="3244" s="231" customFormat="1" ht="13.65" customHeight="1">
      <c r="AA3244" s="245">
        <v>397505</v>
      </c>
      <c r="AB3244" t="s" s="30">
        <v>7862</v>
      </c>
      <c r="AG3244" t="s" s="30">
        <f>CONCATENATE(AH3244,", ",AI3244," ",AJ3244)</f>
        <v>209</v>
      </c>
    </row>
    <row r="3245" s="231" customFormat="1" ht="13.65" customHeight="1">
      <c r="AA3245" s="245">
        <v>397513</v>
      </c>
      <c r="AB3245" t="s" s="30">
        <v>7863</v>
      </c>
      <c r="AG3245" t="s" s="30">
        <f>CONCATENATE(AH3245,", ",AI3245," ",AJ3245)</f>
        <v>209</v>
      </c>
    </row>
    <row r="3246" s="231" customFormat="1" ht="13.65" customHeight="1">
      <c r="AA3246" s="245">
        <v>397521</v>
      </c>
      <c r="AB3246" t="s" s="30">
        <v>7864</v>
      </c>
      <c r="AG3246" t="s" s="30">
        <f>CONCATENATE(AH3246,", ",AI3246," ",AJ3246)</f>
        <v>209</v>
      </c>
    </row>
    <row r="3247" s="231" customFormat="1" ht="13.65" customHeight="1">
      <c r="AA3247" s="245">
        <v>397539</v>
      </c>
      <c r="AB3247" t="s" s="30">
        <v>7865</v>
      </c>
      <c r="AG3247" t="s" s="30">
        <f>CONCATENATE(AH3247,", ",AI3247," ",AJ3247)</f>
        <v>209</v>
      </c>
    </row>
    <row r="3248" s="231" customFormat="1" ht="13.65" customHeight="1">
      <c r="AA3248" s="245">
        <v>397547</v>
      </c>
      <c r="AB3248" t="s" s="30">
        <v>7866</v>
      </c>
      <c r="AG3248" t="s" s="30">
        <f>CONCATENATE(AH3248,", ",AI3248," ",AJ3248)</f>
        <v>209</v>
      </c>
    </row>
    <row r="3249" s="231" customFormat="1" ht="13.65" customHeight="1">
      <c r="AA3249" s="245">
        <v>397554</v>
      </c>
      <c r="AB3249" t="s" s="30">
        <v>7867</v>
      </c>
      <c r="AC3249" t="s" s="30">
        <v>7868</v>
      </c>
      <c r="AG3249" t="s" s="30">
        <f>CONCATENATE(AH3249,", ",AI3249," ",AJ3249)</f>
        <v>209</v>
      </c>
    </row>
    <row r="3250" s="231" customFormat="1" ht="13.65" customHeight="1">
      <c r="AA3250" s="245">
        <v>397562</v>
      </c>
      <c r="AB3250" t="s" s="30">
        <v>7869</v>
      </c>
      <c r="AG3250" t="s" s="30">
        <f>CONCATENATE(AH3250,", ",AI3250," ",AJ3250)</f>
        <v>209</v>
      </c>
    </row>
    <row r="3251" s="231" customFormat="1" ht="13.65" customHeight="1">
      <c r="AA3251" s="245">
        <v>397570</v>
      </c>
      <c r="AB3251" t="s" s="30">
        <v>7870</v>
      </c>
      <c r="AC3251" t="s" s="30">
        <v>7871</v>
      </c>
      <c r="AG3251" t="s" s="30">
        <f>CONCATENATE(AH3251,", ",AI3251," ",AJ3251)</f>
        <v>209</v>
      </c>
    </row>
    <row r="3252" s="231" customFormat="1" ht="13.65" customHeight="1">
      <c r="AA3252" s="245">
        <v>397588</v>
      </c>
      <c r="AB3252" t="s" s="30">
        <v>7872</v>
      </c>
      <c r="AG3252" t="s" s="30">
        <f>CONCATENATE(AH3252,", ",AI3252," ",AJ3252)</f>
        <v>209</v>
      </c>
    </row>
    <row r="3253" s="231" customFormat="1" ht="13.65" customHeight="1">
      <c r="AA3253" s="245">
        <v>397596</v>
      </c>
      <c r="AB3253" t="s" s="30">
        <v>7873</v>
      </c>
      <c r="AG3253" t="s" s="30">
        <f>CONCATENATE(AH3253,", ",AI3253," ",AJ3253)</f>
        <v>209</v>
      </c>
    </row>
    <row r="3254" s="231" customFormat="1" ht="13.65" customHeight="1">
      <c r="AA3254" s="245">
        <v>397604</v>
      </c>
      <c r="AB3254" t="s" s="30">
        <v>7874</v>
      </c>
      <c r="AG3254" t="s" s="30">
        <f>CONCATENATE(AH3254,", ",AI3254," ",AJ3254)</f>
        <v>209</v>
      </c>
    </row>
    <row r="3255" s="231" customFormat="1" ht="13.65" customHeight="1">
      <c r="AA3255" s="245">
        <v>397612</v>
      </c>
      <c r="AB3255" t="s" s="30">
        <v>7875</v>
      </c>
      <c r="AG3255" t="s" s="30">
        <f>CONCATENATE(AH3255,", ",AI3255," ",AJ3255)</f>
        <v>209</v>
      </c>
    </row>
    <row r="3256" s="231" customFormat="1" ht="13.65" customHeight="1">
      <c r="AA3256" s="245">
        <v>397620</v>
      </c>
      <c r="AB3256" t="s" s="30">
        <v>7876</v>
      </c>
      <c r="AG3256" t="s" s="30">
        <f>CONCATENATE(AH3256,", ",AI3256," ",AJ3256)</f>
        <v>209</v>
      </c>
    </row>
    <row r="3257" s="231" customFormat="1" ht="13.65" customHeight="1">
      <c r="AA3257" s="245">
        <v>397638</v>
      </c>
      <c r="AB3257" t="s" s="30">
        <v>7877</v>
      </c>
      <c r="AG3257" t="s" s="30">
        <f>CONCATENATE(AH3257,", ",AI3257," ",AJ3257)</f>
        <v>209</v>
      </c>
    </row>
    <row r="3258" s="231" customFormat="1" ht="13.65" customHeight="1">
      <c r="AA3258" s="245">
        <v>397646</v>
      </c>
      <c r="AB3258" t="s" s="30">
        <v>7878</v>
      </c>
      <c r="AG3258" t="s" s="30">
        <f>CONCATENATE(AH3258,", ",AI3258," ",AJ3258)</f>
        <v>209</v>
      </c>
    </row>
    <row r="3259" s="231" customFormat="1" ht="13.65" customHeight="1">
      <c r="AA3259" s="245">
        <v>397653</v>
      </c>
      <c r="AB3259" t="s" s="30">
        <v>7879</v>
      </c>
      <c r="AG3259" t="s" s="30">
        <f>CONCATENATE(AH3259,", ",AI3259," ",AJ3259)</f>
        <v>209</v>
      </c>
    </row>
    <row r="3260" s="231" customFormat="1" ht="13.65" customHeight="1">
      <c r="AA3260" s="245">
        <v>397661</v>
      </c>
      <c r="AB3260" t="s" s="30">
        <v>7880</v>
      </c>
      <c r="AG3260" t="s" s="30">
        <f>CONCATENATE(AH3260,", ",AI3260," ",AJ3260)</f>
        <v>209</v>
      </c>
    </row>
    <row r="3261" s="231" customFormat="1" ht="13.65" customHeight="1">
      <c r="AA3261" s="245">
        <v>397679</v>
      </c>
      <c r="AB3261" t="s" s="30">
        <v>7881</v>
      </c>
      <c r="AG3261" t="s" s="30">
        <f>CONCATENATE(AH3261,", ",AI3261," ",AJ3261)</f>
        <v>209</v>
      </c>
    </row>
    <row r="3262" s="231" customFormat="1" ht="13.65" customHeight="1">
      <c r="AA3262" s="245">
        <v>397687</v>
      </c>
      <c r="AB3262" t="s" s="30">
        <v>7882</v>
      </c>
      <c r="AG3262" t="s" s="30">
        <f>CONCATENATE(AH3262,", ",AI3262," ",AJ3262)</f>
        <v>209</v>
      </c>
    </row>
    <row r="3263" s="231" customFormat="1" ht="13.65" customHeight="1">
      <c r="AA3263" s="245">
        <v>397695</v>
      </c>
      <c r="AB3263" t="s" s="30">
        <v>7883</v>
      </c>
      <c r="AG3263" t="s" s="30">
        <f>CONCATENATE(AH3263,", ",AI3263," ",AJ3263)</f>
        <v>209</v>
      </c>
    </row>
    <row r="3264" s="231" customFormat="1" ht="13.65" customHeight="1">
      <c r="AA3264" s="245">
        <v>397703</v>
      </c>
      <c r="AB3264" t="s" s="30">
        <v>7884</v>
      </c>
      <c r="AG3264" t="s" s="30">
        <f>CONCATENATE(AH3264,", ",AI3264," ",AJ3264)</f>
        <v>209</v>
      </c>
    </row>
    <row r="3265" s="231" customFormat="1" ht="13.65" customHeight="1">
      <c r="AA3265" s="245">
        <v>397711</v>
      </c>
      <c r="AB3265" t="s" s="30">
        <v>7885</v>
      </c>
      <c r="AG3265" t="s" s="30">
        <f>CONCATENATE(AH3265,", ",AI3265," ",AJ3265)</f>
        <v>209</v>
      </c>
    </row>
    <row r="3266" s="231" customFormat="1" ht="13.65" customHeight="1">
      <c r="AA3266" s="245">
        <v>397729</v>
      </c>
      <c r="AB3266" t="s" s="30">
        <v>7886</v>
      </c>
      <c r="AG3266" t="s" s="30">
        <f>CONCATENATE(AH3266,", ",AI3266," ",AJ3266)</f>
        <v>209</v>
      </c>
    </row>
    <row r="3267" s="231" customFormat="1" ht="13.65" customHeight="1">
      <c r="AA3267" s="245">
        <v>397737</v>
      </c>
      <c r="AB3267" t="s" s="30">
        <v>7887</v>
      </c>
      <c r="AG3267" t="s" s="30">
        <f>CONCATENATE(AH3267,", ",AI3267," ",AJ3267)</f>
        <v>209</v>
      </c>
    </row>
    <row r="3268" s="231" customFormat="1" ht="13.65" customHeight="1">
      <c r="AA3268" s="245">
        <v>397745</v>
      </c>
      <c r="AB3268" t="s" s="30">
        <v>7888</v>
      </c>
      <c r="AG3268" t="s" s="30">
        <f>CONCATENATE(AH3268,", ",AI3268," ",AJ3268)</f>
        <v>209</v>
      </c>
    </row>
    <row r="3269" s="231" customFormat="1" ht="13.65" customHeight="1">
      <c r="AA3269" s="245">
        <v>397752</v>
      </c>
      <c r="AB3269" t="s" s="30">
        <v>7889</v>
      </c>
      <c r="AG3269" t="s" s="30">
        <f>CONCATENATE(AH3269,", ",AI3269," ",AJ3269)</f>
        <v>209</v>
      </c>
    </row>
    <row r="3270" s="231" customFormat="1" ht="13.65" customHeight="1">
      <c r="AA3270" s="245">
        <v>397844</v>
      </c>
      <c r="AB3270" t="s" s="30">
        <v>7890</v>
      </c>
      <c r="AG3270" t="s" s="30">
        <f>CONCATENATE(AH3270,", ",AI3270," ",AJ3270)</f>
        <v>209</v>
      </c>
    </row>
    <row r="3271" s="231" customFormat="1" ht="13.65" customHeight="1">
      <c r="AA3271" s="245">
        <v>397851</v>
      </c>
      <c r="AB3271" t="s" s="30">
        <v>7891</v>
      </c>
      <c r="AG3271" t="s" s="30">
        <f>CONCATENATE(AH3271,", ",AI3271," ",AJ3271)</f>
        <v>209</v>
      </c>
    </row>
    <row r="3272" s="231" customFormat="1" ht="13.65" customHeight="1">
      <c r="AA3272" s="245">
        <v>397869</v>
      </c>
      <c r="AB3272" t="s" s="30">
        <v>7892</v>
      </c>
      <c r="AG3272" t="s" s="30">
        <f>CONCATENATE(AH3272,", ",AI3272," ",AJ3272)</f>
        <v>209</v>
      </c>
    </row>
    <row r="3273" s="231" customFormat="1" ht="13.65" customHeight="1">
      <c r="AA3273" s="245">
        <v>397877</v>
      </c>
      <c r="AB3273" t="s" s="30">
        <v>7893</v>
      </c>
      <c r="AG3273" t="s" s="30">
        <f>CONCATENATE(AH3273,", ",AI3273," ",AJ3273)</f>
        <v>209</v>
      </c>
    </row>
    <row r="3274" s="231" customFormat="1" ht="13.65" customHeight="1">
      <c r="AA3274" s="245">
        <v>397885</v>
      </c>
      <c r="AB3274" t="s" s="30">
        <v>7894</v>
      </c>
      <c r="AG3274" t="s" s="30">
        <f>CONCATENATE(AH3274,", ",AI3274," ",AJ3274)</f>
        <v>209</v>
      </c>
    </row>
    <row r="3275" s="231" customFormat="1" ht="13.65" customHeight="1">
      <c r="AA3275" s="245">
        <v>397893</v>
      </c>
      <c r="AB3275" t="s" s="30">
        <v>7895</v>
      </c>
      <c r="AG3275" t="s" s="30">
        <f>CONCATENATE(AH3275,", ",AI3275," ",AJ3275)</f>
        <v>209</v>
      </c>
    </row>
    <row r="3276" s="231" customFormat="1" ht="13.65" customHeight="1">
      <c r="AA3276" s="245">
        <v>397901</v>
      </c>
      <c r="AB3276" t="s" s="30">
        <v>7896</v>
      </c>
      <c r="AG3276" t="s" s="30">
        <f>CONCATENATE(AH3276,", ",AI3276," ",AJ3276)</f>
        <v>209</v>
      </c>
    </row>
    <row r="3277" s="231" customFormat="1" ht="13.65" customHeight="1">
      <c r="AA3277" s="245">
        <v>397950</v>
      </c>
      <c r="AB3277" t="s" s="30">
        <v>7897</v>
      </c>
      <c r="AD3277" t="s" s="30">
        <v>7898</v>
      </c>
      <c r="AG3277" t="s" s="30">
        <f>CONCATENATE(AH3277,", ",AI3277," ",AJ3277)</f>
        <v>4695</v>
      </c>
      <c r="AH3277" t="s" s="244">
        <v>752</v>
      </c>
      <c r="AI3277" t="s" s="30">
        <v>753</v>
      </c>
      <c r="AJ3277" s="245">
        <v>10018</v>
      </c>
    </row>
    <row r="3278" s="231" customFormat="1" ht="13.65" customHeight="1">
      <c r="AA3278" s="245">
        <v>397968</v>
      </c>
      <c r="AB3278" t="s" s="30">
        <v>7899</v>
      </c>
      <c r="AD3278" t="s" s="30">
        <v>7900</v>
      </c>
      <c r="AG3278" t="s" s="30">
        <f>CONCATENATE(AH3278,", ",AI3278," ",AJ3278)</f>
        <v>7901</v>
      </c>
      <c r="AH3278" t="s" s="244">
        <v>7902</v>
      </c>
      <c r="AI3278" t="s" s="30">
        <v>4670</v>
      </c>
      <c r="AJ3278" s="245">
        <v>22003</v>
      </c>
    </row>
    <row r="3279" s="231" customFormat="1" ht="13.65" customHeight="1">
      <c r="AA3279" s="245">
        <v>397976</v>
      </c>
      <c r="AB3279" t="s" s="30">
        <v>7903</v>
      </c>
      <c r="AD3279" t="s" s="30">
        <v>7904</v>
      </c>
      <c r="AG3279" t="s" s="30">
        <f>CONCATENATE(AH3279,", ",AI3279," ",AJ3279)</f>
        <v>5719</v>
      </c>
      <c r="AH3279" t="s" s="244">
        <v>4682</v>
      </c>
      <c r="AI3279" t="s" s="30">
        <v>4683</v>
      </c>
      <c r="AJ3279" s="245">
        <v>20002</v>
      </c>
    </row>
    <row r="3280" s="231" customFormat="1" ht="13.65" customHeight="1">
      <c r="AA3280" s="245">
        <v>397984</v>
      </c>
      <c r="AB3280" t="s" s="30">
        <v>7905</v>
      </c>
      <c r="AD3280" t="s" s="30">
        <v>7906</v>
      </c>
      <c r="AG3280" t="s" s="30">
        <f>CONCATENATE(AH3280,", ",AI3280," ",AJ3280)</f>
        <v>7907</v>
      </c>
      <c r="AH3280" t="s" s="244">
        <v>5660</v>
      </c>
      <c r="AI3280" t="s" s="30">
        <v>5274</v>
      </c>
      <c r="AJ3280" s="245">
        <v>19106</v>
      </c>
    </row>
    <row r="3281" s="231" customFormat="1" ht="13.65" customHeight="1">
      <c r="AA3281" s="245">
        <v>398057</v>
      </c>
      <c r="AB3281" t="s" s="30">
        <v>7908</v>
      </c>
      <c r="AD3281" t="s" s="30">
        <v>7909</v>
      </c>
      <c r="AG3281" t="s" s="30">
        <f>CONCATENATE(AH3281,", ",AI3281," ",AJ3281)</f>
        <v>7910</v>
      </c>
      <c r="AH3281" t="s" s="244">
        <v>7911</v>
      </c>
      <c r="AI3281" t="s" s="30">
        <v>733</v>
      </c>
      <c r="AJ3281" t="s" s="30">
        <v>7912</v>
      </c>
    </row>
    <row r="3282" s="231" customFormat="1" ht="13.65" customHeight="1">
      <c r="AA3282" s="245">
        <v>398065</v>
      </c>
      <c r="AB3282" t="s" s="30">
        <v>7913</v>
      </c>
      <c r="AD3282" t="s" s="30">
        <v>7914</v>
      </c>
      <c r="AG3282" t="s" s="30">
        <f>CONCATENATE(AH3282,", ",AI3282," ",AJ3282)</f>
        <v>7915</v>
      </c>
      <c r="AH3282" t="s" s="244">
        <v>4682</v>
      </c>
      <c r="AI3282" t="s" s="30">
        <v>4683</v>
      </c>
      <c r="AJ3282" t="s" s="30">
        <v>7916</v>
      </c>
    </row>
    <row r="3283" s="231" customFormat="1" ht="13.65" customHeight="1">
      <c r="AA3283" s="245">
        <v>398073</v>
      </c>
      <c r="AB3283" t="s" s="30">
        <v>7917</v>
      </c>
      <c r="AD3283" t="s" s="30">
        <v>7918</v>
      </c>
      <c r="AG3283" t="s" s="30">
        <f>CONCATENATE(AH3283,", ",AI3283," ",AJ3283)</f>
        <v>7919</v>
      </c>
      <c r="AH3283" t="s" s="244">
        <v>499</v>
      </c>
      <c r="AI3283" t="s" s="30">
        <v>139</v>
      </c>
      <c r="AJ3283" s="245">
        <v>37915</v>
      </c>
    </row>
    <row r="3284" s="231" customFormat="1" ht="13.65" customHeight="1">
      <c r="AA3284" s="245">
        <v>398081</v>
      </c>
      <c r="AB3284" t="s" s="30">
        <v>7920</v>
      </c>
      <c r="AD3284" t="s" s="30">
        <v>7921</v>
      </c>
      <c r="AG3284" t="s" s="30">
        <f>CONCATENATE(AH3284,", ",AI3284," ",AJ3284)</f>
        <v>6727</v>
      </c>
      <c r="AH3284" t="s" s="244">
        <v>4727</v>
      </c>
      <c r="AI3284" t="s" s="30">
        <v>4670</v>
      </c>
      <c r="AJ3284" s="245">
        <v>22209</v>
      </c>
    </row>
    <row r="3285" s="231" customFormat="1" ht="13.65" customHeight="1">
      <c r="AA3285" s="245">
        <v>398099</v>
      </c>
      <c r="AB3285" t="s" s="30">
        <v>7922</v>
      </c>
      <c r="AD3285" t="s" s="30">
        <v>7923</v>
      </c>
      <c r="AG3285" t="s" s="30">
        <f>CONCATENATE(AH3285,", ",AI3285," ",AJ3285)</f>
        <v>7924</v>
      </c>
      <c r="AH3285" t="s" s="244">
        <v>4682</v>
      </c>
      <c r="AI3285" t="s" s="30">
        <v>4683</v>
      </c>
      <c r="AJ3285" s="245">
        <v>20045</v>
      </c>
    </row>
    <row r="3286" s="231" customFormat="1" ht="13.65" customHeight="1">
      <c r="AA3286" s="245">
        <v>398107</v>
      </c>
      <c r="AB3286" t="s" s="30">
        <v>7925</v>
      </c>
      <c r="AD3286" t="s" s="30">
        <v>7926</v>
      </c>
      <c r="AG3286" t="s" s="30">
        <f>CONCATENATE(AH3286,", ",AI3286," ",AJ3286)</f>
        <v>7927</v>
      </c>
      <c r="AH3286" t="s" s="244">
        <v>4674</v>
      </c>
      <c r="AI3286" t="s" s="30">
        <v>4675</v>
      </c>
      <c r="AJ3286" s="245">
        <v>43215</v>
      </c>
    </row>
    <row r="3287" s="231" customFormat="1" ht="13.65" customHeight="1">
      <c r="AA3287" s="245">
        <v>398115</v>
      </c>
      <c r="AB3287" t="s" s="30">
        <v>7928</v>
      </c>
      <c r="AD3287" t="s" s="30">
        <v>7929</v>
      </c>
      <c r="AG3287" t="s" s="30">
        <f>CONCATENATE(AH3287,", ",AI3287," ",AJ3287)</f>
        <v>5687</v>
      </c>
      <c r="AH3287" t="s" s="244">
        <v>4682</v>
      </c>
      <c r="AI3287" t="s" s="30">
        <v>4683</v>
      </c>
      <c r="AJ3287" s="245">
        <v>20001</v>
      </c>
    </row>
    <row r="3288" s="231" customFormat="1" ht="13.65" customHeight="1">
      <c r="AA3288" s="245">
        <v>398123</v>
      </c>
      <c r="AB3288" t="s" s="30">
        <v>7930</v>
      </c>
      <c r="AD3288" t="s" s="30">
        <v>7931</v>
      </c>
      <c r="AG3288" t="s" s="30">
        <f>CONCATENATE(AH3288,", ",AI3288," ",AJ3288)</f>
        <v>5940</v>
      </c>
      <c r="AH3288" t="s" s="244">
        <v>4682</v>
      </c>
      <c r="AI3288" t="s" s="30">
        <v>4683</v>
      </c>
      <c r="AJ3288" s="245">
        <v>20005</v>
      </c>
    </row>
    <row r="3289" s="231" customFormat="1" ht="13.65" customHeight="1">
      <c r="AA3289" s="245">
        <v>398131</v>
      </c>
      <c r="AB3289" t="s" s="30">
        <v>7932</v>
      </c>
      <c r="AD3289" t="s" s="30">
        <v>7933</v>
      </c>
      <c r="AG3289" t="s" s="30">
        <f>CONCATENATE(AH3289,", ",AI3289," ",AJ3289)</f>
        <v>7934</v>
      </c>
      <c r="AH3289" t="s" s="244">
        <v>7935</v>
      </c>
      <c r="AI3289" t="s" s="30">
        <v>5981</v>
      </c>
      <c r="AJ3289" s="245">
        <v>48152</v>
      </c>
    </row>
    <row r="3290" s="231" customFormat="1" ht="13.65" customHeight="1">
      <c r="AA3290" s="245">
        <v>398149</v>
      </c>
      <c r="AB3290" t="s" s="30">
        <v>7936</v>
      </c>
      <c r="AD3290" t="s" s="30">
        <v>7937</v>
      </c>
      <c r="AG3290" t="s" s="30">
        <f>CONCATENATE(AH3290,", ",AI3290," ",AJ3290)</f>
        <v>7938</v>
      </c>
      <c r="AH3290" t="s" s="244">
        <v>4682</v>
      </c>
      <c r="AI3290" t="s" s="30">
        <v>4683</v>
      </c>
      <c r="AJ3290" t="s" s="30">
        <v>7939</v>
      </c>
    </row>
    <row r="3291" s="231" customFormat="1" ht="13.65" customHeight="1">
      <c r="AA3291" s="245">
        <v>398156</v>
      </c>
      <c r="AB3291" t="s" s="30">
        <v>7940</v>
      </c>
      <c r="AD3291" t="s" s="30">
        <v>7941</v>
      </c>
      <c r="AG3291" t="s" s="30">
        <f>CONCATENATE(AH3291,", ",AI3291," ",AJ3291)</f>
        <v>7942</v>
      </c>
      <c r="AH3291" t="s" s="244">
        <v>7943</v>
      </c>
      <c r="AI3291" t="s" s="30">
        <v>5981</v>
      </c>
      <c r="AJ3291" s="245">
        <v>48864</v>
      </c>
    </row>
    <row r="3292" s="231" customFormat="1" ht="13.65" customHeight="1">
      <c r="AA3292" s="245">
        <v>398164</v>
      </c>
      <c r="AB3292" t="s" s="30">
        <v>7944</v>
      </c>
      <c r="AD3292" t="s" s="30">
        <v>7945</v>
      </c>
      <c r="AG3292" t="s" s="30">
        <f>CONCATENATE(AH3292,", ",AI3292," ",AJ3292)</f>
        <v>7946</v>
      </c>
      <c r="AH3292" t="s" s="244">
        <v>7947</v>
      </c>
      <c r="AI3292" t="s" s="30">
        <v>4363</v>
      </c>
      <c r="AJ3292" s="245">
        <v>92373</v>
      </c>
    </row>
    <row r="3293" s="231" customFormat="1" ht="13.65" customHeight="1">
      <c r="AA3293" s="245">
        <v>398172</v>
      </c>
      <c r="AB3293" t="s" s="30">
        <v>7948</v>
      </c>
      <c r="AD3293" t="s" s="30">
        <v>7949</v>
      </c>
      <c r="AG3293" t="s" s="30">
        <f>CONCATENATE(AH3293,", ",AI3293," ",AJ3293)</f>
        <v>7950</v>
      </c>
      <c r="AH3293" t="s" s="244">
        <v>7951</v>
      </c>
      <c r="AI3293" t="s" s="30">
        <v>4748</v>
      </c>
      <c r="AJ3293" s="245">
        <v>21114</v>
      </c>
    </row>
    <row r="3294" s="231" customFormat="1" ht="13.65" customHeight="1">
      <c r="AA3294" s="245">
        <v>398180</v>
      </c>
      <c r="AB3294" t="s" s="30">
        <v>7952</v>
      </c>
      <c r="AD3294" t="s" s="30">
        <v>7953</v>
      </c>
      <c r="AG3294" t="s" s="30">
        <f>CONCATENATE(AH3294,", ",AI3294," ",AJ3294)</f>
        <v>5495</v>
      </c>
      <c r="AH3294" t="s" s="244">
        <v>5496</v>
      </c>
      <c r="AI3294" t="s" s="30">
        <v>4670</v>
      </c>
      <c r="AJ3294" s="245">
        <v>22030</v>
      </c>
    </row>
    <row r="3295" s="231" customFormat="1" ht="13.65" customHeight="1">
      <c r="AA3295" s="245">
        <v>398198</v>
      </c>
      <c r="AB3295" t="s" s="30">
        <v>7954</v>
      </c>
      <c r="AD3295" t="s" s="30">
        <v>7955</v>
      </c>
      <c r="AG3295" t="s" s="30">
        <f>CONCATENATE(AH3295,", ",AI3295," ",AJ3295)</f>
        <v>7956</v>
      </c>
      <c r="AH3295" t="s" s="244">
        <v>7957</v>
      </c>
      <c r="AI3295" t="s" s="30">
        <v>5031</v>
      </c>
      <c r="AJ3295" t="s" s="30">
        <v>7958</v>
      </c>
    </row>
    <row r="3296" s="231" customFormat="1" ht="13.65" customHeight="1">
      <c r="AA3296" s="245">
        <v>398206</v>
      </c>
      <c r="AB3296" t="s" s="30">
        <v>7959</v>
      </c>
      <c r="AD3296" t="s" s="30">
        <v>7960</v>
      </c>
      <c r="AG3296" t="s" s="30">
        <f>CONCATENATE(AH3296,", ",AI3296," ",AJ3296)</f>
        <v>5940</v>
      </c>
      <c r="AH3296" t="s" s="244">
        <v>4682</v>
      </c>
      <c r="AI3296" t="s" s="30">
        <v>4683</v>
      </c>
      <c r="AJ3296" s="245">
        <v>20005</v>
      </c>
    </row>
    <row r="3297" s="231" customFormat="1" ht="13.65" customHeight="1">
      <c r="AA3297" s="245">
        <v>398214</v>
      </c>
      <c r="AB3297" t="s" s="30">
        <v>7961</v>
      </c>
      <c r="AD3297" t="s" s="30">
        <v>7962</v>
      </c>
      <c r="AG3297" t="s" s="30">
        <f>CONCATENATE(AH3297,", ",AI3297," ",AJ3297)</f>
        <v>7963</v>
      </c>
      <c r="AH3297" t="s" s="244">
        <v>7964</v>
      </c>
      <c r="AI3297" t="s" s="30">
        <v>4363</v>
      </c>
      <c r="AJ3297" s="245">
        <v>94704</v>
      </c>
    </row>
    <row r="3298" s="231" customFormat="1" ht="13.65" customHeight="1">
      <c r="AA3298" s="245">
        <v>398222</v>
      </c>
      <c r="AB3298" t="s" s="30">
        <v>7965</v>
      </c>
      <c r="AD3298" t="s" s="30">
        <v>7966</v>
      </c>
      <c r="AG3298" t="s" s="30">
        <f>CONCATENATE(AH3298,", ",AI3298," ",AJ3298)</f>
        <v>5770</v>
      </c>
      <c r="AH3298" t="s" s="244">
        <v>5771</v>
      </c>
      <c r="AI3298" t="s" s="30">
        <v>4748</v>
      </c>
      <c r="AJ3298" s="245">
        <v>21204</v>
      </c>
    </row>
    <row r="3299" s="231" customFormat="1" ht="13.65" customHeight="1">
      <c r="AA3299" s="245">
        <v>398230</v>
      </c>
      <c r="AB3299" t="s" s="30">
        <v>7967</v>
      </c>
      <c r="AD3299" t="s" s="30">
        <v>7968</v>
      </c>
      <c r="AG3299" t="s" s="30">
        <f>CONCATENATE(AH3299,", ",AI3299," ",AJ3299)</f>
        <v>7969</v>
      </c>
      <c r="AH3299" t="s" s="244">
        <v>5985</v>
      </c>
      <c r="AI3299" t="s" s="30">
        <v>4363</v>
      </c>
      <c r="AJ3299" s="245">
        <v>90051</v>
      </c>
    </row>
    <row r="3300" s="231" customFormat="1" ht="13.65" customHeight="1">
      <c r="AA3300" s="245">
        <v>398248</v>
      </c>
      <c r="AB3300" t="s" s="30">
        <v>7970</v>
      </c>
      <c r="AD3300" t="s" s="30">
        <v>7971</v>
      </c>
      <c r="AG3300" t="s" s="30">
        <f>CONCATENATE(AH3300,", ",AI3300," ",AJ3300)</f>
        <v>7972</v>
      </c>
      <c r="AH3300" t="s" s="244">
        <v>7973</v>
      </c>
      <c r="AI3300" t="s" s="30">
        <v>581</v>
      </c>
      <c r="AJ3300" s="245">
        <v>33166</v>
      </c>
    </row>
    <row r="3301" s="231" customFormat="1" ht="13.65" customHeight="1">
      <c r="AA3301" s="245">
        <v>398255</v>
      </c>
      <c r="AB3301" t="s" s="30">
        <v>7974</v>
      </c>
      <c r="AD3301" t="s" s="30">
        <v>7975</v>
      </c>
      <c r="AG3301" t="s" s="30">
        <f>CONCATENATE(AH3301,", ",AI3301," ",AJ3301)</f>
        <v>7976</v>
      </c>
      <c r="AH3301" t="s" s="244">
        <v>7357</v>
      </c>
      <c r="AI3301" t="s" s="30">
        <v>3412</v>
      </c>
      <c r="AJ3301" s="245">
        <v>78705</v>
      </c>
    </row>
    <row r="3302" s="231" customFormat="1" ht="13.65" customHeight="1">
      <c r="AA3302" s="245">
        <v>398263</v>
      </c>
      <c r="AB3302" t="s" s="30">
        <v>7977</v>
      </c>
      <c r="AD3302" t="s" s="30">
        <v>7978</v>
      </c>
      <c r="AG3302" t="s" s="30">
        <f>CONCATENATE(AH3302,", ",AI3302," ",AJ3302)</f>
        <v>6427</v>
      </c>
      <c r="AH3302" t="s" s="244">
        <v>752</v>
      </c>
      <c r="AI3302" t="s" s="30">
        <v>753</v>
      </c>
      <c r="AJ3302" s="245">
        <v>10017</v>
      </c>
    </row>
    <row r="3303" s="231" customFormat="1" ht="13.65" customHeight="1">
      <c r="AA3303" s="245">
        <v>398271</v>
      </c>
      <c r="AB3303" t="s" s="30">
        <v>7979</v>
      </c>
      <c r="AD3303" t="s" s="30">
        <v>7980</v>
      </c>
      <c r="AG3303" t="s" s="30">
        <f>CONCATENATE(AH3303,", ",AI3303," ",AJ3303)</f>
        <v>7981</v>
      </c>
      <c r="AH3303" t="s" s="244">
        <v>4756</v>
      </c>
      <c r="AI3303" t="s" s="30">
        <v>4363</v>
      </c>
      <c r="AJ3303" s="245">
        <v>94133</v>
      </c>
    </row>
    <row r="3304" s="231" customFormat="1" ht="13.65" customHeight="1">
      <c r="AA3304" s="245">
        <v>398289</v>
      </c>
      <c r="AB3304" t="s" s="30">
        <v>7982</v>
      </c>
      <c r="AD3304" t="s" s="30">
        <v>7983</v>
      </c>
      <c r="AG3304" t="s" s="30">
        <f>CONCATENATE(AH3304,", ",AI3304," ",AJ3304)</f>
        <v>7984</v>
      </c>
      <c r="AH3304" t="s" s="244">
        <v>7985</v>
      </c>
      <c r="AI3304" t="s" s="30">
        <v>4892</v>
      </c>
      <c r="AJ3304" s="245">
        <v>7631</v>
      </c>
    </row>
    <row r="3305" s="231" customFormat="1" ht="13.65" customHeight="1">
      <c r="AA3305" s="245">
        <v>398297</v>
      </c>
      <c r="AB3305" t="s" s="30">
        <v>7986</v>
      </c>
      <c r="AD3305" t="s" s="30">
        <v>7987</v>
      </c>
      <c r="AG3305" t="s" s="30">
        <f>CONCATENATE(AH3305,", ",AI3305," ",AJ3305)</f>
        <v>7988</v>
      </c>
      <c r="AH3305" t="s" s="244">
        <v>7989</v>
      </c>
      <c r="AI3305" t="s" s="30">
        <v>581</v>
      </c>
      <c r="AJ3305" t="s" s="30">
        <v>7990</v>
      </c>
    </row>
    <row r="3306" s="231" customFormat="1" ht="13.65" customHeight="1">
      <c r="AA3306" s="245">
        <v>398305</v>
      </c>
      <c r="AB3306" t="s" s="30">
        <v>7991</v>
      </c>
      <c r="AD3306" t="s" s="30">
        <v>7992</v>
      </c>
      <c r="AG3306" t="s" s="30">
        <f>CONCATENATE(AH3306,", ",AI3306," ",AJ3306)</f>
        <v>4962</v>
      </c>
      <c r="AH3306" t="s" s="244">
        <v>4682</v>
      </c>
      <c r="AI3306" t="s" s="30">
        <v>4683</v>
      </c>
      <c r="AJ3306" s="245">
        <v>20009</v>
      </c>
    </row>
    <row r="3307" s="231" customFormat="1" ht="13.65" customHeight="1">
      <c r="AA3307" s="245">
        <v>398313</v>
      </c>
      <c r="AB3307" t="s" s="30">
        <v>7993</v>
      </c>
      <c r="AD3307" t="s" s="30">
        <v>7994</v>
      </c>
      <c r="AG3307" t="s" s="30">
        <f>CONCATENATE(AH3307,", ",AI3307," ",AJ3307)</f>
        <v>6787</v>
      </c>
      <c r="AH3307" t="s" s="244">
        <v>6401</v>
      </c>
      <c r="AI3307" t="s" s="30">
        <v>616</v>
      </c>
      <c r="AJ3307" s="245">
        <v>27701</v>
      </c>
    </row>
    <row r="3308" s="231" customFormat="1" ht="13.65" customHeight="1">
      <c r="AA3308" s="245">
        <v>398321</v>
      </c>
      <c r="AB3308" t="s" s="30">
        <v>7995</v>
      </c>
      <c r="AD3308" t="s" s="30">
        <v>7996</v>
      </c>
      <c r="AG3308" t="s" s="30">
        <f>CONCATENATE(AH3308,", ",AI3308," ",AJ3308)</f>
        <v>4746</v>
      </c>
      <c r="AH3308" t="s" s="244">
        <v>4747</v>
      </c>
      <c r="AI3308" t="s" s="30">
        <v>4748</v>
      </c>
      <c r="AJ3308" s="245">
        <v>20852</v>
      </c>
    </row>
    <row r="3309" s="231" customFormat="1" ht="13.65" customHeight="1">
      <c r="AA3309" s="245">
        <v>398339</v>
      </c>
      <c r="AB3309" t="s" s="30">
        <v>7997</v>
      </c>
      <c r="AD3309" t="s" s="30">
        <v>7998</v>
      </c>
      <c r="AG3309" t="s" s="30">
        <f>CONCATENATE(AH3309,", ",AI3309," ",AJ3309)</f>
        <v>7999</v>
      </c>
      <c r="AH3309" t="s" s="244">
        <v>8000</v>
      </c>
      <c r="AI3309" t="s" s="30">
        <v>4670</v>
      </c>
      <c r="AJ3309" t="s" s="30">
        <v>8001</v>
      </c>
    </row>
    <row r="3310" s="231" customFormat="1" ht="13.65" customHeight="1">
      <c r="AA3310" s="245">
        <v>398347</v>
      </c>
      <c r="AB3310" t="s" s="30">
        <v>8002</v>
      </c>
      <c r="AD3310" t="s" s="30">
        <v>8003</v>
      </c>
      <c r="AG3310" t="s" s="30">
        <f>CONCATENATE(AH3310,", ",AI3310," ",AJ3310)</f>
        <v>8004</v>
      </c>
      <c r="AH3310" t="s" s="244">
        <v>8005</v>
      </c>
      <c r="AI3310" t="s" s="30">
        <v>1513</v>
      </c>
      <c r="AJ3310" s="245">
        <v>47404</v>
      </c>
    </row>
    <row r="3311" s="231" customFormat="1" ht="13.65" customHeight="1">
      <c r="AA3311" s="245">
        <v>398354</v>
      </c>
      <c r="AB3311" t="s" s="30">
        <v>8006</v>
      </c>
      <c r="AD3311" t="s" s="30">
        <v>8007</v>
      </c>
      <c r="AG3311" t="s" s="30">
        <f>CONCATENATE(AH3311,", ",AI3311," ",AJ3311)</f>
        <v>6136</v>
      </c>
      <c r="AH3311" t="s" s="244">
        <v>4756</v>
      </c>
      <c r="AI3311" t="s" s="30">
        <v>4363</v>
      </c>
      <c r="AJ3311" s="245">
        <v>94104</v>
      </c>
    </row>
    <row r="3312" s="231" customFormat="1" ht="13.65" customHeight="1">
      <c r="AA3312" s="245">
        <v>398362</v>
      </c>
      <c r="AB3312" t="s" s="30">
        <v>8008</v>
      </c>
      <c r="AD3312" t="s" s="30">
        <v>8009</v>
      </c>
      <c r="AG3312" t="s" s="30">
        <f>CONCATENATE(AH3312,", ",AI3312," ",AJ3312)</f>
        <v>8010</v>
      </c>
      <c r="AH3312" t="s" s="244">
        <v>8011</v>
      </c>
      <c r="AI3312" t="s" s="30">
        <v>4363</v>
      </c>
      <c r="AJ3312" s="245">
        <v>94909</v>
      </c>
    </row>
    <row r="3313" s="231" customFormat="1" ht="13.65" customHeight="1">
      <c r="AA3313" s="245">
        <v>398370</v>
      </c>
      <c r="AB3313" t="s" s="30">
        <v>8012</v>
      </c>
      <c r="AD3313" t="s" s="30">
        <v>8013</v>
      </c>
      <c r="AG3313" t="s" s="30">
        <f>CONCATENATE(AH3313,", ",AI3313," ",AJ3313)</f>
        <v>8014</v>
      </c>
      <c r="AH3313" t="s" s="244">
        <v>4756</v>
      </c>
      <c r="AI3313" t="s" s="30">
        <v>4363</v>
      </c>
      <c r="AJ3313" s="245">
        <v>94102</v>
      </c>
    </row>
    <row r="3314" s="231" customFormat="1" ht="13.65" customHeight="1">
      <c r="AA3314" s="245">
        <v>398388</v>
      </c>
      <c r="AB3314" t="s" s="30">
        <v>8015</v>
      </c>
      <c r="AC3314" t="s" s="30">
        <v>8016</v>
      </c>
      <c r="AD3314" t="s" s="30">
        <v>8017</v>
      </c>
      <c r="AG3314" t="s" s="30">
        <f>CONCATENATE(AH3314,", ",AI3314," ",AJ3314)</f>
        <v>8018</v>
      </c>
      <c r="AH3314" t="s" s="244">
        <v>4682</v>
      </c>
      <c r="AI3314" t="s" s="30">
        <v>4683</v>
      </c>
      <c r="AJ3314" s="245">
        <v>20011</v>
      </c>
    </row>
    <row r="3315" s="231" customFormat="1" ht="13.65" customHeight="1">
      <c r="AA3315" s="245">
        <v>398396</v>
      </c>
      <c r="AB3315" t="s" s="30">
        <v>8019</v>
      </c>
      <c r="AD3315" t="s" s="30">
        <v>8020</v>
      </c>
      <c r="AG3315" t="s" s="30">
        <f>CONCATENATE(AH3315,", ",AI3315," ",AJ3315)</f>
        <v>8021</v>
      </c>
      <c r="AH3315" t="s" s="244">
        <v>8022</v>
      </c>
      <c r="AI3315" t="s" s="30">
        <v>567</v>
      </c>
      <c r="AJ3315" s="245">
        <v>6901</v>
      </c>
    </row>
    <row r="3316" s="231" customFormat="1" ht="13.65" customHeight="1">
      <c r="AA3316" s="245">
        <v>398404</v>
      </c>
      <c r="AB3316" t="s" s="30">
        <v>8023</v>
      </c>
      <c r="AD3316" t="s" s="30">
        <v>8024</v>
      </c>
      <c r="AG3316" t="s" s="30">
        <f>CONCATENATE(AH3316,", ",AI3316," ",AJ3316)</f>
        <v>8025</v>
      </c>
      <c r="AH3316" t="s" s="244">
        <v>8026</v>
      </c>
      <c r="AI3316" t="s" s="30">
        <v>5274</v>
      </c>
      <c r="AJ3316" s="245">
        <v>19010</v>
      </c>
    </row>
    <row r="3317" s="231" customFormat="1" ht="13.65" customHeight="1">
      <c r="AA3317" s="245">
        <v>398412</v>
      </c>
      <c r="AB3317" t="s" s="30">
        <v>8027</v>
      </c>
      <c r="AD3317" t="s" s="30">
        <v>8028</v>
      </c>
      <c r="AG3317" t="s" s="30">
        <f>CONCATENATE(AH3317,", ",AI3317," ",AJ3317)</f>
        <v>8029</v>
      </c>
      <c r="AH3317" t="s" s="244">
        <v>8030</v>
      </c>
      <c r="AI3317" t="s" s="30">
        <v>5981</v>
      </c>
      <c r="AJ3317" s="245">
        <v>48170</v>
      </c>
    </row>
    <row r="3318" s="231" customFormat="1" ht="13.65" customHeight="1">
      <c r="AA3318" s="245">
        <v>398420</v>
      </c>
      <c r="AB3318" t="s" s="30">
        <v>8031</v>
      </c>
      <c r="AD3318" t="s" s="30">
        <v>8032</v>
      </c>
      <c r="AG3318" t="s" s="30">
        <f>CONCATENATE(AH3318,", ",AI3318," ",AJ3318)</f>
        <v>8033</v>
      </c>
      <c r="AH3318" t="s" s="244">
        <v>8034</v>
      </c>
      <c r="AI3318" t="s" s="30">
        <v>3412</v>
      </c>
      <c r="AJ3318" s="245">
        <v>76106</v>
      </c>
    </row>
    <row r="3319" s="231" customFormat="1" ht="13.65" customHeight="1">
      <c r="AA3319" s="245">
        <v>398438</v>
      </c>
      <c r="AB3319" t="s" s="30">
        <v>8035</v>
      </c>
      <c r="AD3319" t="s" s="30">
        <v>8036</v>
      </c>
      <c r="AG3319" t="s" s="30">
        <f>CONCATENATE(AH3319,", ",AI3319," ",AJ3319)</f>
        <v>8037</v>
      </c>
      <c r="AH3319" t="s" s="244">
        <v>5707</v>
      </c>
      <c r="AI3319" t="s" s="30">
        <v>4363</v>
      </c>
      <c r="AJ3319" s="245">
        <v>91016</v>
      </c>
    </row>
    <row r="3320" s="231" customFormat="1" ht="13.65" customHeight="1">
      <c r="AA3320" s="245">
        <v>398446</v>
      </c>
      <c r="AB3320" t="s" s="30">
        <v>8038</v>
      </c>
      <c r="AD3320" t="s" s="30">
        <v>8039</v>
      </c>
      <c r="AG3320" t="s" s="30">
        <f>CONCATENATE(AH3320,", ",AI3320," ",AJ3320)</f>
        <v>8040</v>
      </c>
      <c r="AH3320" t="s" s="244">
        <v>8041</v>
      </c>
      <c r="AI3320" t="s" s="30">
        <v>5653</v>
      </c>
      <c r="AJ3320" s="245">
        <v>58102</v>
      </c>
    </row>
    <row r="3321" s="231" customFormat="1" ht="13.65" customHeight="1">
      <c r="AA3321" s="245">
        <v>398453</v>
      </c>
      <c r="AB3321" t="s" s="30">
        <v>8042</v>
      </c>
      <c r="AD3321" t="s" s="30">
        <v>8043</v>
      </c>
      <c r="AG3321" t="s" s="30">
        <f>CONCATENATE(AH3321,", ",AI3321," ",AJ3321)</f>
        <v>4779</v>
      </c>
      <c r="AH3321" t="s" s="244">
        <v>4682</v>
      </c>
      <c r="AI3321" t="s" s="30">
        <v>4683</v>
      </c>
      <c r="AJ3321" s="245">
        <v>20036</v>
      </c>
    </row>
    <row r="3322" s="231" customFormat="1" ht="13.65" customHeight="1">
      <c r="AA3322" s="245">
        <v>398461</v>
      </c>
      <c r="AB3322" t="s" s="30">
        <v>8044</v>
      </c>
      <c r="AC3322" t="s" s="30">
        <v>8045</v>
      </c>
      <c r="AD3322" t="s" s="30">
        <v>8046</v>
      </c>
      <c r="AG3322" t="s" s="30">
        <f>CONCATENATE(AH3322,", ",AI3322," ",AJ3322)</f>
        <v>7535</v>
      </c>
      <c r="AH3322" t="s" s="244">
        <v>4682</v>
      </c>
      <c r="AI3322" t="s" s="30">
        <v>4683</v>
      </c>
      <c r="AJ3322" s="245">
        <v>20010</v>
      </c>
    </row>
    <row r="3323" s="231" customFormat="1" ht="13.65" customHeight="1">
      <c r="AA3323" s="245">
        <v>398479</v>
      </c>
      <c r="AB3323" t="s" s="30">
        <v>8047</v>
      </c>
      <c r="AD3323" t="s" s="30">
        <v>8048</v>
      </c>
      <c r="AG3323" t="s" s="30">
        <f>CONCATENATE(AH3323,", ",AI3323," ",AJ3323)</f>
        <v>8049</v>
      </c>
      <c r="AH3323" t="s" s="244">
        <v>8050</v>
      </c>
      <c r="AI3323" t="s" s="30">
        <v>5301</v>
      </c>
      <c r="AJ3323" s="245">
        <v>66204</v>
      </c>
    </row>
    <row r="3324" s="231" customFormat="1" ht="13.65" customHeight="1">
      <c r="AA3324" s="245">
        <v>398487</v>
      </c>
      <c r="AB3324" t="s" s="30">
        <v>8051</v>
      </c>
      <c r="AD3324" t="s" s="30">
        <v>8052</v>
      </c>
      <c r="AG3324" t="s" s="30">
        <f>CONCATENATE(AH3324,", ",AI3324," ",AJ3324)</f>
        <v>6118</v>
      </c>
      <c r="AH3324" t="s" s="244">
        <v>752</v>
      </c>
      <c r="AI3324" t="s" s="30">
        <v>753</v>
      </c>
      <c r="AJ3324" s="245">
        <v>10016</v>
      </c>
    </row>
    <row r="3325" s="231" customFormat="1" ht="13.65" customHeight="1">
      <c r="AA3325" s="245">
        <v>398495</v>
      </c>
      <c r="AB3325" t="s" s="30">
        <v>8053</v>
      </c>
      <c r="AD3325" t="s" s="30">
        <v>8054</v>
      </c>
      <c r="AG3325" t="s" s="30">
        <f>CONCATENATE(AH3325,", ",AI3325," ",AJ3325)</f>
        <v>8055</v>
      </c>
      <c r="AH3325" t="s" s="244">
        <v>4869</v>
      </c>
      <c r="AI3325" t="s" s="30">
        <v>4670</v>
      </c>
      <c r="AJ3325" s="245">
        <v>22041</v>
      </c>
    </row>
    <row r="3326" s="231" customFormat="1" ht="13.65" customHeight="1">
      <c r="AA3326" s="245">
        <v>398503</v>
      </c>
      <c r="AB3326" t="s" s="30">
        <v>8056</v>
      </c>
      <c r="AD3326" t="s" s="30">
        <v>8057</v>
      </c>
      <c r="AG3326" t="s" s="30">
        <f>CONCATENATE(AH3326,", ",AI3326," ",AJ3326)</f>
        <v>8058</v>
      </c>
      <c r="AH3326" t="s" s="244">
        <v>4682</v>
      </c>
      <c r="AI3326" t="s" s="30">
        <v>4683</v>
      </c>
      <c r="AJ3326" s="245">
        <v>20374</v>
      </c>
    </row>
    <row r="3327" s="231" customFormat="1" ht="13.65" customHeight="1">
      <c r="AA3327" s="245">
        <v>398511</v>
      </c>
      <c r="AB3327" t="s" s="30">
        <v>8059</v>
      </c>
      <c r="AD3327" t="s" s="30">
        <v>8060</v>
      </c>
      <c r="AG3327" t="s" s="30">
        <f>CONCATENATE(AH3327,", ",AI3327," ",AJ3327)</f>
        <v>8061</v>
      </c>
      <c r="AH3327" t="s" s="244">
        <v>7316</v>
      </c>
      <c r="AI3327" t="s" s="30">
        <v>4363</v>
      </c>
      <c r="AJ3327" s="245">
        <v>92135</v>
      </c>
    </row>
    <row r="3328" s="231" customFormat="1" ht="13.65" customHeight="1">
      <c r="AA3328" s="245">
        <v>398529</v>
      </c>
      <c r="AB3328" t="s" s="30">
        <v>8062</v>
      </c>
      <c r="AD3328" t="s" s="30">
        <v>8063</v>
      </c>
      <c r="AG3328" t="s" s="30">
        <f>CONCATENATE(AH3328,", ",AI3328," ",AJ3328)</f>
        <v>4962</v>
      </c>
      <c r="AH3328" t="s" s="244">
        <v>4682</v>
      </c>
      <c r="AI3328" t="s" s="30">
        <v>4683</v>
      </c>
      <c r="AJ3328" s="245">
        <v>20009</v>
      </c>
    </row>
    <row r="3329" s="231" customFormat="1" ht="13.65" customHeight="1">
      <c r="AA3329" s="245">
        <v>398537</v>
      </c>
      <c r="AB3329" t="s" s="30">
        <v>8064</v>
      </c>
      <c r="AD3329" t="s" s="30">
        <v>8065</v>
      </c>
      <c r="AG3329" t="s" s="30">
        <f>CONCATENATE(AH3329,", ",AI3329," ",AJ3329)</f>
        <v>5396</v>
      </c>
      <c r="AH3329" t="s" s="244">
        <v>3116</v>
      </c>
      <c r="AI3329" t="s" s="30">
        <v>207</v>
      </c>
      <c r="AJ3329" s="245">
        <v>2116</v>
      </c>
    </row>
    <row r="3330" s="231" customFormat="1" ht="13.65" customHeight="1">
      <c r="AA3330" s="245">
        <v>398545</v>
      </c>
      <c r="AB3330" t="s" s="30">
        <v>8066</v>
      </c>
      <c r="AD3330" t="s" s="30">
        <v>8067</v>
      </c>
      <c r="AG3330" t="s" s="30">
        <f>CONCATENATE(AH3330,", ",AI3330," ",AJ3330)</f>
        <v>8068</v>
      </c>
      <c r="AH3330" t="s" s="244">
        <v>5117</v>
      </c>
      <c r="AI3330" t="s" s="30">
        <v>5031</v>
      </c>
      <c r="AJ3330" s="245">
        <v>64114</v>
      </c>
    </row>
    <row r="3331" s="231" customFormat="1" ht="13.65" customHeight="1">
      <c r="AA3331" s="245">
        <v>398552</v>
      </c>
      <c r="AB3331" t="s" s="30">
        <v>8069</v>
      </c>
      <c r="AD3331" t="s" s="30">
        <v>8070</v>
      </c>
      <c r="AG3331" t="s" s="30">
        <f>CONCATENATE(AH3331,", ",AI3331," ",AJ3331)</f>
        <v>5940</v>
      </c>
      <c r="AH3331" t="s" s="244">
        <v>4682</v>
      </c>
      <c r="AI3331" t="s" s="30">
        <v>4683</v>
      </c>
      <c r="AJ3331" s="245">
        <v>20005</v>
      </c>
    </row>
    <row r="3332" s="231" customFormat="1" ht="13.65" customHeight="1">
      <c r="AA3332" s="245">
        <v>398560</v>
      </c>
      <c r="AB3332" t="s" s="30">
        <v>8071</v>
      </c>
      <c r="AD3332" t="s" s="30">
        <v>8072</v>
      </c>
      <c r="AG3332" t="s" s="30">
        <f>CONCATENATE(AH3332,", ",AI3332," ",AJ3332)</f>
        <v>8073</v>
      </c>
      <c r="AH3332" t="s" s="244">
        <v>4682</v>
      </c>
      <c r="AI3332" t="s" s="30">
        <v>4683</v>
      </c>
      <c r="AJ3332" s="245">
        <v>20003</v>
      </c>
    </row>
    <row r="3333" s="231" customFormat="1" ht="13.65" customHeight="1">
      <c r="AA3333" s="245">
        <v>398578</v>
      </c>
      <c r="AB3333" t="s" s="30">
        <v>8074</v>
      </c>
      <c r="AD3333" t="s" s="30">
        <v>8075</v>
      </c>
      <c r="AG3333" t="s" s="30">
        <f>CONCATENATE(AH3333,", ",AI3333," ",AJ3333)</f>
        <v>6787</v>
      </c>
      <c r="AH3333" t="s" s="244">
        <v>6401</v>
      </c>
      <c r="AI3333" t="s" s="30">
        <v>616</v>
      </c>
      <c r="AJ3333" s="245">
        <v>27701</v>
      </c>
    </row>
    <row r="3334" s="231" customFormat="1" ht="13.65" customHeight="1">
      <c r="AA3334" s="245">
        <v>398586</v>
      </c>
      <c r="AB3334" t="s" s="30">
        <v>8076</v>
      </c>
      <c r="AD3334" t="s" s="30">
        <v>7945</v>
      </c>
      <c r="AG3334" t="s" s="30">
        <f>CONCATENATE(AH3334,", ",AI3334," ",AJ3334)</f>
        <v>7946</v>
      </c>
      <c r="AH3334" t="s" s="244">
        <v>7947</v>
      </c>
      <c r="AI3334" t="s" s="30">
        <v>4363</v>
      </c>
      <c r="AJ3334" s="245">
        <v>92373</v>
      </c>
    </row>
    <row r="3335" s="231" customFormat="1" ht="13.65" customHeight="1">
      <c r="AA3335" s="245">
        <v>398594</v>
      </c>
      <c r="AB3335" t="s" s="30">
        <v>8077</v>
      </c>
      <c r="AD3335" t="s" s="30">
        <v>8078</v>
      </c>
      <c r="AG3335" t="s" s="30">
        <f>CONCATENATE(AH3335,", ",AI3335," ",AJ3335)</f>
        <v>8079</v>
      </c>
      <c r="AH3335" t="s" s="244">
        <v>3116</v>
      </c>
      <c r="AI3335" t="s" s="30">
        <v>207</v>
      </c>
      <c r="AJ3335" s="245">
        <v>2110</v>
      </c>
    </row>
    <row r="3336" s="231" customFormat="1" ht="13.65" customHeight="1">
      <c r="AA3336" s="245">
        <v>398602</v>
      </c>
      <c r="AB3336" t="s" s="30">
        <v>8080</v>
      </c>
      <c r="AD3336" t="s" s="30">
        <v>8081</v>
      </c>
      <c r="AG3336" t="s" s="30">
        <f>CONCATENATE(AH3336,", ",AI3336," ",AJ3336)</f>
        <v>8082</v>
      </c>
      <c r="AH3336" t="s" s="244">
        <v>4682</v>
      </c>
      <c r="AI3336" t="s" s="30">
        <v>4683</v>
      </c>
      <c r="AJ3336" t="s" s="30">
        <v>8083</v>
      </c>
    </row>
    <row r="3337" s="231" customFormat="1" ht="13.65" customHeight="1">
      <c r="AA3337" s="245">
        <v>398610</v>
      </c>
      <c r="AB3337" t="s" s="30">
        <v>8084</v>
      </c>
      <c r="AD3337" t="s" s="30">
        <v>8085</v>
      </c>
      <c r="AG3337" t="s" s="30">
        <f>CONCATENATE(AH3337,", ",AI3337," ",AJ3337)</f>
        <v>8086</v>
      </c>
      <c r="AH3337" t="s" s="244">
        <v>4846</v>
      </c>
      <c r="AI3337" t="s" s="30">
        <v>4748</v>
      </c>
      <c r="AJ3337" t="s" s="30">
        <v>8087</v>
      </c>
    </row>
    <row r="3338" s="231" customFormat="1" ht="13.65" customHeight="1">
      <c r="AA3338" s="245">
        <v>398628</v>
      </c>
      <c r="AB3338" t="s" s="30">
        <v>8088</v>
      </c>
      <c r="AD3338" t="s" s="30">
        <v>8089</v>
      </c>
      <c r="AE3338" t="s" s="30">
        <v>8090</v>
      </c>
      <c r="AG3338" t="s" s="30">
        <f>CONCATENATE(AH3338,", ",AI3338," ",AJ3338)</f>
        <v>8091</v>
      </c>
      <c r="AH3338" t="s" s="244">
        <v>499</v>
      </c>
      <c r="AI3338" t="s" s="30">
        <v>139</v>
      </c>
      <c r="AJ3338" s="245">
        <v>37996</v>
      </c>
    </row>
    <row r="3339" s="231" customFormat="1" ht="13.65" customHeight="1">
      <c r="AA3339" s="245">
        <v>398636</v>
      </c>
      <c r="AB3339" t="s" s="30">
        <v>8092</v>
      </c>
      <c r="AC3339" t="s" s="30">
        <v>8093</v>
      </c>
      <c r="AD3339" t="s" s="30">
        <v>8094</v>
      </c>
      <c r="AG3339" t="s" s="30">
        <f>CONCATENATE(AH3339,", ",AI3339," ",AJ3339)</f>
        <v>8095</v>
      </c>
      <c r="AH3339" t="s" s="244">
        <v>5628</v>
      </c>
      <c r="AI3339" t="s" s="30">
        <v>5629</v>
      </c>
      <c r="AJ3339" s="245">
        <v>55414</v>
      </c>
    </row>
    <row r="3340" s="231" customFormat="1" ht="13.65" customHeight="1">
      <c r="AA3340" s="245">
        <v>398644</v>
      </c>
      <c r="AB3340" t="s" s="30">
        <v>8096</v>
      </c>
      <c r="AD3340" t="s" s="30">
        <v>2387</v>
      </c>
      <c r="AG3340" t="s" s="30">
        <f>CONCATENATE(AH3340,", ",AI3340," ",AJ3340)</f>
        <v>8097</v>
      </c>
      <c r="AH3340" t="s" s="244">
        <v>8098</v>
      </c>
      <c r="AI3340" t="s" s="30">
        <v>753</v>
      </c>
      <c r="AJ3340" s="245">
        <v>12946</v>
      </c>
    </row>
    <row r="3341" s="231" customFormat="1" ht="13.65" customHeight="1">
      <c r="AA3341" s="245">
        <v>398651</v>
      </c>
      <c r="AB3341" t="s" s="30">
        <v>8099</v>
      </c>
      <c r="AD3341" t="s" s="30">
        <v>8100</v>
      </c>
      <c r="AG3341" t="s" s="30">
        <f>CONCATENATE(AH3341,", ",AI3341," ",AJ3341)</f>
        <v>5687</v>
      </c>
      <c r="AH3341" t="s" s="244">
        <v>4682</v>
      </c>
      <c r="AI3341" t="s" s="30">
        <v>4683</v>
      </c>
      <c r="AJ3341" s="245">
        <v>20001</v>
      </c>
    </row>
    <row r="3342" s="231" customFormat="1" ht="13.65" customHeight="1">
      <c r="AA3342" s="245">
        <v>398669</v>
      </c>
      <c r="AB3342" t="s" s="30">
        <v>8101</v>
      </c>
      <c r="AD3342" t="s" s="30">
        <v>8102</v>
      </c>
      <c r="AG3342" t="s" s="30">
        <f>CONCATENATE(AH3342,", ",AI3342," ",AJ3342)</f>
        <v>6187</v>
      </c>
      <c r="AH3342" t="s" s="244">
        <v>4682</v>
      </c>
      <c r="AI3342" t="s" s="30">
        <v>4683</v>
      </c>
      <c r="AJ3342" s="245">
        <v>20004</v>
      </c>
    </row>
    <row r="3343" s="231" customFormat="1" ht="13.65" customHeight="1">
      <c r="AA3343" s="245">
        <v>398677</v>
      </c>
      <c r="AB3343" t="s" s="30">
        <v>8103</v>
      </c>
      <c r="AD3343" t="s" s="30">
        <v>8104</v>
      </c>
      <c r="AG3343" t="s" s="30">
        <f>CONCATENATE(AH3343,", ",AI3343," ",AJ3343)</f>
        <v>8105</v>
      </c>
      <c r="AH3343" t="s" s="244">
        <v>4883</v>
      </c>
      <c r="AI3343" t="s" s="30">
        <v>1513</v>
      </c>
      <c r="AJ3343" s="245">
        <v>46225</v>
      </c>
    </row>
    <row r="3344" s="231" customFormat="1" ht="13.65" customHeight="1">
      <c r="AA3344" s="245">
        <v>398685</v>
      </c>
      <c r="AB3344" t="s" s="30">
        <v>8106</v>
      </c>
      <c r="AD3344" t="s" s="30">
        <v>8107</v>
      </c>
      <c r="AG3344" t="s" s="30">
        <f>CONCATENATE(AH3344,", ",AI3344," ",AJ3344)</f>
        <v>8095</v>
      </c>
      <c r="AH3344" t="s" s="244">
        <v>5628</v>
      </c>
      <c r="AI3344" t="s" s="30">
        <v>5629</v>
      </c>
      <c r="AJ3344" s="245">
        <v>55414</v>
      </c>
    </row>
    <row r="3345" s="231" customFormat="1" ht="13.65" customHeight="1">
      <c r="AA3345" s="245">
        <v>398693</v>
      </c>
      <c r="AB3345" t="s" s="30">
        <v>8108</v>
      </c>
      <c r="AG3345" t="s" s="30">
        <f>CONCATENATE(AH3345,", ",AI3345," ",AJ3345)</f>
        <v>209</v>
      </c>
    </row>
    <row r="3346" s="231" customFormat="1" ht="13.65" customHeight="1">
      <c r="AA3346" s="245">
        <v>398701</v>
      </c>
      <c r="AB3346" t="s" s="30">
        <v>8109</v>
      </c>
      <c r="AG3346" t="s" s="30">
        <f>CONCATENATE(AH3346,", ",AI3346," ",AJ3346)</f>
        <v>209</v>
      </c>
    </row>
    <row r="3347" s="231" customFormat="1" ht="13.65" customHeight="1">
      <c r="AA3347" s="245">
        <v>398719</v>
      </c>
      <c r="AB3347" t="s" s="30">
        <v>8110</v>
      </c>
      <c r="AG3347" t="s" s="30">
        <f>CONCATENATE(AH3347,", ",AI3347," ",AJ3347)</f>
        <v>209</v>
      </c>
    </row>
    <row r="3348" s="231" customFormat="1" ht="13.65" customHeight="1">
      <c r="AA3348" s="245">
        <v>398727</v>
      </c>
      <c r="AB3348" t="s" s="30">
        <v>8111</v>
      </c>
      <c r="AG3348" t="s" s="30">
        <f>CONCATENATE(AH3348,", ",AI3348," ",AJ3348)</f>
        <v>209</v>
      </c>
    </row>
    <row r="3349" s="231" customFormat="1" ht="13.65" customHeight="1">
      <c r="AA3349" s="245">
        <v>398735</v>
      </c>
      <c r="AB3349" t="s" s="30">
        <v>8112</v>
      </c>
      <c r="AG3349" t="s" s="30">
        <f>CONCATENATE(AH3349,", ",AI3349," ",AJ3349)</f>
        <v>209</v>
      </c>
    </row>
    <row r="3350" s="231" customFormat="1" ht="13.65" customHeight="1">
      <c r="AA3350" s="245">
        <v>398743</v>
      </c>
      <c r="AB3350" t="s" s="30">
        <v>8113</v>
      </c>
      <c r="AG3350" t="s" s="30">
        <f>CONCATENATE(AH3350,", ",AI3350," ",AJ3350)</f>
        <v>209</v>
      </c>
    </row>
    <row r="3351" s="231" customFormat="1" ht="13.65" customHeight="1">
      <c r="AA3351" s="245">
        <v>398750</v>
      </c>
      <c r="AB3351" t="s" s="30">
        <v>8114</v>
      </c>
      <c r="AG3351" t="s" s="30">
        <f>CONCATENATE(AH3351,", ",AI3351," ",AJ3351)</f>
        <v>209</v>
      </c>
    </row>
    <row r="3352" s="231" customFormat="1" ht="13.65" customHeight="1">
      <c r="AA3352" s="245">
        <v>398768</v>
      </c>
      <c r="AB3352" t="s" s="30">
        <v>8115</v>
      </c>
      <c r="AG3352" t="s" s="30">
        <f>CONCATENATE(AH3352,", ",AI3352," ",AJ3352)</f>
        <v>209</v>
      </c>
    </row>
    <row r="3353" s="231" customFormat="1" ht="13.65" customHeight="1">
      <c r="AA3353" s="245">
        <v>398792</v>
      </c>
      <c r="AB3353" t="s" s="30">
        <v>8116</v>
      </c>
      <c r="AG3353" t="s" s="30">
        <f>CONCATENATE(AH3353,", ",AI3353," ",AJ3353)</f>
        <v>209</v>
      </c>
    </row>
    <row r="3354" s="231" customFormat="1" ht="13.65" customHeight="1">
      <c r="AA3354" s="245">
        <v>398800</v>
      </c>
      <c r="AB3354" t="s" s="30">
        <v>8117</v>
      </c>
      <c r="AG3354" t="s" s="30">
        <f>CONCATENATE(AH3354,", ",AI3354," ",AJ3354)</f>
        <v>209</v>
      </c>
    </row>
    <row r="3355" s="231" customFormat="1" ht="13.65" customHeight="1">
      <c r="AA3355" s="245">
        <v>398818</v>
      </c>
      <c r="AB3355" t="s" s="30">
        <v>8118</v>
      </c>
      <c r="AG3355" t="s" s="30">
        <f>CONCATENATE(AH3355,", ",AI3355," ",AJ3355)</f>
        <v>209</v>
      </c>
    </row>
    <row r="3356" s="231" customFormat="1" ht="13.65" customHeight="1">
      <c r="AA3356" s="245">
        <v>398826</v>
      </c>
      <c r="AB3356" t="s" s="30">
        <v>8119</v>
      </c>
      <c r="AG3356" t="s" s="30">
        <f>CONCATENATE(AH3356,", ",AI3356," ",AJ3356)</f>
        <v>209</v>
      </c>
    </row>
    <row r="3357" s="231" customFormat="1" ht="13.65" customHeight="1">
      <c r="AA3357" s="245">
        <v>398834</v>
      </c>
      <c r="AB3357" t="s" s="30">
        <v>8120</v>
      </c>
      <c r="AG3357" t="s" s="30">
        <f>CONCATENATE(AH3357,", ",AI3357," ",AJ3357)</f>
        <v>209</v>
      </c>
    </row>
    <row r="3358" s="231" customFormat="1" ht="13.65" customHeight="1">
      <c r="AA3358" s="245">
        <v>398842</v>
      </c>
      <c r="AB3358" t="s" s="30">
        <v>8121</v>
      </c>
      <c r="AG3358" t="s" s="30">
        <f>CONCATENATE(AH3358,", ",AI3358," ",AJ3358)</f>
        <v>209</v>
      </c>
    </row>
    <row r="3359" s="231" customFormat="1" ht="13.65" customHeight="1">
      <c r="AA3359" s="245">
        <v>398859</v>
      </c>
      <c r="AB3359" t="s" s="30">
        <v>8122</v>
      </c>
      <c r="AG3359" t="s" s="30">
        <f>CONCATENATE(AH3359,", ",AI3359," ",AJ3359)</f>
        <v>209</v>
      </c>
    </row>
    <row r="3360" s="231" customFormat="1" ht="13.65" customHeight="1">
      <c r="AA3360" s="245">
        <v>398875</v>
      </c>
      <c r="AB3360" t="s" s="30">
        <v>8123</v>
      </c>
      <c r="AG3360" t="s" s="30">
        <f>CONCATENATE(AH3360,", ",AI3360," ",AJ3360)</f>
        <v>209</v>
      </c>
    </row>
    <row r="3361" s="231" customFormat="1" ht="13.65" customHeight="1">
      <c r="AA3361" s="245">
        <v>398883</v>
      </c>
      <c r="AB3361" t="s" s="30">
        <v>8124</v>
      </c>
      <c r="AG3361" t="s" s="30">
        <f>CONCATENATE(AH3361,", ",AI3361," ",AJ3361)</f>
        <v>209</v>
      </c>
    </row>
    <row r="3362" s="231" customFormat="1" ht="13.65" customHeight="1">
      <c r="AA3362" s="245">
        <v>398891</v>
      </c>
      <c r="AB3362" t="s" s="30">
        <v>8125</v>
      </c>
      <c r="AG3362" t="s" s="30">
        <f>CONCATENATE(AH3362,", ",AI3362," ",AJ3362)</f>
        <v>209</v>
      </c>
    </row>
    <row r="3363" s="231" customFormat="1" ht="13.65" customHeight="1">
      <c r="AA3363" s="245">
        <v>398909</v>
      </c>
      <c r="AB3363" t="s" s="30">
        <v>8126</v>
      </c>
      <c r="AG3363" t="s" s="30">
        <f>CONCATENATE(AH3363,", ",AI3363," ",AJ3363)</f>
        <v>209</v>
      </c>
    </row>
    <row r="3364" s="231" customFormat="1" ht="13.65" customHeight="1">
      <c r="AA3364" s="245">
        <v>398917</v>
      </c>
      <c r="AB3364" t="s" s="30">
        <v>8127</v>
      </c>
      <c r="AG3364" t="s" s="30">
        <f>CONCATENATE(AH3364,", ",AI3364," ",AJ3364)</f>
        <v>209</v>
      </c>
    </row>
    <row r="3365" s="231" customFormat="1" ht="13.65" customHeight="1">
      <c r="AA3365" s="245">
        <v>398925</v>
      </c>
      <c r="AB3365" t="s" s="30">
        <v>8128</v>
      </c>
      <c r="AG3365" t="s" s="30">
        <f>CONCATENATE(AH3365,", ",AI3365," ",AJ3365)</f>
        <v>209</v>
      </c>
    </row>
    <row r="3366" s="231" customFormat="1" ht="13.65" customHeight="1">
      <c r="AA3366" s="245">
        <v>398941</v>
      </c>
      <c r="AB3366" t="s" s="30">
        <v>8129</v>
      </c>
      <c r="AG3366" t="s" s="30">
        <f>CONCATENATE(AH3366,", ",AI3366," ",AJ3366)</f>
        <v>209</v>
      </c>
    </row>
    <row r="3367" s="231" customFormat="1" ht="13.65" customHeight="1">
      <c r="AA3367" s="245">
        <v>398958</v>
      </c>
      <c r="AB3367" t="s" s="30">
        <v>8130</v>
      </c>
      <c r="AG3367" t="s" s="30">
        <f>CONCATENATE(AH3367,", ",AI3367," ",AJ3367)</f>
        <v>209</v>
      </c>
    </row>
    <row r="3368" s="231" customFormat="1" ht="13.65" customHeight="1">
      <c r="AA3368" s="245">
        <v>398966</v>
      </c>
      <c r="AB3368" t="s" s="30">
        <v>8131</v>
      </c>
      <c r="AG3368" t="s" s="30">
        <f>CONCATENATE(AH3368,", ",AI3368," ",AJ3368)</f>
        <v>209</v>
      </c>
    </row>
    <row r="3369" s="231" customFormat="1" ht="13.65" customHeight="1">
      <c r="AA3369" s="245">
        <v>398974</v>
      </c>
      <c r="AB3369" t="s" s="30">
        <v>8132</v>
      </c>
      <c r="AG3369" t="s" s="30">
        <f>CONCATENATE(AH3369,", ",AI3369," ",AJ3369)</f>
        <v>209</v>
      </c>
    </row>
    <row r="3370" s="231" customFormat="1" ht="13.65" customHeight="1">
      <c r="AA3370" s="245">
        <v>398982</v>
      </c>
      <c r="AB3370" t="s" s="30">
        <v>8133</v>
      </c>
      <c r="AG3370" t="s" s="30">
        <f>CONCATENATE(AH3370,", ",AI3370," ",AJ3370)</f>
        <v>209</v>
      </c>
    </row>
    <row r="3371" s="231" customFormat="1" ht="13.65" customHeight="1">
      <c r="AA3371" s="245">
        <v>398990</v>
      </c>
      <c r="AB3371" t="s" s="30">
        <v>8134</v>
      </c>
      <c r="AG3371" t="s" s="30">
        <f>CONCATENATE(AH3371,", ",AI3371," ",AJ3371)</f>
        <v>209</v>
      </c>
    </row>
    <row r="3372" s="231" customFormat="1" ht="13.65" customHeight="1">
      <c r="AA3372" s="245">
        <v>399006</v>
      </c>
      <c r="AB3372" t="s" s="30">
        <v>8135</v>
      </c>
      <c r="AG3372" t="s" s="30">
        <f>CONCATENATE(AH3372,", ",AI3372," ",AJ3372)</f>
        <v>209</v>
      </c>
    </row>
    <row r="3373" s="231" customFormat="1" ht="13.65" customHeight="1">
      <c r="AA3373" s="245">
        <v>399014</v>
      </c>
      <c r="AB3373" t="s" s="30">
        <v>8136</v>
      </c>
      <c r="AG3373" t="s" s="30">
        <f>CONCATENATE(AH3373,", ",AI3373," ",AJ3373)</f>
        <v>209</v>
      </c>
    </row>
    <row r="3374" s="231" customFormat="1" ht="13.65" customHeight="1">
      <c r="AA3374" s="245">
        <v>399022</v>
      </c>
      <c r="AB3374" t="s" s="30">
        <v>8137</v>
      </c>
      <c r="AG3374" t="s" s="30">
        <f>CONCATENATE(AH3374,", ",AI3374," ",AJ3374)</f>
        <v>209</v>
      </c>
    </row>
    <row r="3375" s="231" customFormat="1" ht="13.65" customHeight="1">
      <c r="AA3375" s="245">
        <v>399030</v>
      </c>
      <c r="AB3375" t="s" s="30">
        <v>8138</v>
      </c>
      <c r="AG3375" t="s" s="30">
        <f>CONCATENATE(AH3375,", ",AI3375," ",AJ3375)</f>
        <v>209</v>
      </c>
    </row>
    <row r="3376" s="231" customFormat="1" ht="13.65" customHeight="1">
      <c r="AA3376" s="245">
        <v>399139</v>
      </c>
      <c r="AB3376" t="s" s="30">
        <v>8139</v>
      </c>
      <c r="AG3376" t="s" s="30">
        <f>CONCATENATE(AH3376,", ",AI3376," ",AJ3376)</f>
        <v>209</v>
      </c>
    </row>
    <row r="3377" s="231" customFormat="1" ht="13.65" customHeight="1">
      <c r="AA3377" s="245">
        <v>399147</v>
      </c>
      <c r="AB3377" t="s" s="30">
        <v>8140</v>
      </c>
      <c r="AG3377" t="s" s="30">
        <f>CONCATENATE(AH3377,", ",AI3377," ",AJ3377)</f>
        <v>209</v>
      </c>
    </row>
    <row r="3378" s="231" customFormat="1" ht="13.65" customHeight="1">
      <c r="AA3378" s="245">
        <v>399154</v>
      </c>
      <c r="AB3378" t="s" s="30">
        <v>8141</v>
      </c>
      <c r="AD3378" t="s" s="30">
        <v>8142</v>
      </c>
      <c r="AG3378" t="s" s="30">
        <f>CONCATENATE(AH3378,", ",AI3378," ",AJ3378)</f>
        <v>8143</v>
      </c>
      <c r="AH3378" t="s" s="244">
        <v>8144</v>
      </c>
      <c r="AI3378" t="s" s="30">
        <v>4748</v>
      </c>
      <c r="AJ3378" t="s" s="30">
        <v>8145</v>
      </c>
    </row>
    <row r="3379" s="231" customFormat="1" ht="13.65" customHeight="1">
      <c r="AA3379" s="245">
        <v>399162</v>
      </c>
      <c r="AB3379" t="s" s="30">
        <v>8146</v>
      </c>
      <c r="AG3379" t="s" s="30">
        <f>CONCATENATE(AH3379,", ",AI3379," ",AJ3379)</f>
        <v>209</v>
      </c>
    </row>
    <row r="3380" s="231" customFormat="1" ht="13.65" customHeight="1">
      <c r="AA3380" s="245">
        <v>399170</v>
      </c>
      <c r="AB3380" t="s" s="30">
        <v>8147</v>
      </c>
      <c r="AG3380" t="s" s="30">
        <f>CONCATENATE(AH3380,", ",AI3380," ",AJ3380)</f>
        <v>209</v>
      </c>
    </row>
    <row r="3381" s="231" customFormat="1" ht="13.65" customHeight="1">
      <c r="AA3381" s="245">
        <v>399188</v>
      </c>
      <c r="AB3381" t="s" s="30">
        <v>8148</v>
      </c>
      <c r="AG3381" t="s" s="30">
        <f>CONCATENATE(AH3381,", ",AI3381," ",AJ3381)</f>
        <v>209</v>
      </c>
    </row>
    <row r="3382" s="231" customFormat="1" ht="13.65" customHeight="1">
      <c r="AA3382" s="245">
        <v>399196</v>
      </c>
      <c r="AB3382" t="s" s="30">
        <v>8149</v>
      </c>
      <c r="AD3382" t="s" s="30">
        <v>8150</v>
      </c>
      <c r="AG3382" t="s" s="30">
        <f>CONCATENATE(AH3382,", ",AI3382," ",AJ3382)</f>
        <v>8151</v>
      </c>
      <c r="AH3382" t="s" s="244">
        <v>8152</v>
      </c>
      <c r="AI3382" t="s" s="30">
        <v>207</v>
      </c>
      <c r="AJ3382" s="245">
        <v>2138</v>
      </c>
    </row>
    <row r="3383" s="231" customFormat="1" ht="13.65" customHeight="1">
      <c r="AA3383" s="245">
        <v>399212</v>
      </c>
      <c r="AB3383" t="s" s="30">
        <v>8153</v>
      </c>
      <c r="AC3383" t="s" s="30">
        <v>8154</v>
      </c>
      <c r="AD3383" t="s" s="30">
        <v>8155</v>
      </c>
      <c r="AG3383" t="s" s="30">
        <f>CONCATENATE(AH3383,", ",AI3383," ",AJ3383)</f>
        <v>5868</v>
      </c>
      <c r="AH3383" t="s" s="244">
        <v>5869</v>
      </c>
      <c r="AI3383" t="s" s="30">
        <v>616</v>
      </c>
      <c r="AJ3383" s="245">
        <v>27510</v>
      </c>
    </row>
    <row r="3384" s="231" customFormat="1" ht="13.65" customHeight="1">
      <c r="AA3384" s="245">
        <v>399220</v>
      </c>
      <c r="AB3384" t="s" s="30">
        <v>8156</v>
      </c>
      <c r="AD3384" t="s" s="30">
        <v>8157</v>
      </c>
      <c r="AG3384" t="s" s="30">
        <f>CONCATENATE(AH3384,", ",AI3384," ",AJ3384)</f>
        <v>4962</v>
      </c>
      <c r="AH3384" t="s" s="244">
        <v>4682</v>
      </c>
      <c r="AI3384" t="s" s="30">
        <v>4683</v>
      </c>
      <c r="AJ3384" s="245">
        <v>20009</v>
      </c>
    </row>
    <row r="3385" s="231" customFormat="1" ht="13.65" customHeight="1">
      <c r="AA3385" s="245">
        <v>399238</v>
      </c>
      <c r="AB3385" t="s" s="30">
        <v>8158</v>
      </c>
      <c r="AD3385" t="s" s="30">
        <v>8159</v>
      </c>
      <c r="AG3385" t="s" s="30">
        <f>CONCATENATE(AH3385,", ",AI3385," ",AJ3385)</f>
        <v>6225</v>
      </c>
      <c r="AH3385" t="s" s="244">
        <v>752</v>
      </c>
      <c r="AI3385" t="s" s="30">
        <v>753</v>
      </c>
      <c r="AJ3385" s="245">
        <v>10003</v>
      </c>
    </row>
    <row r="3386" s="231" customFormat="1" ht="13.65" customHeight="1">
      <c r="AA3386" s="245">
        <v>399246</v>
      </c>
      <c r="AB3386" t="s" s="30">
        <v>8160</v>
      </c>
      <c r="AD3386" t="s" s="30">
        <v>8161</v>
      </c>
      <c r="AG3386" t="s" s="30">
        <f>CONCATENATE(AH3386,", ",AI3386," ",AJ3386)</f>
        <v>4668</v>
      </c>
      <c r="AH3386" t="s" s="244">
        <v>4669</v>
      </c>
      <c r="AI3386" t="s" s="30">
        <v>4670</v>
      </c>
      <c r="AJ3386" s="245">
        <v>22314</v>
      </c>
    </row>
    <row r="3387" s="231" customFormat="1" ht="13.65" customHeight="1">
      <c r="AA3387" s="245">
        <v>399253</v>
      </c>
      <c r="AB3387" t="s" s="30">
        <v>8162</v>
      </c>
      <c r="AD3387" t="s" s="30">
        <v>334</v>
      </c>
      <c r="AG3387" t="s" s="30">
        <f>CONCATENATE(AH3387,", ",AI3387," ",AJ3387)</f>
        <v>7467</v>
      </c>
      <c r="AH3387" t="s" s="244">
        <v>7468</v>
      </c>
      <c r="AI3387" t="s" s="30">
        <v>139</v>
      </c>
      <c r="AJ3387" s="245">
        <v>37310</v>
      </c>
    </row>
    <row r="3388" s="231" customFormat="1" ht="13.65" customHeight="1">
      <c r="AA3388" s="245">
        <v>399279</v>
      </c>
      <c r="AB3388" t="s" s="30">
        <v>8163</v>
      </c>
      <c r="AD3388" t="s" s="30">
        <v>8164</v>
      </c>
      <c r="AG3388" t="s" s="30">
        <f>CONCATENATE(AH3388,", ",AI3388," ",AJ3388)</f>
        <v>8165</v>
      </c>
      <c r="AH3388" t="s" s="244">
        <v>499</v>
      </c>
      <c r="AI3388" t="s" s="30">
        <v>139</v>
      </c>
      <c r="AJ3388" s="245">
        <v>37902</v>
      </c>
    </row>
    <row r="3389" s="231" customFormat="1" ht="13.65" customHeight="1">
      <c r="AA3389" s="245">
        <v>399287</v>
      </c>
      <c r="AB3389" t="s" s="30">
        <v>8166</v>
      </c>
      <c r="AG3389" t="s" s="30">
        <f>CONCATENATE(AH3389,", ",AI3389," ",AJ3389)</f>
        <v>209</v>
      </c>
    </row>
    <row r="3390" s="231" customFormat="1" ht="13.65" customHeight="1">
      <c r="AA3390" s="245">
        <v>399303</v>
      </c>
      <c r="AB3390" t="s" s="30">
        <v>8167</v>
      </c>
      <c r="AD3390" t="s" s="30">
        <v>8168</v>
      </c>
      <c r="AE3390" t="s" s="30">
        <v>8169</v>
      </c>
      <c r="AG3390" t="s" s="30">
        <f>CONCATENATE(AH3390,", ",AI3390," ",AJ3390)</f>
        <v>8170</v>
      </c>
      <c r="AH3390" t="s" s="244">
        <v>6544</v>
      </c>
      <c r="AI3390" t="s" s="30">
        <v>4670</v>
      </c>
      <c r="AJ3390" s="245">
        <v>22906</v>
      </c>
    </row>
    <row r="3391" s="231" customFormat="1" ht="13.65" customHeight="1">
      <c r="AA3391" s="245">
        <v>399311</v>
      </c>
      <c r="AB3391" t="s" s="30">
        <v>8171</v>
      </c>
      <c r="AD3391" t="s" s="30">
        <v>8172</v>
      </c>
      <c r="AG3391" t="s" s="30">
        <f>CONCATENATE(AH3391,", ",AI3391," ",AJ3391)</f>
        <v>6214</v>
      </c>
      <c r="AH3391" t="s" s="244">
        <v>4682</v>
      </c>
      <c r="AI3391" t="s" s="30">
        <v>4683</v>
      </c>
      <c r="AJ3391" s="245">
        <v>20017</v>
      </c>
    </row>
    <row r="3392" s="231" customFormat="1" ht="13.65" customHeight="1">
      <c r="AA3392" s="245">
        <v>399337</v>
      </c>
      <c r="AB3392" t="s" s="30">
        <v>8173</v>
      </c>
      <c r="AD3392" t="s" s="30">
        <v>8174</v>
      </c>
      <c r="AG3392" t="s" s="30">
        <f>CONCATENATE(AH3392,", ",AI3392," ",AJ3392)</f>
        <v>5974</v>
      </c>
      <c r="AH3392" t="s" s="244">
        <v>4853</v>
      </c>
      <c r="AI3392" t="s" s="30">
        <v>616</v>
      </c>
      <c r="AJ3392" s="245">
        <v>27605</v>
      </c>
    </row>
    <row r="3393" s="231" customFormat="1" ht="13.65" customHeight="1">
      <c r="AA3393" s="245">
        <v>399402</v>
      </c>
      <c r="AB3393" t="s" s="30">
        <v>8175</v>
      </c>
      <c r="AG3393" t="s" s="30">
        <f>CONCATENATE(AH3393,", ",AI3393," ",AJ3393)</f>
        <v>209</v>
      </c>
    </row>
    <row r="3394" s="231" customFormat="1" ht="13.65" customHeight="1">
      <c r="AA3394" s="245">
        <v>399410</v>
      </c>
      <c r="AB3394" t="s" s="30">
        <v>8176</v>
      </c>
      <c r="AG3394" t="s" s="30">
        <f>CONCATENATE(AH3394,", ",AI3394," ",AJ3394)</f>
        <v>209</v>
      </c>
    </row>
    <row r="3395" s="231" customFormat="1" ht="13.65" customHeight="1">
      <c r="AA3395" s="245">
        <v>400606</v>
      </c>
      <c r="AB3395" t="s" s="30">
        <v>8177</v>
      </c>
      <c r="AD3395" t="s" s="30">
        <v>8178</v>
      </c>
      <c r="AG3395" t="s" s="30">
        <f>CONCATENATE(AH3395,", ",AI3395," ",AJ3395)</f>
        <v>7443</v>
      </c>
      <c r="AH3395" t="s" s="244">
        <v>138</v>
      </c>
      <c r="AI3395" t="s" s="30">
        <v>139</v>
      </c>
    </row>
    <row r="3396" s="231" customFormat="1" ht="13.65" customHeight="1">
      <c r="AA3396" s="245">
        <v>403170</v>
      </c>
      <c r="AB3396" t="s" s="30">
        <v>8179</v>
      </c>
      <c r="AD3396" t="s" s="30">
        <v>8180</v>
      </c>
      <c r="AE3396" t="s" s="30">
        <v>8181</v>
      </c>
      <c r="AG3396" t="s" s="30">
        <f>CONCATENATE(AH3396,", ",AI3396," ",AJ3396)</f>
        <v>197</v>
      </c>
      <c r="AH3396" t="s" s="244">
        <v>138</v>
      </c>
      <c r="AI3396" t="s" s="30">
        <v>139</v>
      </c>
      <c r="AJ3396" s="245">
        <v>37402</v>
      </c>
    </row>
    <row r="3397" s="231" customFormat="1" ht="13.65" customHeight="1">
      <c r="AA3397" s="245">
        <v>405431</v>
      </c>
      <c r="AB3397" t="s" s="30">
        <v>8182</v>
      </c>
      <c r="AC3397" t="s" s="30">
        <v>8183</v>
      </c>
      <c r="AD3397" t="s" s="30">
        <v>1262</v>
      </c>
      <c r="AE3397" t="s" s="30">
        <v>1046</v>
      </c>
      <c r="AG3397" t="s" s="30">
        <f>CONCATENATE(AH3397,", ",AI3397," ",AJ3397)</f>
        <v>197</v>
      </c>
      <c r="AH3397" t="s" s="244">
        <v>138</v>
      </c>
      <c r="AI3397" t="s" s="30">
        <v>139</v>
      </c>
      <c r="AJ3397" s="245">
        <v>37402</v>
      </c>
    </row>
    <row r="3398" s="231" customFormat="1" ht="13.65" customHeight="1">
      <c r="AA3398" s="245">
        <v>405845</v>
      </c>
      <c r="AB3398" t="s" s="30">
        <v>8184</v>
      </c>
      <c r="AD3398" t="s" s="30">
        <v>8185</v>
      </c>
      <c r="AG3398" t="s" s="30">
        <f>CONCATENATE(AH3398,", ",AI3398," ",AJ3398)</f>
        <v>599</v>
      </c>
      <c r="AH3398" t="s" s="244">
        <v>372</v>
      </c>
      <c r="AI3398" t="s" s="30">
        <v>139</v>
      </c>
      <c r="AJ3398" s="245">
        <v>37379</v>
      </c>
    </row>
    <row r="3399" s="231" customFormat="1" ht="13.65" customHeight="1">
      <c r="AA3399" s="245">
        <v>406181</v>
      </c>
      <c r="AB3399" t="s" s="30">
        <v>8186</v>
      </c>
      <c r="AD3399" t="s" s="30">
        <v>8187</v>
      </c>
      <c r="AG3399" t="s" s="30">
        <f>CONCATENATE(AH3399,", ",AI3399," ",AJ3399)</f>
        <v>219</v>
      </c>
      <c r="AH3399" t="s" s="244">
        <v>138</v>
      </c>
      <c r="AI3399" t="s" s="30">
        <v>139</v>
      </c>
      <c r="AJ3399" s="245">
        <v>37405</v>
      </c>
    </row>
    <row r="3400" s="231" customFormat="1" ht="13.65" customHeight="1">
      <c r="AA3400" s="245">
        <v>407171</v>
      </c>
      <c r="AB3400" t="s" s="30">
        <v>8188</v>
      </c>
      <c r="AD3400" t="s" s="30">
        <v>8189</v>
      </c>
      <c r="AG3400" t="s" s="30">
        <f>CONCATENATE(AH3400,", ",AI3400," ",AJ3400)</f>
        <v>2000</v>
      </c>
      <c r="AH3400" t="s" s="244">
        <v>162</v>
      </c>
      <c r="AI3400" t="s" s="30">
        <v>139</v>
      </c>
      <c r="AJ3400" t="s" s="30">
        <v>2001</v>
      </c>
    </row>
    <row r="3401" s="231" customFormat="1" ht="13.65" customHeight="1">
      <c r="AA3401" s="245">
        <v>409466</v>
      </c>
      <c r="AB3401" t="s" s="30">
        <v>8190</v>
      </c>
      <c r="AC3401" t="s" s="30">
        <v>8191</v>
      </c>
      <c r="AD3401" t="s" s="30">
        <v>8192</v>
      </c>
      <c r="AG3401" t="s" s="30">
        <f>CONCATENATE(AH3401,", ",AI3401," ",AJ3401)</f>
        <v>309</v>
      </c>
      <c r="AH3401" t="s" s="244">
        <v>138</v>
      </c>
      <c r="AI3401" t="s" s="30">
        <v>139</v>
      </c>
      <c r="AJ3401" s="245">
        <v>37416</v>
      </c>
    </row>
    <row r="3402" s="231" customFormat="1" ht="13.65" customHeight="1">
      <c r="AA3402" s="245">
        <v>409508</v>
      </c>
      <c r="AB3402" t="s" s="30">
        <v>8193</v>
      </c>
      <c r="AG3402" t="s" s="30">
        <f>CONCATENATE(AH3402,", ",AI3402," ",AJ3402)</f>
        <v>209</v>
      </c>
    </row>
    <row r="3403" s="231" customFormat="1" ht="13.65" customHeight="1">
      <c r="AA3403" s="245">
        <v>412239</v>
      </c>
      <c r="AB3403" t="s" s="30">
        <v>8194</v>
      </c>
      <c r="AD3403" t="s" s="30">
        <v>8195</v>
      </c>
      <c r="AE3403" t="s" s="30">
        <v>8196</v>
      </c>
      <c r="AG3403" t="s" s="30">
        <f>CONCATENATE(AH3403,", ",AI3403," ",AJ3403)</f>
        <v>8197</v>
      </c>
      <c r="AH3403" t="s" s="244">
        <v>4883</v>
      </c>
      <c r="AI3403" t="s" s="30">
        <v>1513</v>
      </c>
      <c r="AJ3403" s="245">
        <v>46253</v>
      </c>
    </row>
    <row r="3404" s="231" customFormat="1" ht="13.65" customHeight="1">
      <c r="AA3404" s="245">
        <v>415968</v>
      </c>
      <c r="AB3404" t="s" s="30">
        <v>8198</v>
      </c>
      <c r="AD3404" t="s" s="30">
        <v>8199</v>
      </c>
      <c r="AG3404" t="s" s="30">
        <f>CONCATENATE(AH3404,", ",AI3404," ",AJ3404)</f>
        <v>3752</v>
      </c>
      <c r="AH3404" t="s" s="244">
        <v>3753</v>
      </c>
      <c r="AI3404" t="s" s="30">
        <v>139</v>
      </c>
      <c r="AJ3404" s="245">
        <v>37321</v>
      </c>
    </row>
    <row r="3405" s="231" customFormat="1" ht="13.65" customHeight="1">
      <c r="AA3405" s="245">
        <v>416081</v>
      </c>
      <c r="AB3405" t="s" s="30">
        <v>8200</v>
      </c>
      <c r="AD3405" t="s" s="30">
        <v>8201</v>
      </c>
      <c r="AG3405" t="s" s="30">
        <f>CONCATENATE(AH3405,", ",AI3405," ",AJ3405)</f>
        <v>3752</v>
      </c>
      <c r="AH3405" t="s" s="244">
        <v>3753</v>
      </c>
      <c r="AI3405" t="s" s="30">
        <v>139</v>
      </c>
      <c r="AJ3405" s="245">
        <v>37321</v>
      </c>
    </row>
    <row r="3406" s="231" customFormat="1" ht="13.65" customHeight="1">
      <c r="AA3406" s="245">
        <v>426692</v>
      </c>
      <c r="AB3406" t="s" s="30">
        <v>8202</v>
      </c>
      <c r="AD3406" t="s" s="30">
        <v>8203</v>
      </c>
      <c r="AG3406" t="s" s="30">
        <f>CONCATENATE(AH3406,", ",AI3406," ",AJ3406)</f>
        <v>3752</v>
      </c>
      <c r="AH3406" t="s" s="244">
        <v>3753</v>
      </c>
      <c r="AI3406" t="s" s="30">
        <v>139</v>
      </c>
      <c r="AJ3406" s="245">
        <v>37321</v>
      </c>
    </row>
    <row r="3407" s="231" customFormat="1" ht="13.65" customHeight="1">
      <c r="AA3407" s="245">
        <v>431650</v>
      </c>
      <c r="AB3407" t="s" s="30">
        <v>8204</v>
      </c>
      <c r="AG3407" t="s" s="30">
        <f>CONCATENATE(AH3407,", ",AI3407," ",AJ3407)</f>
        <v>209</v>
      </c>
    </row>
    <row r="3408" s="231" customFormat="1" ht="13.65" customHeight="1">
      <c r="AA3408" s="245">
        <v>431700</v>
      </c>
      <c r="AB3408" t="s" s="30">
        <v>8205</v>
      </c>
      <c r="AD3408" t="s" s="30">
        <v>8206</v>
      </c>
      <c r="AG3408" t="s" s="30">
        <f>CONCATENATE(AH3408,", ",AI3408," ",AJ3408)</f>
        <v>185</v>
      </c>
      <c r="AH3408" t="s" s="244">
        <v>138</v>
      </c>
      <c r="AI3408" t="s" s="30">
        <v>139</v>
      </c>
      <c r="AJ3408" s="245">
        <v>37415</v>
      </c>
    </row>
    <row r="3409" s="231" customFormat="1" ht="13.65" customHeight="1">
      <c r="AA3409" s="245">
        <v>431734</v>
      </c>
      <c r="AB3409" t="s" s="30">
        <v>8207</v>
      </c>
      <c r="AD3409" t="s" s="30">
        <v>8208</v>
      </c>
      <c r="AG3409" t="s" s="30">
        <f>CONCATENATE(AH3409,", ",AI3409," ",AJ3409)</f>
        <v>3752</v>
      </c>
      <c r="AH3409" t="s" s="244">
        <v>3753</v>
      </c>
      <c r="AI3409" t="s" s="30">
        <v>139</v>
      </c>
      <c r="AJ3409" s="245">
        <v>37321</v>
      </c>
    </row>
    <row r="3410" s="231" customFormat="1" ht="13.65" customHeight="1">
      <c r="AA3410" s="245">
        <v>433326</v>
      </c>
      <c r="AB3410" t="s" s="30">
        <v>8209</v>
      </c>
      <c r="AC3410" t="s" s="30">
        <v>8210</v>
      </c>
      <c r="AD3410" t="s" s="30">
        <v>8211</v>
      </c>
      <c r="AG3410" t="s" s="30">
        <f>CONCATENATE(AH3410,", ",AI3410," ",AJ3410)</f>
        <v>3752</v>
      </c>
      <c r="AH3410" t="s" s="244">
        <v>3753</v>
      </c>
      <c r="AI3410" t="s" s="30">
        <v>139</v>
      </c>
      <c r="AJ3410" s="245">
        <v>37321</v>
      </c>
    </row>
    <row r="3411" s="231" customFormat="1" ht="13.65" customHeight="1">
      <c r="AA3411" s="245">
        <v>433474</v>
      </c>
      <c r="AB3411" t="s" s="30">
        <v>8212</v>
      </c>
      <c r="AD3411" t="s" s="30">
        <v>8213</v>
      </c>
      <c r="AG3411" t="s" s="30">
        <f>CONCATENATE(AH3411,", ",AI3411," ",AJ3411)</f>
        <v>182</v>
      </c>
      <c r="AH3411" t="s" s="244">
        <v>138</v>
      </c>
      <c r="AI3411" t="s" s="30">
        <v>139</v>
      </c>
      <c r="AJ3411" s="245">
        <v>37421</v>
      </c>
    </row>
    <row r="3412" s="231" customFormat="1" ht="13.65" customHeight="1">
      <c r="AA3412" s="245">
        <v>433508</v>
      </c>
      <c r="AB3412" t="s" s="30">
        <v>8214</v>
      </c>
      <c r="AC3412" t="s" s="30">
        <v>8215</v>
      </c>
      <c r="AD3412" t="s" s="30">
        <v>8216</v>
      </c>
      <c r="AE3412" t="s" s="30">
        <v>8217</v>
      </c>
      <c r="AG3412" t="s" s="30">
        <f>CONCATENATE(AH3412,", ",AI3412," ",AJ3412)</f>
        <v>8218</v>
      </c>
      <c r="AH3412" t="s" s="244">
        <v>8219</v>
      </c>
      <c r="AI3412" t="s" s="30">
        <v>581</v>
      </c>
      <c r="AJ3412" s="245">
        <v>34221</v>
      </c>
    </row>
    <row r="3413" s="231" customFormat="1" ht="13.65" customHeight="1">
      <c r="AA3413" s="245">
        <v>439356</v>
      </c>
      <c r="AB3413" t="s" s="30">
        <v>8220</v>
      </c>
      <c r="AD3413" t="s" s="30">
        <v>8178</v>
      </c>
      <c r="AG3413" t="s" s="30">
        <f>CONCATENATE(AH3413,", ",AI3413," ",AJ3413)</f>
        <v>219</v>
      </c>
      <c r="AH3413" t="s" s="244">
        <v>138</v>
      </c>
      <c r="AI3413" t="s" s="30">
        <v>139</v>
      </c>
      <c r="AJ3413" s="245">
        <v>37405</v>
      </c>
    </row>
    <row r="3414" s="231" customFormat="1" ht="13.65" customHeight="1">
      <c r="AA3414" s="245">
        <v>439752</v>
      </c>
      <c r="AB3414" t="s" s="30">
        <v>8221</v>
      </c>
      <c r="AD3414" t="s" s="30">
        <v>8222</v>
      </c>
      <c r="AG3414" t="s" s="30">
        <f>CONCATENATE(AH3414,", ",AI3414," ",AJ3414)</f>
        <v>283</v>
      </c>
      <c r="AH3414" t="s" s="244">
        <v>138</v>
      </c>
      <c r="AI3414" t="s" s="30">
        <v>139</v>
      </c>
      <c r="AJ3414" t="s" s="30">
        <v>284</v>
      </c>
    </row>
    <row r="3415" s="231" customFormat="1" ht="13.65" customHeight="1">
      <c r="AA3415" s="245">
        <v>441196</v>
      </c>
      <c r="AB3415" t="s" s="30">
        <v>8223</v>
      </c>
      <c r="AD3415" t="s" s="30">
        <v>3312</v>
      </c>
      <c r="AG3415" t="s" s="30">
        <f>CONCATENATE(AH3415,", ",AI3415," ",AJ3415)</f>
        <v>182</v>
      </c>
      <c r="AH3415" t="s" s="244">
        <v>138</v>
      </c>
      <c r="AI3415" t="s" s="30">
        <v>139</v>
      </c>
      <c r="AJ3415" s="245">
        <v>37421</v>
      </c>
    </row>
    <row r="3416" s="231" customFormat="1" ht="13.65" customHeight="1">
      <c r="AA3416" s="245">
        <v>441204</v>
      </c>
      <c r="AB3416" t="s" s="30">
        <v>8224</v>
      </c>
      <c r="AD3416" t="s" s="30">
        <v>8225</v>
      </c>
      <c r="AG3416" t="s" s="30">
        <f>CONCATENATE(AH3416,", ",AI3416," ",AJ3416)</f>
        <v>185</v>
      </c>
      <c r="AH3416" t="s" s="244">
        <v>138</v>
      </c>
      <c r="AI3416" t="s" s="30">
        <v>139</v>
      </c>
      <c r="AJ3416" s="245">
        <v>37415</v>
      </c>
    </row>
    <row r="3417" s="231" customFormat="1" ht="13.65" customHeight="1">
      <c r="AA3417" s="245">
        <v>441246</v>
      </c>
      <c r="AB3417" t="s" s="30">
        <v>8226</v>
      </c>
      <c r="AD3417" t="s" s="30">
        <v>8227</v>
      </c>
      <c r="AG3417" t="s" s="30">
        <f>CONCATENATE(AH3417,", ",AI3417," ",AJ3417)</f>
        <v>219</v>
      </c>
      <c r="AH3417" t="s" s="244">
        <v>138</v>
      </c>
      <c r="AI3417" t="s" s="30">
        <v>139</v>
      </c>
      <c r="AJ3417" s="245">
        <v>37405</v>
      </c>
    </row>
    <row r="3418" s="231" customFormat="1" ht="13.65" customHeight="1">
      <c r="AA3418" s="245">
        <v>441279</v>
      </c>
      <c r="AB3418" t="s" s="30">
        <v>8228</v>
      </c>
      <c r="AD3418" t="s" s="30">
        <v>8229</v>
      </c>
      <c r="AE3418" t="s" s="30">
        <v>196</v>
      </c>
      <c r="AG3418" t="s" s="30">
        <f>CONCATENATE(AH3418,", ",AI3418," ",AJ3418)</f>
        <v>197</v>
      </c>
      <c r="AH3418" t="s" s="244">
        <v>138</v>
      </c>
      <c r="AI3418" t="s" s="30">
        <v>139</v>
      </c>
      <c r="AJ3418" s="245">
        <v>37402</v>
      </c>
    </row>
    <row r="3419" s="231" customFormat="1" ht="13.65" customHeight="1">
      <c r="AA3419" s="245">
        <v>441303</v>
      </c>
      <c r="AB3419" t="s" s="30">
        <v>8230</v>
      </c>
      <c r="AC3419" t="s" s="30">
        <v>8231</v>
      </c>
      <c r="AD3419" t="s" s="30">
        <v>8232</v>
      </c>
      <c r="AG3419" t="s" s="30">
        <f>CONCATENATE(AH3419,", ",AI3419," ",AJ3419)</f>
        <v>219</v>
      </c>
      <c r="AH3419" t="s" s="244">
        <v>138</v>
      </c>
      <c r="AI3419" t="s" s="30">
        <v>139</v>
      </c>
      <c r="AJ3419" s="245">
        <v>37405</v>
      </c>
    </row>
    <row r="3420" s="231" customFormat="1" ht="13.65" customHeight="1">
      <c r="AA3420" s="245">
        <v>441394</v>
      </c>
      <c r="AB3420" t="s" s="30">
        <v>8233</v>
      </c>
      <c r="AC3420" t="s" s="30">
        <v>8234</v>
      </c>
      <c r="AD3420" t="s" s="30">
        <v>8235</v>
      </c>
      <c r="AE3420" t="s" s="30">
        <v>8236</v>
      </c>
      <c r="AG3420" t="s" s="30">
        <f>CONCATENATE(AH3420,", ",AI3420," ",AJ3420)</f>
        <v>7803</v>
      </c>
      <c r="AH3420" t="s" s="244">
        <v>4636</v>
      </c>
      <c r="AI3420" t="s" s="30">
        <v>4892</v>
      </c>
      <c r="AJ3420" s="245">
        <v>8543</v>
      </c>
    </row>
    <row r="3421" s="231" customFormat="1" ht="13.65" customHeight="1">
      <c r="AA3421" s="245">
        <v>441451</v>
      </c>
      <c r="AB3421" t="s" s="30">
        <v>8237</v>
      </c>
      <c r="AD3421" t="s" s="30">
        <v>8238</v>
      </c>
      <c r="AG3421" t="s" s="30">
        <f>CONCATENATE(AH3421,", ",AI3421," ",AJ3421)</f>
        <v>3752</v>
      </c>
      <c r="AH3421" t="s" s="244">
        <v>3753</v>
      </c>
      <c r="AI3421" t="s" s="30">
        <v>139</v>
      </c>
      <c r="AJ3421" s="245">
        <v>37321</v>
      </c>
    </row>
    <row r="3422" s="231" customFormat="1" ht="13.65" customHeight="1">
      <c r="AA3422" s="245">
        <v>441469</v>
      </c>
      <c r="AB3422" t="s" s="30">
        <v>8239</v>
      </c>
      <c r="AD3422" t="s" s="30">
        <v>8240</v>
      </c>
      <c r="AG3422" t="s" s="30">
        <f>CONCATENATE(AH3422,", ",AI3422," ",AJ3422)</f>
        <v>3752</v>
      </c>
      <c r="AH3422" t="s" s="244">
        <v>3753</v>
      </c>
      <c r="AI3422" t="s" s="30">
        <v>139</v>
      </c>
      <c r="AJ3422" s="245">
        <v>37321</v>
      </c>
    </row>
    <row r="3423" s="231" customFormat="1" ht="13.65" customHeight="1">
      <c r="AA3423" s="245">
        <v>441477</v>
      </c>
      <c r="AB3423" t="s" s="30">
        <v>8241</v>
      </c>
      <c r="AD3423" t="s" s="30">
        <v>8242</v>
      </c>
      <c r="AG3423" t="s" s="30">
        <f>CONCATENATE(AH3423,", ",AI3423," ",AJ3423)</f>
        <v>3752</v>
      </c>
      <c r="AH3423" t="s" s="244">
        <v>3753</v>
      </c>
      <c r="AI3423" t="s" s="30">
        <v>139</v>
      </c>
      <c r="AJ3423" s="245">
        <v>37321</v>
      </c>
    </row>
    <row r="3424" s="231" customFormat="1" ht="13.65" customHeight="1">
      <c r="AA3424" s="245">
        <v>441485</v>
      </c>
      <c r="AB3424" t="s" s="30">
        <v>8243</v>
      </c>
      <c r="AD3424" t="s" s="30">
        <v>8244</v>
      </c>
      <c r="AG3424" t="s" s="30">
        <f>CONCATENATE(AH3424,", ",AI3424," ",AJ3424)</f>
        <v>3752</v>
      </c>
      <c r="AH3424" t="s" s="244">
        <v>3753</v>
      </c>
      <c r="AI3424" t="s" s="30">
        <v>139</v>
      </c>
      <c r="AJ3424" s="245">
        <v>37321</v>
      </c>
    </row>
    <row r="3425" s="231" customFormat="1" ht="13.65" customHeight="1">
      <c r="AA3425" s="245">
        <v>441493</v>
      </c>
      <c r="AB3425" t="s" s="30">
        <v>8245</v>
      </c>
      <c r="AD3425" t="s" s="30">
        <v>8246</v>
      </c>
      <c r="AG3425" t="s" s="30">
        <f>CONCATENATE(AH3425,", ",AI3425," ",AJ3425)</f>
        <v>3752</v>
      </c>
      <c r="AH3425" t="s" s="244">
        <v>3753</v>
      </c>
      <c r="AI3425" t="s" s="30">
        <v>139</v>
      </c>
      <c r="AJ3425" s="245">
        <v>37321</v>
      </c>
    </row>
    <row r="3426" s="231" customFormat="1" ht="13.65" customHeight="1">
      <c r="AA3426" s="245">
        <v>441568</v>
      </c>
      <c r="AB3426" t="s" s="30">
        <v>8247</v>
      </c>
      <c r="AG3426" t="s" s="30">
        <f>CONCATENATE(AH3426,", ",AI3426," ",AJ3426)</f>
        <v>209</v>
      </c>
    </row>
    <row r="3427" s="231" customFormat="1" ht="13.65" customHeight="1">
      <c r="AA3427" s="245">
        <v>441576</v>
      </c>
      <c r="AB3427" t="s" s="30">
        <v>8248</v>
      </c>
      <c r="AD3427" t="s" s="30">
        <v>2941</v>
      </c>
      <c r="AG3427" t="s" s="30">
        <f>CONCATENATE(AH3427,", ",AI3427," ",AJ3427)</f>
        <v>508</v>
      </c>
      <c r="AH3427" t="s" s="244">
        <v>138</v>
      </c>
      <c r="AI3427" t="s" s="30">
        <v>139</v>
      </c>
      <c r="AJ3427" s="245">
        <v>37408</v>
      </c>
    </row>
    <row r="3428" s="231" customFormat="1" ht="13.65" customHeight="1">
      <c r="AA3428" s="245">
        <v>441709</v>
      </c>
      <c r="AB3428" t="s" s="30">
        <v>8249</v>
      </c>
      <c r="AC3428" t="s" s="30">
        <v>8250</v>
      </c>
      <c r="AD3428" t="s" s="30">
        <v>3279</v>
      </c>
      <c r="AG3428" t="s" s="30">
        <f>CONCATENATE(AH3428,", ",AI3428," ",AJ3428)</f>
        <v>1355</v>
      </c>
      <c r="AH3428" t="s" s="244">
        <v>485</v>
      </c>
      <c r="AI3428" t="s" s="30">
        <v>139</v>
      </c>
      <c r="AJ3428" s="245">
        <v>37363</v>
      </c>
    </row>
    <row r="3429" s="231" customFormat="1" ht="13.65" customHeight="1">
      <c r="AA3429" s="245">
        <v>441766</v>
      </c>
      <c r="AB3429" t="s" s="30">
        <v>8251</v>
      </c>
      <c r="AD3429" t="s" s="30">
        <v>8252</v>
      </c>
      <c r="AG3429" t="s" s="30">
        <f>CONCATENATE(AH3429,", ",AI3429," ",AJ3429)</f>
        <v>8253</v>
      </c>
      <c r="AH3429" t="s" s="244">
        <v>8254</v>
      </c>
      <c r="AI3429" t="s" s="30">
        <v>178</v>
      </c>
      <c r="AJ3429" s="245">
        <v>30180</v>
      </c>
    </row>
    <row r="3430" s="231" customFormat="1" ht="13.65" customHeight="1">
      <c r="AA3430" s="245">
        <v>441774</v>
      </c>
      <c r="AB3430" t="s" s="30">
        <v>8255</v>
      </c>
      <c r="AD3430" t="s" s="30">
        <v>8256</v>
      </c>
      <c r="AG3430" t="s" s="30">
        <f>CONCATENATE(AH3430,", ",AI3430," ",AJ3430)</f>
        <v>4719</v>
      </c>
      <c r="AH3430" t="s" s="244">
        <v>4720</v>
      </c>
      <c r="AI3430" t="s" s="30">
        <v>178</v>
      </c>
      <c r="AJ3430" s="245">
        <v>30120</v>
      </c>
    </row>
    <row r="3431" s="231" customFormat="1" ht="13.65" customHeight="1">
      <c r="AA3431" s="245">
        <v>441782</v>
      </c>
      <c r="AB3431" t="s" s="30">
        <v>8257</v>
      </c>
      <c r="AD3431" t="s" s="30">
        <v>8258</v>
      </c>
      <c r="AG3431" t="s" s="30">
        <f>CONCATENATE(AH3431,", ",AI3431," ",AJ3431)</f>
        <v>309</v>
      </c>
      <c r="AH3431" t="s" s="244">
        <v>138</v>
      </c>
      <c r="AI3431" t="s" s="30">
        <v>139</v>
      </c>
      <c r="AJ3431" s="245">
        <v>37416</v>
      </c>
    </row>
    <row r="3432" s="231" customFormat="1" ht="13.65" customHeight="1">
      <c r="AA3432" s="245">
        <v>441790</v>
      </c>
      <c r="AB3432" t="s" s="30">
        <v>8259</v>
      </c>
      <c r="AD3432" t="s" s="30">
        <v>8260</v>
      </c>
      <c r="AG3432" t="s" s="30">
        <f>CONCATENATE(AH3432,", ",AI3432," ",AJ3432)</f>
        <v>8261</v>
      </c>
      <c r="AH3432" t="s" s="244">
        <v>1878</v>
      </c>
      <c r="AI3432" t="s" s="30">
        <v>178</v>
      </c>
      <c r="AJ3432" s="245">
        <v>30339</v>
      </c>
    </row>
    <row r="3433" s="231" customFormat="1" ht="13.65" customHeight="1">
      <c r="AA3433" s="245">
        <v>441808</v>
      </c>
      <c r="AB3433" t="s" s="30">
        <v>8262</v>
      </c>
      <c r="AD3433" t="s" s="30">
        <v>8263</v>
      </c>
      <c r="AG3433" t="s" s="30">
        <f>CONCATENATE(AH3433,", ",AI3433," ",AJ3433)</f>
        <v>2650</v>
      </c>
      <c r="AH3433" t="s" s="244">
        <v>2651</v>
      </c>
      <c r="AI3433" t="s" s="30">
        <v>139</v>
      </c>
      <c r="AJ3433" s="245">
        <v>37397</v>
      </c>
    </row>
    <row r="3434" s="231" customFormat="1" ht="13.65" customHeight="1">
      <c r="AA3434" s="245">
        <v>441816</v>
      </c>
      <c r="AB3434" t="s" s="30">
        <v>8264</v>
      </c>
      <c r="AD3434" t="s" s="30">
        <v>8265</v>
      </c>
      <c r="AG3434" t="s" s="30">
        <f>CONCATENATE(AH3434,", ",AI3434," ",AJ3434)</f>
        <v>599</v>
      </c>
      <c r="AH3434" t="s" s="244">
        <v>372</v>
      </c>
      <c r="AI3434" t="s" s="30">
        <v>139</v>
      </c>
      <c r="AJ3434" s="245">
        <v>37379</v>
      </c>
    </row>
    <row r="3435" s="231" customFormat="1" ht="13.65" customHeight="1">
      <c r="AA3435" s="245">
        <v>441824</v>
      </c>
      <c r="AB3435" t="s" s="30">
        <v>8266</v>
      </c>
      <c r="AD3435" t="s" s="30">
        <v>8267</v>
      </c>
      <c r="AG3435" t="s" s="30">
        <f>CONCATENATE(AH3435,", ",AI3435," ",AJ3435)</f>
        <v>8268</v>
      </c>
      <c r="AH3435" t="s" s="244">
        <v>8269</v>
      </c>
      <c r="AI3435" t="s" s="30">
        <v>139</v>
      </c>
      <c r="AJ3435" s="245">
        <v>37174</v>
      </c>
    </row>
    <row r="3436" s="231" customFormat="1" ht="13.65" customHeight="1">
      <c r="AA3436" s="245">
        <v>441832</v>
      </c>
      <c r="AB3436" t="s" s="30">
        <v>8270</v>
      </c>
      <c r="AD3436" t="s" s="30">
        <v>8271</v>
      </c>
      <c r="AG3436" t="s" s="30">
        <f>CONCATENATE(AH3436,", ",AI3436," ",AJ3436)</f>
        <v>898</v>
      </c>
      <c r="AH3436" t="s" s="244">
        <v>899</v>
      </c>
      <c r="AI3436" t="s" s="30">
        <v>139</v>
      </c>
      <c r="AJ3436" s="245">
        <v>37303</v>
      </c>
    </row>
    <row r="3437" s="231" customFormat="1" ht="13.65" customHeight="1">
      <c r="AA3437" s="245">
        <v>441840</v>
      </c>
      <c r="AB3437" t="s" s="30">
        <v>8272</v>
      </c>
      <c r="AD3437" t="s" s="30">
        <v>8273</v>
      </c>
      <c r="AG3437" t="s" s="30">
        <f>CONCATENATE(AH3437,", ",AI3437," ",AJ3437)</f>
        <v>845</v>
      </c>
      <c r="AH3437" t="s" s="244">
        <v>162</v>
      </c>
      <c r="AI3437" t="s" s="30">
        <v>139</v>
      </c>
      <c r="AJ3437" s="245">
        <v>37343</v>
      </c>
    </row>
    <row r="3438" s="231" customFormat="1" ht="13.65" customHeight="1">
      <c r="AA3438" s="245">
        <v>441865</v>
      </c>
      <c r="AB3438" t="s" s="30">
        <v>8274</v>
      </c>
      <c r="AD3438" t="s" s="30">
        <v>8275</v>
      </c>
      <c r="AG3438" t="s" s="30">
        <f>CONCATENATE(AH3438,", ",AI3438," ",AJ3438)</f>
        <v>409</v>
      </c>
      <c r="AH3438" t="s" s="244">
        <v>410</v>
      </c>
      <c r="AI3438" t="s" s="30">
        <v>139</v>
      </c>
      <c r="AJ3438" s="245">
        <v>37380</v>
      </c>
    </row>
    <row r="3439" s="231" customFormat="1" ht="13.65" customHeight="1">
      <c r="AA3439" s="245">
        <v>442202</v>
      </c>
      <c r="AB3439" t="s" s="30">
        <v>8276</v>
      </c>
      <c r="AD3439" t="s" s="30">
        <v>7486</v>
      </c>
      <c r="AG3439" t="s" s="30">
        <f>CONCATENATE(AH3439,", ",AI3439," ",AJ3439)</f>
        <v>7487</v>
      </c>
      <c r="AH3439" t="s" s="244">
        <v>4348</v>
      </c>
      <c r="AI3439" t="s" s="30">
        <v>178</v>
      </c>
      <c r="AJ3439" s="245">
        <v>30703</v>
      </c>
    </row>
    <row r="3440" s="231" customFormat="1" ht="13.65" customHeight="1">
      <c r="AA3440" s="245">
        <v>442285</v>
      </c>
      <c r="AB3440" t="s" s="30">
        <v>8277</v>
      </c>
      <c r="AG3440" t="s" s="30">
        <f>CONCATENATE(AH3440,", ",AI3440," ",AJ3440)</f>
        <v>209</v>
      </c>
    </row>
    <row r="3441" s="231" customFormat="1" ht="13.65" customHeight="1">
      <c r="AA3441" s="245">
        <v>442293</v>
      </c>
      <c r="AB3441" t="s" s="30">
        <v>8278</v>
      </c>
      <c r="AD3441" t="s" s="30">
        <v>8279</v>
      </c>
      <c r="AG3441" t="s" s="30">
        <f>CONCATENATE(AH3441,", ",AI3441," ",AJ3441)</f>
        <v>8165</v>
      </c>
      <c r="AH3441" t="s" s="244">
        <v>499</v>
      </c>
      <c r="AI3441" t="s" s="30">
        <v>139</v>
      </c>
      <c r="AJ3441" s="245">
        <v>37902</v>
      </c>
    </row>
    <row r="3442" s="231" customFormat="1" ht="13.65" customHeight="1">
      <c r="AA3442" s="245">
        <v>442301</v>
      </c>
      <c r="AB3442" t="s" s="30">
        <v>8280</v>
      </c>
      <c r="AG3442" t="s" s="30">
        <f>CONCATENATE(AH3442,", ",AI3442," ",AJ3442)</f>
        <v>209</v>
      </c>
    </row>
    <row r="3443" s="231" customFormat="1" ht="13.65" customHeight="1">
      <c r="AA3443" s="245">
        <v>442319</v>
      </c>
      <c r="AB3443" t="s" s="30">
        <v>8281</v>
      </c>
      <c r="AG3443" t="s" s="30">
        <f>CONCATENATE(AH3443,", ",AI3443," ",AJ3443)</f>
        <v>209</v>
      </c>
    </row>
    <row r="3444" s="231" customFormat="1" ht="13.65" customHeight="1">
      <c r="AA3444" s="245">
        <v>442327</v>
      </c>
      <c r="AB3444" t="s" s="30">
        <v>8282</v>
      </c>
      <c r="AG3444" t="s" s="30">
        <f>CONCATENATE(AH3444,", ",AI3444," ",AJ3444)</f>
        <v>209</v>
      </c>
    </row>
    <row r="3445" s="231" customFormat="1" ht="13.65" customHeight="1">
      <c r="AA3445" s="245">
        <v>442335</v>
      </c>
      <c r="AB3445" t="s" s="30">
        <v>8283</v>
      </c>
      <c r="AG3445" t="s" s="30">
        <f>CONCATENATE(AH3445,", ",AI3445," ",AJ3445)</f>
        <v>209</v>
      </c>
    </row>
    <row r="3446" s="231" customFormat="1" ht="13.65" customHeight="1">
      <c r="AA3446" s="245">
        <v>442343</v>
      </c>
      <c r="AB3446" t="s" s="30">
        <v>8284</v>
      </c>
      <c r="AG3446" t="s" s="30">
        <f>CONCATENATE(AH3446,", ",AI3446," ",AJ3446)</f>
        <v>209</v>
      </c>
    </row>
    <row r="3447" s="231" customFormat="1" ht="13.65" customHeight="1">
      <c r="AA3447" s="245">
        <v>442350</v>
      </c>
      <c r="AB3447" t="s" s="30">
        <v>8285</v>
      </c>
      <c r="AG3447" t="s" s="30">
        <f>CONCATENATE(AH3447,", ",AI3447," ",AJ3447)</f>
        <v>209</v>
      </c>
    </row>
    <row r="3448" s="231" customFormat="1" ht="13.65" customHeight="1">
      <c r="AA3448" s="245">
        <v>442368</v>
      </c>
      <c r="AB3448" t="s" s="30">
        <v>8286</v>
      </c>
      <c r="AG3448" t="s" s="30">
        <f>CONCATENATE(AH3448,", ",AI3448," ",AJ3448)</f>
        <v>209</v>
      </c>
    </row>
    <row r="3449" s="231" customFormat="1" ht="13.65" customHeight="1">
      <c r="AA3449" s="245">
        <v>442376</v>
      </c>
      <c r="AB3449" t="s" s="30">
        <v>8287</v>
      </c>
      <c r="AG3449" t="s" s="30">
        <f>CONCATENATE(AH3449,", ",AI3449," ",AJ3449)</f>
        <v>209</v>
      </c>
    </row>
    <row r="3450" s="231" customFormat="1" ht="13.65" customHeight="1">
      <c r="AA3450" s="245">
        <v>442384</v>
      </c>
      <c r="AB3450" t="s" s="30">
        <v>8288</v>
      </c>
      <c r="AG3450" t="s" s="30">
        <f>CONCATENATE(AH3450,", ",AI3450," ",AJ3450)</f>
        <v>209</v>
      </c>
    </row>
    <row r="3451" s="231" customFormat="1" ht="13.65" customHeight="1">
      <c r="AA3451" s="245">
        <v>442392</v>
      </c>
      <c r="AB3451" t="s" s="30">
        <v>8289</v>
      </c>
      <c r="AG3451" t="s" s="30">
        <f>CONCATENATE(AH3451,", ",AI3451," ",AJ3451)</f>
        <v>209</v>
      </c>
    </row>
    <row r="3452" s="231" customFormat="1" ht="13.65" customHeight="1">
      <c r="AA3452" s="245">
        <v>442400</v>
      </c>
      <c r="AB3452" t="s" s="30">
        <v>8290</v>
      </c>
      <c r="AG3452" t="s" s="30">
        <f>CONCATENATE(AH3452,", ",AI3452," ",AJ3452)</f>
        <v>209</v>
      </c>
    </row>
    <row r="3453" s="231" customFormat="1" ht="13.65" customHeight="1">
      <c r="AA3453" s="245">
        <v>442418</v>
      </c>
      <c r="AB3453" t="s" s="30">
        <v>8291</v>
      </c>
      <c r="AG3453" t="s" s="30">
        <f>CONCATENATE(AH3453,", ",AI3453," ",AJ3453)</f>
        <v>209</v>
      </c>
    </row>
    <row r="3454" s="231" customFormat="1" ht="13.65" customHeight="1">
      <c r="AA3454" s="245">
        <v>442426</v>
      </c>
      <c r="AB3454" t="s" s="30">
        <v>8292</v>
      </c>
      <c r="AG3454" t="s" s="30">
        <f>CONCATENATE(AH3454,", ",AI3454," ",AJ3454)</f>
        <v>209</v>
      </c>
    </row>
    <row r="3455" s="231" customFormat="1" ht="13.65" customHeight="1">
      <c r="AA3455" s="245">
        <v>442434</v>
      </c>
      <c r="AB3455" t="s" s="30">
        <v>8293</v>
      </c>
      <c r="AG3455" t="s" s="30">
        <f>CONCATENATE(AH3455,", ",AI3455," ",AJ3455)</f>
        <v>209</v>
      </c>
    </row>
    <row r="3456" s="231" customFormat="1" ht="13.65" customHeight="1">
      <c r="AA3456" s="245">
        <v>442442</v>
      </c>
      <c r="AB3456" t="s" s="30">
        <v>8294</v>
      </c>
      <c r="AG3456" t="s" s="30">
        <f>CONCATENATE(AH3456,", ",AI3456," ",AJ3456)</f>
        <v>209</v>
      </c>
    </row>
    <row r="3457" s="231" customFormat="1" ht="13.65" customHeight="1">
      <c r="AA3457" s="245">
        <v>442459</v>
      </c>
      <c r="AB3457" t="s" s="30">
        <v>8295</v>
      </c>
      <c r="AG3457" t="s" s="30">
        <f>CONCATENATE(AH3457,", ",AI3457," ",AJ3457)</f>
        <v>209</v>
      </c>
    </row>
    <row r="3458" s="231" customFormat="1" ht="13.65" customHeight="1">
      <c r="AA3458" s="245">
        <v>442467</v>
      </c>
      <c r="AB3458" t="s" s="30">
        <v>8296</v>
      </c>
      <c r="AG3458" t="s" s="30">
        <f>CONCATENATE(AH3458,", ",AI3458," ",AJ3458)</f>
        <v>209</v>
      </c>
    </row>
    <row r="3459" s="231" customFormat="1" ht="13.65" customHeight="1">
      <c r="AA3459" s="245">
        <v>442475</v>
      </c>
      <c r="AB3459" t="s" s="30">
        <v>8297</v>
      </c>
      <c r="AG3459" t="s" s="30">
        <f>CONCATENATE(AH3459,", ",AI3459," ",AJ3459)</f>
        <v>209</v>
      </c>
    </row>
    <row r="3460" s="231" customFormat="1" ht="13.65" customHeight="1">
      <c r="AA3460" s="245">
        <v>442483</v>
      </c>
      <c r="AB3460" t="s" s="30">
        <v>8298</v>
      </c>
      <c r="AG3460" t="s" s="30">
        <f>CONCATENATE(AH3460,", ",AI3460," ",AJ3460)</f>
        <v>209</v>
      </c>
    </row>
    <row r="3461" s="231" customFormat="1" ht="13.65" customHeight="1">
      <c r="AA3461" s="245">
        <v>442491</v>
      </c>
      <c r="AB3461" t="s" s="30">
        <v>8299</v>
      </c>
      <c r="AG3461" t="s" s="30">
        <f>CONCATENATE(AH3461,", ",AI3461," ",AJ3461)</f>
        <v>209</v>
      </c>
    </row>
    <row r="3462" s="231" customFormat="1" ht="13.65" customHeight="1">
      <c r="AA3462" s="245">
        <v>442509</v>
      </c>
      <c r="AB3462" t="s" s="30">
        <v>8300</v>
      </c>
      <c r="AG3462" t="s" s="30">
        <f>CONCATENATE(AH3462,", ",AI3462," ",AJ3462)</f>
        <v>209</v>
      </c>
    </row>
    <row r="3463" s="231" customFormat="1" ht="13.65" customHeight="1">
      <c r="AA3463" s="245">
        <v>442517</v>
      </c>
      <c r="AB3463" t="s" s="30">
        <v>8301</v>
      </c>
      <c r="AG3463" t="s" s="30">
        <f>CONCATENATE(AH3463,", ",AI3463," ",AJ3463)</f>
        <v>209</v>
      </c>
    </row>
    <row r="3464" s="231" customFormat="1" ht="13.65" customHeight="1">
      <c r="AA3464" s="245">
        <v>442525</v>
      </c>
      <c r="AB3464" t="s" s="30">
        <v>8302</v>
      </c>
      <c r="AG3464" t="s" s="30">
        <f>CONCATENATE(AH3464,", ",AI3464," ",AJ3464)</f>
        <v>209</v>
      </c>
    </row>
    <row r="3465" s="231" customFormat="1" ht="13.65" customHeight="1">
      <c r="AA3465" s="245">
        <v>442533</v>
      </c>
      <c r="AB3465" t="s" s="30">
        <v>8303</v>
      </c>
      <c r="AG3465" t="s" s="30">
        <f>CONCATENATE(AH3465,", ",AI3465," ",AJ3465)</f>
        <v>209</v>
      </c>
    </row>
    <row r="3466" s="231" customFormat="1" ht="13.65" customHeight="1">
      <c r="AA3466" s="245">
        <v>442541</v>
      </c>
      <c r="AB3466" t="s" s="30">
        <v>8304</v>
      </c>
      <c r="AG3466" t="s" s="30">
        <f>CONCATENATE(AH3466,", ",AI3466," ",AJ3466)</f>
        <v>209</v>
      </c>
    </row>
    <row r="3467" s="231" customFormat="1" ht="13.65" customHeight="1">
      <c r="AA3467" s="245">
        <v>442558</v>
      </c>
      <c r="AB3467" t="s" s="30">
        <v>8305</v>
      </c>
      <c r="AG3467" t="s" s="30">
        <f>CONCATENATE(AH3467,", ",AI3467," ",AJ3467)</f>
        <v>209</v>
      </c>
    </row>
    <row r="3468" s="231" customFormat="1" ht="13.65" customHeight="1">
      <c r="AA3468" s="245">
        <v>442566</v>
      </c>
      <c r="AB3468" t="s" s="30">
        <v>8306</v>
      </c>
      <c r="AG3468" t="s" s="30">
        <f>CONCATENATE(AH3468,", ",AI3468," ",AJ3468)</f>
        <v>209</v>
      </c>
    </row>
    <row r="3469" s="231" customFormat="1" ht="13.65" customHeight="1">
      <c r="AA3469" s="245">
        <v>442574</v>
      </c>
      <c r="AB3469" t="s" s="30">
        <v>8307</v>
      </c>
      <c r="AG3469" t="s" s="30">
        <f>CONCATENATE(AH3469,", ",AI3469," ",AJ3469)</f>
        <v>209</v>
      </c>
    </row>
    <row r="3470" s="231" customFormat="1" ht="13.65" customHeight="1">
      <c r="AA3470" s="245">
        <v>442582</v>
      </c>
      <c r="AB3470" t="s" s="30">
        <v>8308</v>
      </c>
      <c r="AG3470" t="s" s="30">
        <f>CONCATENATE(AH3470,", ",AI3470," ",AJ3470)</f>
        <v>209</v>
      </c>
    </row>
    <row r="3471" s="231" customFormat="1" ht="13.65" customHeight="1">
      <c r="AA3471" s="245">
        <v>442590</v>
      </c>
      <c r="AB3471" t="s" s="30">
        <v>8309</v>
      </c>
      <c r="AG3471" t="s" s="30">
        <f>CONCATENATE(AH3471,", ",AI3471," ",AJ3471)</f>
        <v>209</v>
      </c>
    </row>
    <row r="3472" s="231" customFormat="1" ht="13.65" customHeight="1">
      <c r="AA3472" s="245">
        <v>442608</v>
      </c>
      <c r="AB3472" t="s" s="30">
        <v>8310</v>
      </c>
      <c r="AG3472" t="s" s="30">
        <f>CONCATENATE(AH3472,", ",AI3472," ",AJ3472)</f>
        <v>209</v>
      </c>
    </row>
    <row r="3473" s="231" customFormat="1" ht="13.65" customHeight="1">
      <c r="AA3473" s="245">
        <v>442616</v>
      </c>
      <c r="AB3473" t="s" s="30">
        <v>8311</v>
      </c>
      <c r="AG3473" t="s" s="30">
        <f>CONCATENATE(AH3473,", ",AI3473," ",AJ3473)</f>
        <v>209</v>
      </c>
    </row>
    <row r="3474" s="231" customFormat="1" ht="13.65" customHeight="1">
      <c r="AA3474" s="245">
        <v>442624</v>
      </c>
      <c r="AB3474" t="s" s="30">
        <v>8312</v>
      </c>
      <c r="AG3474" t="s" s="30">
        <f>CONCATENATE(AH3474,", ",AI3474," ",AJ3474)</f>
        <v>209</v>
      </c>
    </row>
    <row r="3475" s="231" customFormat="1" ht="13.65" customHeight="1">
      <c r="AA3475" s="245">
        <v>442632</v>
      </c>
      <c r="AB3475" t="s" s="30">
        <v>8313</v>
      </c>
      <c r="AG3475" t="s" s="30">
        <f>CONCATENATE(AH3475,", ",AI3475," ",AJ3475)</f>
        <v>209</v>
      </c>
    </row>
    <row r="3476" s="231" customFormat="1" ht="13.65" customHeight="1">
      <c r="AA3476" s="245">
        <v>442640</v>
      </c>
      <c r="AB3476" t="s" s="30">
        <v>8314</v>
      </c>
      <c r="AG3476" t="s" s="30">
        <f>CONCATENATE(AH3476,", ",AI3476," ",AJ3476)</f>
        <v>209</v>
      </c>
    </row>
    <row r="3477" s="231" customFormat="1" ht="13.65" customHeight="1">
      <c r="AA3477" s="245">
        <v>442657</v>
      </c>
      <c r="AB3477" t="s" s="30">
        <v>8315</v>
      </c>
      <c r="AG3477" t="s" s="30">
        <f>CONCATENATE(AH3477,", ",AI3477," ",AJ3477)</f>
        <v>209</v>
      </c>
    </row>
    <row r="3478" s="231" customFormat="1" ht="13.65" customHeight="1">
      <c r="AA3478" s="245">
        <v>442665</v>
      </c>
      <c r="AB3478" t="s" s="30">
        <v>8316</v>
      </c>
      <c r="AG3478" t="s" s="30">
        <f>CONCATENATE(AH3478,", ",AI3478," ",AJ3478)</f>
        <v>209</v>
      </c>
    </row>
    <row r="3479" s="231" customFormat="1" ht="13.65" customHeight="1">
      <c r="AA3479" s="245">
        <v>442673</v>
      </c>
      <c r="AB3479" t="s" s="30">
        <v>8317</v>
      </c>
      <c r="AG3479" t="s" s="30">
        <f>CONCATENATE(AH3479,", ",AI3479," ",AJ3479)</f>
        <v>209</v>
      </c>
    </row>
    <row r="3480" s="231" customFormat="1" ht="13.65" customHeight="1">
      <c r="AA3480" s="245">
        <v>442681</v>
      </c>
      <c r="AB3480" t="s" s="30">
        <v>8318</v>
      </c>
      <c r="AG3480" t="s" s="30">
        <f>CONCATENATE(AH3480,", ",AI3480," ",AJ3480)</f>
        <v>209</v>
      </c>
    </row>
    <row r="3481" s="231" customFormat="1" ht="13.65" customHeight="1">
      <c r="AA3481" s="245">
        <v>442699</v>
      </c>
      <c r="AB3481" t="s" s="30">
        <v>8319</v>
      </c>
      <c r="AG3481" t="s" s="30">
        <f>CONCATENATE(AH3481,", ",AI3481," ",AJ3481)</f>
        <v>209</v>
      </c>
    </row>
    <row r="3482" s="231" customFormat="1" ht="13.65" customHeight="1">
      <c r="AA3482" s="245">
        <v>442707</v>
      </c>
      <c r="AB3482" t="s" s="30">
        <v>8320</v>
      </c>
      <c r="AG3482" t="s" s="30">
        <f>CONCATENATE(AH3482,", ",AI3482," ",AJ3482)</f>
        <v>209</v>
      </c>
    </row>
    <row r="3483" s="231" customFormat="1" ht="13.65" customHeight="1">
      <c r="AA3483" s="245">
        <v>442715</v>
      </c>
      <c r="AB3483" t="s" s="30">
        <v>8321</v>
      </c>
      <c r="AG3483" t="s" s="30">
        <f>CONCATENATE(AH3483,", ",AI3483," ",AJ3483)</f>
        <v>209</v>
      </c>
    </row>
    <row r="3484" s="231" customFormat="1" ht="13.65" customHeight="1">
      <c r="AA3484" s="245">
        <v>442723</v>
      </c>
      <c r="AB3484" t="s" s="30">
        <v>8322</v>
      </c>
      <c r="AG3484" t="s" s="30">
        <f>CONCATENATE(AH3484,", ",AI3484," ",AJ3484)</f>
        <v>209</v>
      </c>
    </row>
    <row r="3485" s="231" customFormat="1" ht="13.65" customHeight="1">
      <c r="AA3485" s="245">
        <v>442731</v>
      </c>
      <c r="AB3485" t="s" s="30">
        <v>8323</v>
      </c>
      <c r="AG3485" t="s" s="30">
        <f>CONCATENATE(AH3485,", ",AI3485," ",AJ3485)</f>
        <v>209</v>
      </c>
    </row>
    <row r="3486" s="231" customFormat="1" ht="13.65" customHeight="1">
      <c r="AA3486" s="245">
        <v>442749</v>
      </c>
      <c r="AB3486" t="s" s="30">
        <v>8324</v>
      </c>
      <c r="AG3486" t="s" s="30">
        <f>CONCATENATE(AH3486,", ",AI3486," ",AJ3486)</f>
        <v>209</v>
      </c>
    </row>
    <row r="3487" s="231" customFormat="1" ht="13.65" customHeight="1">
      <c r="AA3487" s="245">
        <v>442756</v>
      </c>
      <c r="AB3487" t="s" s="30">
        <v>8325</v>
      </c>
      <c r="AG3487" t="s" s="30">
        <f>CONCATENATE(AH3487,", ",AI3487," ",AJ3487)</f>
        <v>209</v>
      </c>
    </row>
    <row r="3488" s="231" customFormat="1" ht="13.65" customHeight="1">
      <c r="AA3488" s="245">
        <v>442764</v>
      </c>
      <c r="AB3488" t="s" s="30">
        <v>8326</v>
      </c>
      <c r="AG3488" t="s" s="30">
        <f>CONCATENATE(AH3488,", ",AI3488," ",AJ3488)</f>
        <v>209</v>
      </c>
    </row>
    <row r="3489" s="231" customFormat="1" ht="13.65" customHeight="1">
      <c r="AA3489" s="245">
        <v>442772</v>
      </c>
      <c r="AB3489" t="s" s="30">
        <v>8327</v>
      </c>
      <c r="AG3489" t="s" s="30">
        <f>CONCATENATE(AH3489,", ",AI3489," ",AJ3489)</f>
        <v>209</v>
      </c>
    </row>
    <row r="3490" s="231" customFormat="1" ht="13.65" customHeight="1">
      <c r="AA3490" s="245">
        <v>442780</v>
      </c>
      <c r="AB3490" t="s" s="30">
        <v>8328</v>
      </c>
      <c r="AG3490" t="s" s="30">
        <f>CONCATENATE(AH3490,", ",AI3490," ",AJ3490)</f>
        <v>209</v>
      </c>
    </row>
    <row r="3491" s="231" customFormat="1" ht="13.65" customHeight="1">
      <c r="AA3491" s="245">
        <v>442798</v>
      </c>
      <c r="AB3491" t="s" s="30">
        <v>8329</v>
      </c>
      <c r="AG3491" t="s" s="30">
        <f>CONCATENATE(AH3491,", ",AI3491," ",AJ3491)</f>
        <v>209</v>
      </c>
    </row>
    <row r="3492" s="231" customFormat="1" ht="13.65" customHeight="1">
      <c r="AA3492" s="245">
        <v>442806</v>
      </c>
      <c r="AB3492" t="s" s="30">
        <v>8330</v>
      </c>
      <c r="AG3492" t="s" s="30">
        <f>CONCATENATE(AH3492,", ",AI3492," ",AJ3492)</f>
        <v>209</v>
      </c>
    </row>
    <row r="3493" s="231" customFormat="1" ht="13.65" customHeight="1">
      <c r="AA3493" s="245">
        <v>442814</v>
      </c>
      <c r="AB3493" t="s" s="30">
        <v>8331</v>
      </c>
      <c r="AG3493" t="s" s="30">
        <f>CONCATENATE(AH3493,", ",AI3493," ",AJ3493)</f>
        <v>209</v>
      </c>
    </row>
    <row r="3494" s="231" customFormat="1" ht="13.65" customHeight="1">
      <c r="AA3494" s="245">
        <v>442822</v>
      </c>
      <c r="AB3494" t="s" s="30">
        <v>8332</v>
      </c>
      <c r="AG3494" t="s" s="30">
        <f>CONCATENATE(AH3494,", ",AI3494," ",AJ3494)</f>
        <v>209</v>
      </c>
    </row>
    <row r="3495" s="231" customFormat="1" ht="13.65" customHeight="1">
      <c r="AA3495" s="245">
        <v>442830</v>
      </c>
      <c r="AB3495" t="s" s="30">
        <v>8333</v>
      </c>
      <c r="AG3495" t="s" s="30">
        <f>CONCATENATE(AH3495,", ",AI3495," ",AJ3495)</f>
        <v>209</v>
      </c>
    </row>
    <row r="3496" s="231" customFormat="1" ht="13.65" customHeight="1">
      <c r="AA3496" s="245">
        <v>442848</v>
      </c>
      <c r="AB3496" t="s" s="30">
        <v>8334</v>
      </c>
      <c r="AG3496" t="s" s="30">
        <f>CONCATENATE(AH3496,", ",AI3496," ",AJ3496)</f>
        <v>209</v>
      </c>
    </row>
    <row r="3497" s="231" customFormat="1" ht="13.65" customHeight="1">
      <c r="AA3497" s="245">
        <v>442855</v>
      </c>
      <c r="AB3497" t="s" s="30">
        <v>8335</v>
      </c>
      <c r="AG3497" t="s" s="30">
        <f>CONCATENATE(AH3497,", ",AI3497," ",AJ3497)</f>
        <v>209</v>
      </c>
    </row>
    <row r="3498" s="231" customFormat="1" ht="13.65" customHeight="1">
      <c r="AA3498" s="245">
        <v>443622</v>
      </c>
      <c r="AB3498" t="s" s="30">
        <v>8336</v>
      </c>
      <c r="AD3498" t="s" s="30">
        <v>8337</v>
      </c>
      <c r="AG3498" t="s" s="30">
        <f>CONCATENATE(AH3498,", ",AI3498," ",AJ3498)</f>
        <v>197</v>
      </c>
      <c r="AH3498" t="s" s="244">
        <v>138</v>
      </c>
      <c r="AI3498" t="s" s="30">
        <v>139</v>
      </c>
      <c r="AJ3498" s="245">
        <v>37402</v>
      </c>
    </row>
    <row r="3499" s="231" customFormat="1" ht="13.65" customHeight="1">
      <c r="AA3499" s="245">
        <v>443648</v>
      </c>
      <c r="AB3499" t="s" s="30">
        <v>8338</v>
      </c>
      <c r="AG3499" t="s" s="30">
        <f>CONCATENATE(AH3499,", ",AI3499," ",AJ3499)</f>
        <v>209</v>
      </c>
    </row>
    <row r="3500" s="231" customFormat="1" ht="13.65" customHeight="1">
      <c r="AA3500" s="245">
        <v>443655</v>
      </c>
      <c r="AB3500" t="s" s="30">
        <v>8339</v>
      </c>
      <c r="AD3500" t="s" s="30">
        <v>8340</v>
      </c>
      <c r="AG3500" t="s" s="30">
        <f>CONCATENATE(AH3500,", ",AI3500," ",AJ3500)</f>
        <v>8341</v>
      </c>
      <c r="AH3500" t="s" s="244">
        <v>5225</v>
      </c>
      <c r="AI3500" t="s" s="30">
        <v>4363</v>
      </c>
      <c r="AJ3500" s="245">
        <v>95123</v>
      </c>
    </row>
    <row r="3501" s="231" customFormat="1" ht="13.65" customHeight="1">
      <c r="AA3501" s="245">
        <v>443663</v>
      </c>
      <c r="AB3501" t="s" s="30">
        <v>8342</v>
      </c>
      <c r="AG3501" t="s" s="30">
        <f>CONCATENATE(AH3501,", ",AI3501," ",AJ3501)</f>
        <v>209</v>
      </c>
    </row>
    <row r="3502" s="231" customFormat="1" ht="13.65" customHeight="1">
      <c r="AA3502" s="245">
        <v>443671</v>
      </c>
      <c r="AB3502" t="s" s="30">
        <v>8343</v>
      </c>
      <c r="AG3502" t="s" s="30">
        <f>CONCATENATE(AH3502,", ",AI3502," ",AJ3502)</f>
        <v>209</v>
      </c>
    </row>
    <row r="3503" s="231" customFormat="1" ht="13.65" customHeight="1">
      <c r="AA3503" s="245">
        <v>443689</v>
      </c>
      <c r="AB3503" t="s" s="30">
        <v>8344</v>
      </c>
      <c r="AD3503" t="s" s="30">
        <v>8345</v>
      </c>
      <c r="AG3503" t="s" s="30">
        <f>CONCATENATE(AH3503,", ",AI3503," ",AJ3503)</f>
        <v>8346</v>
      </c>
      <c r="AH3503" t="s" s="244">
        <v>752</v>
      </c>
      <c r="AI3503" t="s" s="30">
        <v>753</v>
      </c>
      <c r="AJ3503" s="245">
        <v>10021</v>
      </c>
    </row>
    <row r="3504" s="231" customFormat="1" ht="13.65" customHeight="1">
      <c r="AA3504" s="245">
        <v>443697</v>
      </c>
      <c r="AB3504" t="s" s="30">
        <v>8347</v>
      </c>
      <c r="AG3504" t="s" s="30">
        <f>CONCATENATE(AH3504,", ",AI3504," ",AJ3504)</f>
        <v>209</v>
      </c>
    </row>
    <row r="3505" s="231" customFormat="1" ht="13.65" customHeight="1">
      <c r="AA3505" s="245">
        <v>443705</v>
      </c>
      <c r="AB3505" t="s" s="30">
        <v>8348</v>
      </c>
      <c r="AG3505" t="s" s="30">
        <f>CONCATENATE(AH3505,", ",AI3505," ",AJ3505)</f>
        <v>209</v>
      </c>
    </row>
    <row r="3506" s="231" customFormat="1" ht="13.65" customHeight="1">
      <c r="AA3506" s="245">
        <v>443713</v>
      </c>
      <c r="AB3506" t="s" s="30">
        <v>8349</v>
      </c>
      <c r="AG3506" t="s" s="30">
        <f>CONCATENATE(AH3506,", ",AI3506," ",AJ3506)</f>
        <v>209</v>
      </c>
    </row>
    <row r="3507" s="231" customFormat="1" ht="13.65" customHeight="1">
      <c r="AA3507" s="245">
        <v>443721</v>
      </c>
      <c r="AB3507" t="s" s="30">
        <v>8350</v>
      </c>
      <c r="AG3507" t="s" s="30">
        <f>CONCATENATE(AH3507,", ",AI3507," ",AJ3507)</f>
        <v>209</v>
      </c>
    </row>
    <row r="3508" s="231" customFormat="1" ht="13.65" customHeight="1">
      <c r="AA3508" s="245">
        <v>443739</v>
      </c>
      <c r="AB3508" t="s" s="30">
        <v>8351</v>
      </c>
      <c r="AG3508" t="s" s="30">
        <f>CONCATENATE(AH3508,", ",AI3508," ",AJ3508)</f>
        <v>209</v>
      </c>
    </row>
    <row r="3509" s="231" customFormat="1" ht="13.65" customHeight="1">
      <c r="AA3509" s="245">
        <v>443747</v>
      </c>
      <c r="AB3509" t="s" s="30">
        <v>8352</v>
      </c>
      <c r="AG3509" t="s" s="30">
        <f>CONCATENATE(AH3509,", ",AI3509," ",AJ3509)</f>
        <v>209</v>
      </c>
    </row>
    <row r="3510" s="231" customFormat="1" ht="13.65" customHeight="1">
      <c r="AA3510" s="245">
        <v>443754</v>
      </c>
      <c r="AB3510" t="s" s="30">
        <v>8353</v>
      </c>
      <c r="AG3510" t="s" s="30">
        <f>CONCATENATE(AH3510,", ",AI3510," ",AJ3510)</f>
        <v>209</v>
      </c>
    </row>
    <row r="3511" s="231" customFormat="1" ht="13.65" customHeight="1">
      <c r="AA3511" s="245">
        <v>443762</v>
      </c>
      <c r="AB3511" t="s" s="30">
        <v>8354</v>
      </c>
      <c r="AG3511" t="s" s="30">
        <f>CONCATENATE(AH3511,", ",AI3511," ",AJ3511)</f>
        <v>209</v>
      </c>
    </row>
    <row r="3512" s="231" customFormat="1" ht="13.65" customHeight="1">
      <c r="AA3512" s="245">
        <v>443770</v>
      </c>
      <c r="AB3512" t="s" s="30">
        <v>8355</v>
      </c>
      <c r="AG3512" t="s" s="30">
        <f>CONCATENATE(AH3512,", ",AI3512," ",AJ3512)</f>
        <v>209</v>
      </c>
    </row>
    <row r="3513" s="231" customFormat="1" ht="13.65" customHeight="1">
      <c r="AA3513" s="245">
        <v>443788</v>
      </c>
      <c r="AB3513" t="s" s="30">
        <v>8356</v>
      </c>
      <c r="AG3513" t="s" s="30">
        <f>CONCATENATE(AH3513,", ",AI3513," ",AJ3513)</f>
        <v>209</v>
      </c>
    </row>
    <row r="3514" s="231" customFormat="1" ht="13.65" customHeight="1">
      <c r="AA3514" s="245">
        <v>443796</v>
      </c>
      <c r="AB3514" t="s" s="30">
        <v>8357</v>
      </c>
      <c r="AG3514" t="s" s="30">
        <f>CONCATENATE(AH3514,", ",AI3514," ",AJ3514)</f>
        <v>209</v>
      </c>
    </row>
    <row r="3515" s="231" customFormat="1" ht="13.65" customHeight="1">
      <c r="AA3515" s="245">
        <v>443804</v>
      </c>
      <c r="AB3515" t="s" s="30">
        <v>8358</v>
      </c>
      <c r="AG3515" t="s" s="30">
        <f>CONCATENATE(AH3515,", ",AI3515," ",AJ3515)</f>
        <v>209</v>
      </c>
    </row>
    <row r="3516" s="231" customFormat="1" ht="13.65" customHeight="1">
      <c r="AA3516" s="245">
        <v>443812</v>
      </c>
      <c r="AB3516" t="s" s="30">
        <v>8359</v>
      </c>
      <c r="AG3516" t="s" s="30">
        <f>CONCATENATE(AH3516,", ",AI3516," ",AJ3516)</f>
        <v>209</v>
      </c>
    </row>
    <row r="3517" s="231" customFormat="1" ht="13.65" customHeight="1">
      <c r="AA3517" s="245">
        <v>443820</v>
      </c>
      <c r="AB3517" t="s" s="30">
        <v>8360</v>
      </c>
      <c r="AD3517" t="s" s="30">
        <v>8361</v>
      </c>
      <c r="AG3517" t="s" s="30">
        <f>CONCATENATE(AH3517,", ",AI3517," ",AJ3517)</f>
        <v>4716</v>
      </c>
      <c r="AH3517" t="s" s="244">
        <v>4682</v>
      </c>
      <c r="AI3517" t="s" s="30">
        <v>4683</v>
      </c>
      <c r="AJ3517" s="245">
        <v>20006</v>
      </c>
    </row>
    <row r="3518" s="231" customFormat="1" ht="13.65" customHeight="1">
      <c r="AA3518" s="245">
        <v>443838</v>
      </c>
      <c r="AB3518" t="s" s="30">
        <v>8362</v>
      </c>
      <c r="AG3518" t="s" s="30">
        <f>CONCATENATE(AH3518,", ",AI3518," ",AJ3518)</f>
        <v>209</v>
      </c>
    </row>
    <row r="3519" s="231" customFormat="1" ht="13.65" customHeight="1">
      <c r="AA3519" s="245">
        <v>443846</v>
      </c>
      <c r="AB3519" t="s" s="30">
        <v>8363</v>
      </c>
      <c r="AD3519" t="s" s="30">
        <v>8364</v>
      </c>
      <c r="AG3519" t="s" s="30">
        <f>CONCATENATE(AH3519,", ",AI3519," ",AJ3519)</f>
        <v>8365</v>
      </c>
      <c r="AH3519" t="s" s="244">
        <v>5985</v>
      </c>
      <c r="AI3519" t="s" s="30">
        <v>4363</v>
      </c>
      <c r="AJ3519" s="245">
        <v>90035</v>
      </c>
    </row>
    <row r="3520" s="231" customFormat="1" ht="13.65" customHeight="1">
      <c r="AA3520" s="245">
        <v>443853</v>
      </c>
      <c r="AB3520" t="s" s="30">
        <v>8366</v>
      </c>
      <c r="AG3520" t="s" s="30">
        <f>CONCATENATE(AH3520,", ",AI3520," ",AJ3520)</f>
        <v>209</v>
      </c>
    </row>
    <row r="3521" s="231" customFormat="1" ht="13.65" customHeight="1">
      <c r="AA3521" s="245">
        <v>443861</v>
      </c>
      <c r="AB3521" t="s" s="30">
        <v>8367</v>
      </c>
      <c r="AG3521" t="s" s="30">
        <f>CONCATENATE(AH3521,", ",AI3521," ",AJ3521)</f>
        <v>209</v>
      </c>
    </row>
    <row r="3522" s="231" customFormat="1" ht="13.65" customHeight="1">
      <c r="AA3522" s="245">
        <v>443879</v>
      </c>
      <c r="AB3522" t="s" s="30">
        <v>8368</v>
      </c>
      <c r="AG3522" t="s" s="30">
        <f>CONCATENATE(AH3522,", ",AI3522," ",AJ3522)</f>
        <v>209</v>
      </c>
    </row>
    <row r="3523" s="231" customFormat="1" ht="13.65" customHeight="1">
      <c r="AA3523" s="245">
        <v>443887</v>
      </c>
      <c r="AB3523" t="s" s="30">
        <v>8369</v>
      </c>
      <c r="AG3523" t="s" s="30">
        <f>CONCATENATE(AH3523,", ",AI3523," ",AJ3523)</f>
        <v>209</v>
      </c>
    </row>
    <row r="3524" s="231" customFormat="1" ht="13.65" customHeight="1">
      <c r="AA3524" s="245">
        <v>443895</v>
      </c>
      <c r="AB3524" t="s" s="30">
        <v>8370</v>
      </c>
      <c r="AG3524" t="s" s="30">
        <f>CONCATENATE(AH3524,", ",AI3524," ",AJ3524)</f>
        <v>209</v>
      </c>
    </row>
    <row r="3525" s="231" customFormat="1" ht="13.65" customHeight="1">
      <c r="AA3525" s="245">
        <v>443903</v>
      </c>
      <c r="AB3525" t="s" s="30">
        <v>8371</v>
      </c>
      <c r="AG3525" t="s" s="30">
        <f>CONCATENATE(AH3525,", ",AI3525," ",AJ3525)</f>
        <v>209</v>
      </c>
    </row>
    <row r="3526" s="231" customFormat="1" ht="13.65" customHeight="1">
      <c r="AA3526" s="245">
        <v>443911</v>
      </c>
      <c r="AB3526" t="s" s="30">
        <v>8372</v>
      </c>
      <c r="AG3526" t="s" s="30">
        <f>CONCATENATE(AH3526,", ",AI3526," ",AJ3526)</f>
        <v>209</v>
      </c>
    </row>
    <row r="3527" s="231" customFormat="1" ht="13.65" customHeight="1">
      <c r="AA3527" s="245">
        <v>443929</v>
      </c>
      <c r="AB3527" t="s" s="30">
        <v>8373</v>
      </c>
      <c r="AG3527" t="s" s="30">
        <f>CONCATENATE(AH3527,", ",AI3527," ",AJ3527)</f>
        <v>209</v>
      </c>
    </row>
    <row r="3528" s="231" customFormat="1" ht="13.65" customHeight="1">
      <c r="AA3528" s="245">
        <v>443937</v>
      </c>
      <c r="AB3528" t="s" s="30">
        <v>8374</v>
      </c>
      <c r="AG3528" t="s" s="30">
        <f>CONCATENATE(AH3528,", ",AI3528," ",AJ3528)</f>
        <v>209</v>
      </c>
    </row>
    <row r="3529" s="231" customFormat="1" ht="13.65" customHeight="1">
      <c r="AA3529" s="245">
        <v>443952</v>
      </c>
      <c r="AB3529" t="s" s="30">
        <v>8375</v>
      </c>
      <c r="AG3529" t="s" s="30">
        <f>CONCATENATE(AH3529,", ",AI3529," ",AJ3529)</f>
        <v>209</v>
      </c>
    </row>
    <row r="3530" s="231" customFormat="1" ht="13.65" customHeight="1">
      <c r="AA3530" s="245">
        <v>443960</v>
      </c>
      <c r="AB3530" t="s" s="30">
        <v>8376</v>
      </c>
      <c r="AG3530" t="s" s="30">
        <f>CONCATENATE(AH3530,", ",AI3530," ",AJ3530)</f>
        <v>209</v>
      </c>
    </row>
    <row r="3531" s="231" customFormat="1" ht="13.65" customHeight="1">
      <c r="AA3531" s="245">
        <v>443978</v>
      </c>
      <c r="AB3531" t="s" s="30">
        <v>8377</v>
      </c>
      <c r="AG3531" t="s" s="30">
        <f>CONCATENATE(AH3531,", ",AI3531," ",AJ3531)</f>
        <v>209</v>
      </c>
    </row>
    <row r="3532" s="231" customFormat="1" ht="13.65" customHeight="1">
      <c r="AA3532" s="245">
        <v>443986</v>
      </c>
      <c r="AB3532" t="s" s="30">
        <v>8378</v>
      </c>
      <c r="AG3532" t="s" s="30">
        <f>CONCATENATE(AH3532,", ",AI3532," ",AJ3532)</f>
        <v>209</v>
      </c>
    </row>
    <row r="3533" s="231" customFormat="1" ht="13.65" customHeight="1">
      <c r="AA3533" s="245">
        <v>443994</v>
      </c>
      <c r="AB3533" t="s" s="30">
        <v>8379</v>
      </c>
      <c r="AG3533" t="s" s="30">
        <f>CONCATENATE(AH3533,", ",AI3533," ",AJ3533)</f>
        <v>209</v>
      </c>
    </row>
    <row r="3534" s="231" customFormat="1" ht="13.65" customHeight="1">
      <c r="AA3534" s="245">
        <v>444000</v>
      </c>
      <c r="AB3534" t="s" s="30">
        <v>8380</v>
      </c>
      <c r="AG3534" t="s" s="30">
        <f>CONCATENATE(AH3534,", ",AI3534," ",AJ3534)</f>
        <v>209</v>
      </c>
    </row>
    <row r="3535" s="231" customFormat="1" ht="13.65" customHeight="1">
      <c r="AA3535" s="245">
        <v>444018</v>
      </c>
      <c r="AB3535" t="s" s="30">
        <v>8381</v>
      </c>
      <c r="AG3535" t="s" s="30">
        <f>CONCATENATE(AH3535,", ",AI3535," ",AJ3535)</f>
        <v>209</v>
      </c>
    </row>
    <row r="3536" s="231" customFormat="1" ht="13.65" customHeight="1">
      <c r="AA3536" s="245">
        <v>444026</v>
      </c>
      <c r="AB3536" t="s" s="30">
        <v>8382</v>
      </c>
      <c r="AG3536" t="s" s="30">
        <f>CONCATENATE(AH3536,", ",AI3536," ",AJ3536)</f>
        <v>209</v>
      </c>
    </row>
    <row r="3537" s="231" customFormat="1" ht="13.65" customHeight="1">
      <c r="AA3537" s="245">
        <v>444034</v>
      </c>
      <c r="AB3537" t="s" s="30">
        <v>8383</v>
      </c>
      <c r="AG3537" t="s" s="30">
        <f>CONCATENATE(AH3537,", ",AI3537," ",AJ3537)</f>
        <v>209</v>
      </c>
    </row>
    <row r="3538" s="231" customFormat="1" ht="13.65" customHeight="1">
      <c r="AA3538" s="245">
        <v>444042</v>
      </c>
      <c r="AB3538" t="s" s="30">
        <v>8384</v>
      </c>
      <c r="AG3538" t="s" s="30">
        <f>CONCATENATE(AH3538,", ",AI3538," ",AJ3538)</f>
        <v>209</v>
      </c>
    </row>
    <row r="3539" s="231" customFormat="1" ht="13.65" customHeight="1">
      <c r="AA3539" s="245">
        <v>444059</v>
      </c>
      <c r="AB3539" t="s" s="30">
        <v>8385</v>
      </c>
      <c r="AG3539" t="s" s="30">
        <f>CONCATENATE(AH3539,", ",AI3539," ",AJ3539)</f>
        <v>209</v>
      </c>
    </row>
    <row r="3540" s="231" customFormat="1" ht="13.65" customHeight="1">
      <c r="AA3540" s="245">
        <v>444067</v>
      </c>
      <c r="AB3540" t="s" s="30">
        <v>8386</v>
      </c>
      <c r="AG3540" t="s" s="30">
        <f>CONCATENATE(AH3540,", ",AI3540," ",AJ3540)</f>
        <v>209</v>
      </c>
    </row>
    <row r="3541" s="231" customFormat="1" ht="13.65" customHeight="1">
      <c r="AA3541" s="245">
        <v>444075</v>
      </c>
      <c r="AB3541" t="s" s="30">
        <v>8387</v>
      </c>
      <c r="AG3541" t="s" s="30">
        <f>CONCATENATE(AH3541,", ",AI3541," ",AJ3541)</f>
        <v>209</v>
      </c>
    </row>
    <row r="3542" s="231" customFormat="1" ht="13.65" customHeight="1">
      <c r="AA3542" s="245">
        <v>444083</v>
      </c>
      <c r="AB3542" t="s" s="30">
        <v>8388</v>
      </c>
      <c r="AG3542" t="s" s="30">
        <f>CONCATENATE(AH3542,", ",AI3542," ",AJ3542)</f>
        <v>209</v>
      </c>
    </row>
    <row r="3543" s="231" customFormat="1" ht="13.65" customHeight="1">
      <c r="AA3543" s="245">
        <v>444091</v>
      </c>
      <c r="AB3543" t="s" s="30">
        <v>8389</v>
      </c>
      <c r="AG3543" t="s" s="30">
        <f>CONCATENATE(AH3543,", ",AI3543," ",AJ3543)</f>
        <v>209</v>
      </c>
    </row>
    <row r="3544" s="231" customFormat="1" ht="13.65" customHeight="1">
      <c r="AA3544" s="245">
        <v>444109</v>
      </c>
      <c r="AB3544" t="s" s="30">
        <v>8390</v>
      </c>
      <c r="AG3544" t="s" s="30">
        <f>CONCATENATE(AH3544,", ",AI3544," ",AJ3544)</f>
        <v>209</v>
      </c>
    </row>
    <row r="3545" s="231" customFormat="1" ht="13.65" customHeight="1">
      <c r="AA3545" s="245">
        <v>444117</v>
      </c>
      <c r="AB3545" t="s" s="30">
        <v>8391</v>
      </c>
      <c r="AG3545" t="s" s="30">
        <f>CONCATENATE(AH3545,", ",AI3545," ",AJ3545)</f>
        <v>209</v>
      </c>
    </row>
    <row r="3546" s="231" customFormat="1" ht="13.65" customHeight="1">
      <c r="AA3546" s="245">
        <v>444125</v>
      </c>
      <c r="AB3546" t="s" s="30">
        <v>8392</v>
      </c>
      <c r="AG3546" t="s" s="30">
        <f>CONCATENATE(AH3546,", ",AI3546," ",AJ3546)</f>
        <v>209</v>
      </c>
    </row>
    <row r="3547" s="231" customFormat="1" ht="13.65" customHeight="1">
      <c r="AA3547" s="245">
        <v>444133</v>
      </c>
      <c r="AB3547" t="s" s="30">
        <v>8393</v>
      </c>
      <c r="AG3547" t="s" s="30">
        <f>CONCATENATE(AH3547,", ",AI3547," ",AJ3547)</f>
        <v>209</v>
      </c>
    </row>
    <row r="3548" s="231" customFormat="1" ht="13.65" customHeight="1">
      <c r="AA3548" s="245">
        <v>444141</v>
      </c>
      <c r="AB3548" t="s" s="30">
        <v>8394</v>
      </c>
      <c r="AG3548" t="s" s="30">
        <f>CONCATENATE(AH3548,", ",AI3548," ",AJ3548)</f>
        <v>209</v>
      </c>
    </row>
    <row r="3549" s="231" customFormat="1" ht="13.65" customHeight="1">
      <c r="AA3549" s="245">
        <v>444158</v>
      </c>
      <c r="AB3549" t="s" s="30">
        <v>8395</v>
      </c>
      <c r="AG3549" t="s" s="30">
        <f>CONCATENATE(AH3549,", ",AI3549," ",AJ3549)</f>
        <v>209</v>
      </c>
    </row>
    <row r="3550" s="231" customFormat="1" ht="13.65" customHeight="1">
      <c r="AA3550" s="245">
        <v>444166</v>
      </c>
      <c r="AB3550" t="s" s="30">
        <v>8396</v>
      </c>
      <c r="AG3550" t="s" s="30">
        <f>CONCATENATE(AH3550,", ",AI3550," ",AJ3550)</f>
        <v>209</v>
      </c>
    </row>
    <row r="3551" s="231" customFormat="1" ht="13.65" customHeight="1">
      <c r="AA3551" s="245">
        <v>444174</v>
      </c>
      <c r="AB3551" t="s" s="30">
        <v>8397</v>
      </c>
      <c r="AG3551" t="s" s="30">
        <f>CONCATENATE(AH3551,", ",AI3551," ",AJ3551)</f>
        <v>209</v>
      </c>
    </row>
    <row r="3552" s="231" customFormat="1" ht="13.65" customHeight="1">
      <c r="AA3552" s="245">
        <v>444182</v>
      </c>
      <c r="AB3552" t="s" s="30">
        <v>8398</v>
      </c>
      <c r="AG3552" t="s" s="30">
        <f>CONCATENATE(AH3552,", ",AI3552," ",AJ3552)</f>
        <v>209</v>
      </c>
    </row>
    <row r="3553" s="231" customFormat="1" ht="13.65" customHeight="1">
      <c r="AA3553" s="245">
        <v>444190</v>
      </c>
      <c r="AB3553" t="s" s="30">
        <v>8399</v>
      </c>
      <c r="AG3553" t="s" s="30">
        <f>CONCATENATE(AH3553,", ",AI3553," ",AJ3553)</f>
        <v>209</v>
      </c>
    </row>
    <row r="3554" s="231" customFormat="1" ht="13.65" customHeight="1">
      <c r="AA3554" s="245">
        <v>444208</v>
      </c>
      <c r="AB3554" t="s" s="30">
        <v>7637</v>
      </c>
      <c r="AG3554" t="s" s="30">
        <f>CONCATENATE(AH3554,", ",AI3554," ",AJ3554)</f>
        <v>209</v>
      </c>
    </row>
    <row r="3555" s="231" customFormat="1" ht="13.65" customHeight="1">
      <c r="AA3555" s="245">
        <v>444216</v>
      </c>
      <c r="AB3555" t="s" s="30">
        <v>8400</v>
      </c>
      <c r="AG3555" t="s" s="30">
        <f>CONCATENATE(AH3555,", ",AI3555," ",AJ3555)</f>
        <v>209</v>
      </c>
    </row>
    <row r="3556" s="231" customFormat="1" ht="13.65" customHeight="1">
      <c r="AA3556" s="245">
        <v>444224</v>
      </c>
      <c r="AB3556" t="s" s="30">
        <v>8401</v>
      </c>
      <c r="AG3556" t="s" s="30">
        <f>CONCATENATE(AH3556,", ",AI3556," ",AJ3556)</f>
        <v>209</v>
      </c>
    </row>
    <row r="3557" s="231" customFormat="1" ht="13.65" customHeight="1">
      <c r="AA3557" s="245">
        <v>444232</v>
      </c>
      <c r="AB3557" t="s" s="30">
        <v>8402</v>
      </c>
      <c r="AG3557" t="s" s="30">
        <f>CONCATENATE(AH3557,", ",AI3557," ",AJ3557)</f>
        <v>209</v>
      </c>
    </row>
    <row r="3558" s="231" customFormat="1" ht="13.65" customHeight="1">
      <c r="AA3558" s="245">
        <v>444240</v>
      </c>
      <c r="AB3558" t="s" s="30">
        <v>8403</v>
      </c>
      <c r="AG3558" t="s" s="30">
        <f>CONCATENATE(AH3558,", ",AI3558," ",AJ3558)</f>
        <v>209</v>
      </c>
    </row>
    <row r="3559" s="231" customFormat="1" ht="13.65" customHeight="1">
      <c r="AA3559" s="245">
        <v>444257</v>
      </c>
      <c r="AB3559" t="s" s="30">
        <v>8404</v>
      </c>
      <c r="AC3559" t="s" s="30">
        <v>8405</v>
      </c>
      <c r="AG3559" t="s" s="30">
        <f>CONCATENATE(AH3559,", ",AI3559," ",AJ3559)</f>
        <v>209</v>
      </c>
    </row>
    <row r="3560" s="231" customFormat="1" ht="13.65" customHeight="1">
      <c r="AA3560" s="245">
        <v>444265</v>
      </c>
      <c r="AB3560" t="s" s="30">
        <v>8406</v>
      </c>
      <c r="AG3560" t="s" s="30">
        <f>CONCATENATE(AH3560,", ",AI3560," ",AJ3560)</f>
        <v>209</v>
      </c>
    </row>
    <row r="3561" s="231" customFormat="1" ht="13.65" customHeight="1">
      <c r="AA3561" s="245">
        <v>444273</v>
      </c>
      <c r="AB3561" t="s" s="30">
        <v>8407</v>
      </c>
      <c r="AG3561" t="s" s="30">
        <f>CONCATENATE(AH3561,", ",AI3561," ",AJ3561)</f>
        <v>209</v>
      </c>
    </row>
    <row r="3562" s="231" customFormat="1" ht="13.65" customHeight="1">
      <c r="AA3562" s="245">
        <v>444281</v>
      </c>
      <c r="AB3562" t="s" s="30">
        <v>4997</v>
      </c>
      <c r="AG3562" t="s" s="30">
        <f>CONCATENATE(AH3562,", ",AI3562," ",AJ3562)</f>
        <v>209</v>
      </c>
    </row>
    <row r="3563" s="231" customFormat="1" ht="13.65" customHeight="1">
      <c r="AA3563" s="245">
        <v>444299</v>
      </c>
      <c r="AB3563" t="s" s="30">
        <v>8408</v>
      </c>
      <c r="AD3563" t="s" s="30">
        <v>8409</v>
      </c>
      <c r="AG3563" t="s" s="30">
        <f>CONCATENATE(AH3563,", ",AI3563," ",AJ3563)</f>
        <v>4779</v>
      </c>
      <c r="AH3563" t="s" s="244">
        <v>4682</v>
      </c>
      <c r="AI3563" t="s" s="30">
        <v>4683</v>
      </c>
      <c r="AJ3563" s="245">
        <v>20036</v>
      </c>
    </row>
    <row r="3564" s="231" customFormat="1" ht="13.65" customHeight="1">
      <c r="AA3564" s="245">
        <v>444307</v>
      </c>
      <c r="AB3564" t="s" s="30">
        <v>8410</v>
      </c>
      <c r="AG3564" t="s" s="30">
        <f>CONCATENATE(AH3564,", ",AI3564," ",AJ3564)</f>
        <v>209</v>
      </c>
    </row>
    <row r="3565" s="231" customFormat="1" ht="13.65" customHeight="1">
      <c r="AA3565" s="245">
        <v>444315</v>
      </c>
      <c r="AB3565" t="s" s="30">
        <v>8411</v>
      </c>
      <c r="AG3565" t="s" s="30">
        <f>CONCATENATE(AH3565,", ",AI3565," ",AJ3565)</f>
        <v>209</v>
      </c>
    </row>
    <row r="3566" s="231" customFormat="1" ht="13.65" customHeight="1">
      <c r="AA3566" s="245">
        <v>444323</v>
      </c>
      <c r="AB3566" t="s" s="30">
        <v>8412</v>
      </c>
      <c r="AG3566" t="s" s="30">
        <f>CONCATENATE(AH3566,", ",AI3566," ",AJ3566)</f>
        <v>209</v>
      </c>
    </row>
    <row r="3567" s="231" customFormat="1" ht="13.65" customHeight="1">
      <c r="AA3567" s="245">
        <v>444331</v>
      </c>
      <c r="AB3567" t="s" s="30">
        <v>8413</v>
      </c>
      <c r="AG3567" t="s" s="30">
        <f>CONCATENATE(AH3567,", ",AI3567," ",AJ3567)</f>
        <v>209</v>
      </c>
    </row>
    <row r="3568" s="231" customFormat="1" ht="13.65" customHeight="1">
      <c r="AA3568" s="245">
        <v>444349</v>
      </c>
      <c r="AB3568" t="s" s="30">
        <v>8414</v>
      </c>
      <c r="AG3568" t="s" s="30">
        <f>CONCATENATE(AH3568,", ",AI3568," ",AJ3568)</f>
        <v>209</v>
      </c>
    </row>
    <row r="3569" s="231" customFormat="1" ht="13.65" customHeight="1">
      <c r="AA3569" s="245">
        <v>444356</v>
      </c>
      <c r="AB3569" t="s" s="30">
        <v>8415</v>
      </c>
      <c r="AG3569" t="s" s="30">
        <f>CONCATENATE(AH3569,", ",AI3569," ",AJ3569)</f>
        <v>209</v>
      </c>
    </row>
    <row r="3570" s="231" customFormat="1" ht="13.65" customHeight="1">
      <c r="AA3570" s="245">
        <v>444364</v>
      </c>
      <c r="AB3570" t="s" s="30">
        <v>8416</v>
      </c>
      <c r="AG3570" t="s" s="30">
        <f>CONCATENATE(AH3570,", ",AI3570," ",AJ3570)</f>
        <v>209</v>
      </c>
    </row>
    <row r="3571" s="231" customFormat="1" ht="13.65" customHeight="1">
      <c r="AA3571" s="245">
        <v>444372</v>
      </c>
      <c r="AB3571" t="s" s="30">
        <v>8417</v>
      </c>
      <c r="AG3571" t="s" s="30">
        <f>CONCATENATE(AH3571,", ",AI3571," ",AJ3571)</f>
        <v>209</v>
      </c>
    </row>
    <row r="3572" s="231" customFormat="1" ht="13.65" customHeight="1">
      <c r="AA3572" s="245">
        <v>444380</v>
      </c>
      <c r="AB3572" t="s" s="30">
        <v>8418</v>
      </c>
      <c r="AG3572" t="s" s="30">
        <f>CONCATENATE(AH3572,", ",AI3572," ",AJ3572)</f>
        <v>209</v>
      </c>
    </row>
    <row r="3573" s="231" customFormat="1" ht="13.65" customHeight="1">
      <c r="AA3573" s="245">
        <v>444398</v>
      </c>
      <c r="AB3573" t="s" s="30">
        <v>8419</v>
      </c>
      <c r="AG3573" t="s" s="30">
        <f>CONCATENATE(AH3573,", ",AI3573," ",AJ3573)</f>
        <v>209</v>
      </c>
    </row>
    <row r="3574" s="231" customFormat="1" ht="13.65" customHeight="1">
      <c r="AA3574" s="245">
        <v>444406</v>
      </c>
      <c r="AB3574" t="s" s="30">
        <v>8420</v>
      </c>
      <c r="AG3574" t="s" s="30">
        <f>CONCATENATE(AH3574,", ",AI3574," ",AJ3574)</f>
        <v>209</v>
      </c>
    </row>
    <row r="3575" s="231" customFormat="1" ht="13.65" customHeight="1">
      <c r="AA3575" s="245">
        <v>444414</v>
      </c>
      <c r="AB3575" t="s" s="30">
        <v>8421</v>
      </c>
      <c r="AG3575" t="s" s="30">
        <f>CONCATENATE(AH3575,", ",AI3575," ",AJ3575)</f>
        <v>209</v>
      </c>
    </row>
    <row r="3576" s="231" customFormat="1" ht="13.65" customHeight="1">
      <c r="AA3576" s="245">
        <v>444422</v>
      </c>
      <c r="AB3576" t="s" s="30">
        <v>8422</v>
      </c>
      <c r="AG3576" t="s" s="30">
        <f>CONCATENATE(AH3576,", ",AI3576," ",AJ3576)</f>
        <v>209</v>
      </c>
    </row>
    <row r="3577" s="231" customFormat="1" ht="13.65" customHeight="1">
      <c r="AA3577" s="245">
        <v>444430</v>
      </c>
      <c r="AB3577" t="s" s="30">
        <v>8423</v>
      </c>
      <c r="AG3577" t="s" s="30">
        <f>CONCATENATE(AH3577,", ",AI3577," ",AJ3577)</f>
        <v>209</v>
      </c>
    </row>
    <row r="3578" s="231" customFormat="1" ht="13.65" customHeight="1">
      <c r="AA3578" s="245">
        <v>444448</v>
      </c>
      <c r="AB3578" t="s" s="30">
        <v>8424</v>
      </c>
      <c r="AG3578" t="s" s="30">
        <f>CONCATENATE(AH3578,", ",AI3578," ",AJ3578)</f>
        <v>209</v>
      </c>
    </row>
    <row r="3579" s="231" customFormat="1" ht="13.65" customHeight="1">
      <c r="AA3579" s="245">
        <v>444455</v>
      </c>
      <c r="AB3579" t="s" s="30">
        <v>8425</v>
      </c>
      <c r="AG3579" t="s" s="30">
        <f>CONCATENATE(AH3579,", ",AI3579," ",AJ3579)</f>
        <v>209</v>
      </c>
    </row>
    <row r="3580" s="231" customFormat="1" ht="13.65" customHeight="1">
      <c r="AA3580" s="245">
        <v>444463</v>
      </c>
      <c r="AB3580" t="s" s="30">
        <v>8426</v>
      </c>
      <c r="AG3580" t="s" s="30">
        <f>CONCATENATE(AH3580,", ",AI3580," ",AJ3580)</f>
        <v>209</v>
      </c>
    </row>
    <row r="3581" s="231" customFormat="1" ht="13.65" customHeight="1">
      <c r="AA3581" s="245">
        <v>444471</v>
      </c>
      <c r="AB3581" t="s" s="30">
        <v>8427</v>
      </c>
      <c r="AD3581" t="s" s="30">
        <v>8428</v>
      </c>
      <c r="AG3581" t="s" s="30">
        <f>CONCATENATE(AH3581,", ",AI3581," ",AJ3581)</f>
        <v>8429</v>
      </c>
      <c r="AH3581" t="s" s="244">
        <v>4727</v>
      </c>
      <c r="AI3581" t="s" s="30">
        <v>4670</v>
      </c>
      <c r="AJ3581" s="245">
        <v>22202</v>
      </c>
    </row>
    <row r="3582" s="231" customFormat="1" ht="13.65" customHeight="1">
      <c r="AA3582" s="245">
        <v>444489</v>
      </c>
      <c r="AB3582" t="s" s="30">
        <v>8430</v>
      </c>
      <c r="AG3582" t="s" s="30">
        <f>CONCATENATE(AH3582,", ",AI3582," ",AJ3582)</f>
        <v>209</v>
      </c>
    </row>
    <row r="3583" s="231" customFormat="1" ht="13.65" customHeight="1">
      <c r="AA3583" s="245">
        <v>444497</v>
      </c>
      <c r="AB3583" t="s" s="30">
        <v>8431</v>
      </c>
      <c r="AD3583" t="s" s="30">
        <v>8432</v>
      </c>
      <c r="AG3583" t="s" s="30">
        <f>CONCATENATE(AH3583,", ",AI3583," ",AJ3583)</f>
        <v>8433</v>
      </c>
      <c r="AH3583" t="s" s="244">
        <v>8434</v>
      </c>
      <c r="AI3583" t="s" s="30">
        <v>4670</v>
      </c>
      <c r="AJ3583" s="245">
        <v>24018</v>
      </c>
    </row>
    <row r="3584" s="231" customFormat="1" ht="13.65" customHeight="1">
      <c r="AA3584" s="245">
        <v>444505</v>
      </c>
      <c r="AB3584" t="s" s="30">
        <v>8435</v>
      </c>
      <c r="AD3584" t="s" s="30">
        <v>8436</v>
      </c>
      <c r="AG3584" t="s" s="30">
        <f>CONCATENATE(AH3584,", ",AI3584," ",AJ3584)</f>
        <v>8437</v>
      </c>
      <c r="AH3584" t="s" s="244">
        <v>4743</v>
      </c>
      <c r="AI3584" t="s" s="30">
        <v>7600</v>
      </c>
      <c r="AJ3584" s="245">
        <v>53711</v>
      </c>
    </row>
    <row r="3585" s="231" customFormat="1" ht="13.65" customHeight="1">
      <c r="AA3585" s="245">
        <v>444513</v>
      </c>
      <c r="AB3585" t="s" s="30">
        <v>8438</v>
      </c>
      <c r="AD3585" t="s" s="30">
        <v>8439</v>
      </c>
      <c r="AG3585" t="s" s="30">
        <f>CONCATENATE(AH3585,", ",AI3585," ",AJ3585)</f>
        <v>8440</v>
      </c>
      <c r="AH3585" t="s" s="244">
        <v>8441</v>
      </c>
      <c r="AI3585" t="s" s="30">
        <v>6184</v>
      </c>
      <c r="AJ3585" s="245">
        <v>29601</v>
      </c>
    </row>
    <row r="3586" s="231" customFormat="1" ht="13.65" customHeight="1">
      <c r="AA3586" s="245">
        <v>444521</v>
      </c>
      <c r="AB3586" t="s" s="30">
        <v>8442</v>
      </c>
      <c r="AD3586" t="s" s="30">
        <v>8443</v>
      </c>
      <c r="AE3586" t="s" s="30">
        <v>8444</v>
      </c>
      <c r="AG3586" t="s" s="30">
        <f>CONCATENATE(AH3586,", ",AI3586," ",AJ3586)</f>
        <v>8445</v>
      </c>
      <c r="AH3586" t="s" s="244">
        <v>8446</v>
      </c>
      <c r="AI3586" t="s" s="30">
        <v>753</v>
      </c>
      <c r="AJ3586" s="245">
        <v>10589</v>
      </c>
    </row>
    <row r="3587" s="231" customFormat="1" ht="13.65" customHeight="1">
      <c r="AA3587" s="245">
        <v>444539</v>
      </c>
      <c r="AB3587" t="s" s="30">
        <v>8447</v>
      </c>
      <c r="AC3587" t="s" s="30">
        <v>8448</v>
      </c>
      <c r="AD3587" t="s" s="30">
        <v>8449</v>
      </c>
      <c r="AG3587" t="s" s="30">
        <f>CONCATENATE(AH3587,", ",AI3587," ",AJ3587)</f>
        <v>8450</v>
      </c>
      <c r="AH3587" t="s" s="244">
        <v>4669</v>
      </c>
      <c r="AI3587" t="s" s="30">
        <v>4670</v>
      </c>
      <c r="AJ3587" t="s" s="30">
        <v>8451</v>
      </c>
    </row>
    <row r="3588" s="231" customFormat="1" ht="13.65" customHeight="1">
      <c r="AA3588" s="245">
        <v>444547</v>
      </c>
      <c r="AB3588" t="s" s="30">
        <v>8452</v>
      </c>
      <c r="AD3588" t="s" s="30">
        <v>7520</v>
      </c>
      <c r="AG3588" t="s" s="30">
        <f>CONCATENATE(AH3588,", ",AI3588," ",AJ3588)</f>
        <v>7521</v>
      </c>
      <c r="AH3588" t="s" s="244">
        <v>5448</v>
      </c>
      <c r="AI3588" t="s" s="30">
        <v>4670</v>
      </c>
      <c r="AJ3588" s="245">
        <v>23455</v>
      </c>
    </row>
    <row r="3589" s="231" customFormat="1" ht="13.65" customHeight="1">
      <c r="AA3589" s="245">
        <v>444554</v>
      </c>
      <c r="AB3589" t="s" s="30">
        <v>8453</v>
      </c>
      <c r="AD3589" t="s" s="30">
        <v>8454</v>
      </c>
      <c r="AG3589" t="s" s="30">
        <f>CONCATENATE(AH3589,", ",AI3589," ",AJ3589)</f>
        <v>5940</v>
      </c>
      <c r="AH3589" t="s" s="244">
        <v>4682</v>
      </c>
      <c r="AI3589" t="s" s="30">
        <v>4683</v>
      </c>
      <c r="AJ3589" s="245">
        <v>20005</v>
      </c>
    </row>
    <row r="3590" s="231" customFormat="1" ht="13.65" customHeight="1">
      <c r="AA3590" s="245">
        <v>444562</v>
      </c>
      <c r="AB3590" t="s" s="30">
        <v>8455</v>
      </c>
      <c r="AD3590" t="s" s="30">
        <v>8456</v>
      </c>
      <c r="AG3590" t="s" s="30">
        <f>CONCATENATE(AH3590,", ",AI3590," ",AJ3590)</f>
        <v>8457</v>
      </c>
      <c r="AH3590" t="s" s="244">
        <v>8458</v>
      </c>
      <c r="AI3590" t="s" s="30">
        <v>3348</v>
      </c>
      <c r="AJ3590" s="245">
        <v>60107</v>
      </c>
    </row>
    <row r="3591" s="231" customFormat="1" ht="13.65" customHeight="1">
      <c r="AA3591" s="245">
        <v>444570</v>
      </c>
      <c r="AB3591" t="s" s="30">
        <v>8459</v>
      </c>
      <c r="AD3591" t="s" s="30">
        <v>8460</v>
      </c>
      <c r="AG3591" t="s" s="30">
        <f>CONCATENATE(AH3591,", ",AI3591," ",AJ3591)</f>
        <v>8055</v>
      </c>
      <c r="AH3591" t="s" s="244">
        <v>4869</v>
      </c>
      <c r="AI3591" t="s" s="30">
        <v>4670</v>
      </c>
      <c r="AJ3591" s="245">
        <v>22041</v>
      </c>
    </row>
    <row r="3592" s="231" customFormat="1" ht="13.65" customHeight="1">
      <c r="AA3592" s="245">
        <v>444588</v>
      </c>
      <c r="AB3592" t="s" s="30">
        <v>8461</v>
      </c>
      <c r="AD3592" t="s" s="30">
        <v>8462</v>
      </c>
      <c r="AG3592" t="s" s="30">
        <f>CONCATENATE(AH3592,", ",AI3592," ",AJ3592)</f>
        <v>8463</v>
      </c>
      <c r="AH3592" t="s" s="244">
        <v>8464</v>
      </c>
      <c r="AI3592" t="s" s="30">
        <v>4748</v>
      </c>
      <c r="AJ3592" s="245">
        <v>20912</v>
      </c>
    </row>
    <row r="3593" s="231" customFormat="1" ht="13.65" customHeight="1">
      <c r="AA3593" s="245">
        <v>444596</v>
      </c>
      <c r="AB3593" t="s" s="30">
        <v>8465</v>
      </c>
      <c r="AD3593" t="s" s="30">
        <v>8466</v>
      </c>
      <c r="AG3593" t="s" s="30">
        <f>CONCATENATE(AH3593,", ",AI3593," ",AJ3593)</f>
        <v>8467</v>
      </c>
      <c r="AH3593" t="s" s="244">
        <v>4869</v>
      </c>
      <c r="AI3593" t="s" s="30">
        <v>4670</v>
      </c>
      <c r="AJ3593" s="245">
        <v>22203</v>
      </c>
    </row>
    <row r="3594" s="231" customFormat="1" ht="13.65" customHeight="1">
      <c r="AA3594" s="245">
        <v>444604</v>
      </c>
      <c r="AB3594" t="s" s="30">
        <v>8468</v>
      </c>
      <c r="AD3594" t="s" s="30">
        <v>8469</v>
      </c>
      <c r="AG3594" t="s" s="30">
        <f>CONCATENATE(AH3594,", ",AI3594," ",AJ3594)</f>
        <v>5752</v>
      </c>
      <c r="AH3594" t="s" s="244">
        <v>5753</v>
      </c>
      <c r="AI3594" t="s" s="30">
        <v>4670</v>
      </c>
      <c r="AJ3594" s="245">
        <v>22630</v>
      </c>
    </row>
    <row r="3595" s="231" customFormat="1" ht="13.65" customHeight="1">
      <c r="AA3595" s="245">
        <v>444612</v>
      </c>
      <c r="AB3595" t="s" s="30">
        <v>8470</v>
      </c>
      <c r="AD3595" t="s" s="30">
        <v>8471</v>
      </c>
      <c r="AG3595" t="s" s="30">
        <f>CONCATENATE(AH3595,", ",AI3595," ",AJ3595)</f>
        <v>5719</v>
      </c>
      <c r="AH3595" t="s" s="244">
        <v>4682</v>
      </c>
      <c r="AI3595" t="s" s="30">
        <v>4683</v>
      </c>
      <c r="AJ3595" s="245">
        <v>20002</v>
      </c>
    </row>
    <row r="3596" s="231" customFormat="1" ht="13.65" customHeight="1">
      <c r="AA3596" s="245">
        <v>444620</v>
      </c>
      <c r="AB3596" t="s" s="30">
        <v>8472</v>
      </c>
      <c r="AD3596" t="s" s="30">
        <v>8473</v>
      </c>
      <c r="AG3596" t="s" s="30">
        <f>CONCATENATE(AH3596,", ",AI3596," ",AJ3596)</f>
        <v>8474</v>
      </c>
      <c r="AH3596" t="s" s="244">
        <v>752</v>
      </c>
      <c r="AI3596" t="s" s="30">
        <v>753</v>
      </c>
      <c r="AJ3596" s="245">
        <v>10012</v>
      </c>
    </row>
    <row r="3597" s="231" customFormat="1" ht="13.65" customHeight="1">
      <c r="AA3597" s="245">
        <v>444638</v>
      </c>
      <c r="AB3597" t="s" s="30">
        <v>8475</v>
      </c>
      <c r="AG3597" t="s" s="30">
        <f>CONCATENATE(AH3597,", ",AI3597," ",AJ3597)</f>
        <v>209</v>
      </c>
    </row>
    <row r="3598" s="231" customFormat="1" ht="13.65" customHeight="1">
      <c r="AA3598" s="245">
        <v>444646</v>
      </c>
      <c r="AB3598" t="s" s="30">
        <v>8476</v>
      </c>
      <c r="AG3598" t="s" s="30">
        <f>CONCATENATE(AH3598,", ",AI3598," ",AJ3598)</f>
        <v>209</v>
      </c>
    </row>
    <row r="3599" s="231" customFormat="1" ht="13.65" customHeight="1">
      <c r="AA3599" s="245">
        <v>444653</v>
      </c>
      <c r="AB3599" t="s" s="30">
        <v>8477</v>
      </c>
      <c r="AD3599" t="s" s="30">
        <v>8478</v>
      </c>
      <c r="AG3599" t="s" s="30">
        <f>CONCATENATE(AH3599,", ",AI3599," ",AJ3599)</f>
        <v>8479</v>
      </c>
      <c r="AH3599" t="s" s="244">
        <v>8480</v>
      </c>
      <c r="AI3599" t="s" s="30">
        <v>4670</v>
      </c>
      <c r="AJ3599" s="245">
        <v>22015</v>
      </c>
    </row>
    <row r="3600" s="231" customFormat="1" ht="13.65" customHeight="1">
      <c r="AA3600" s="245">
        <v>444661</v>
      </c>
      <c r="AB3600" t="s" s="30">
        <v>8481</v>
      </c>
      <c r="AD3600" t="s" s="30">
        <v>8482</v>
      </c>
      <c r="AG3600" t="s" s="30">
        <f>CONCATENATE(AH3600,", ",AI3600," ",AJ3600)</f>
        <v>8483</v>
      </c>
      <c r="AH3600" t="s" s="244">
        <v>8484</v>
      </c>
      <c r="AI3600" t="s" s="30">
        <v>753</v>
      </c>
      <c r="AJ3600" s="245">
        <v>12538</v>
      </c>
    </row>
    <row r="3601" s="231" customFormat="1" ht="13.65" customHeight="1">
      <c r="AA3601" s="245">
        <v>444679</v>
      </c>
      <c r="AB3601" t="s" s="30">
        <v>8485</v>
      </c>
      <c r="AC3601" t="s" s="30">
        <v>8486</v>
      </c>
      <c r="AD3601" t="s" s="30">
        <v>8487</v>
      </c>
      <c r="AG3601" t="s" s="30">
        <f>CONCATENATE(AH3601,", ",AI3601," ",AJ3601)</f>
        <v>8488</v>
      </c>
      <c r="AH3601" t="s" s="244">
        <v>7743</v>
      </c>
      <c r="AI3601" t="s" s="30">
        <v>207</v>
      </c>
      <c r="AJ3601" s="245">
        <v>2472</v>
      </c>
    </row>
    <row r="3602" s="231" customFormat="1" ht="13.65" customHeight="1">
      <c r="AA3602" s="245">
        <v>444687</v>
      </c>
      <c r="AB3602" t="s" s="30">
        <v>8489</v>
      </c>
      <c r="AD3602" t="s" s="30">
        <v>8490</v>
      </c>
      <c r="AG3602" t="s" s="30">
        <f>CONCATENATE(AH3602,", ",AI3602," ",AJ3602)</f>
        <v>8491</v>
      </c>
      <c r="AH3602" t="s" s="244">
        <v>8492</v>
      </c>
      <c r="AI3602" t="s" s="30">
        <v>4363</v>
      </c>
      <c r="AJ3602" s="245">
        <v>91917</v>
      </c>
    </row>
    <row r="3603" s="231" customFormat="1" ht="13.65" customHeight="1">
      <c r="AA3603" s="245">
        <v>444695</v>
      </c>
      <c r="AB3603" t="s" s="30">
        <v>8493</v>
      </c>
      <c r="AG3603" t="s" s="30">
        <f>CONCATENATE(AH3603,", ",AI3603," ",AJ3603)</f>
        <v>209</v>
      </c>
    </row>
    <row r="3604" s="231" customFormat="1" ht="13.65" customHeight="1">
      <c r="AA3604" s="245">
        <v>444703</v>
      </c>
      <c r="AB3604" t="s" s="30">
        <v>8494</v>
      </c>
      <c r="AD3604" t="s" s="30">
        <v>8495</v>
      </c>
      <c r="AG3604" t="s" s="30">
        <f>CONCATENATE(AH3604,", ",AI3604," ",AJ3604)</f>
        <v>8496</v>
      </c>
      <c r="AH3604" t="s" s="244">
        <v>8497</v>
      </c>
      <c r="AI3604" t="s" s="30">
        <v>4363</v>
      </c>
      <c r="AJ3604" t="s" s="30">
        <v>8498</v>
      </c>
    </row>
    <row r="3605" s="231" customFormat="1" ht="13.65" customHeight="1">
      <c r="AA3605" s="245">
        <v>444711</v>
      </c>
      <c r="AB3605" t="s" s="30">
        <v>8499</v>
      </c>
      <c r="AG3605" t="s" s="30">
        <f>CONCATENATE(AH3605,", ",AI3605," ",AJ3605)</f>
        <v>209</v>
      </c>
    </row>
    <row r="3606" s="231" customFormat="1" ht="13.65" customHeight="1">
      <c r="AA3606" s="245">
        <v>444729</v>
      </c>
      <c r="AB3606" t="s" s="30">
        <v>8500</v>
      </c>
      <c r="AD3606" t="s" s="30">
        <v>8501</v>
      </c>
      <c r="AG3606" t="s" s="30">
        <f>CONCATENATE(AH3606,", ",AI3606," ",AJ3606)</f>
        <v>5687</v>
      </c>
      <c r="AH3606" t="s" s="244">
        <v>4682</v>
      </c>
      <c r="AI3606" t="s" s="30">
        <v>4683</v>
      </c>
      <c r="AJ3606" s="245">
        <v>20001</v>
      </c>
    </row>
    <row r="3607" s="231" customFormat="1" ht="13.65" customHeight="1">
      <c r="AA3607" s="245">
        <v>444737</v>
      </c>
      <c r="AB3607" t="s" s="30">
        <v>8502</v>
      </c>
      <c r="AD3607" t="s" s="30">
        <v>8503</v>
      </c>
      <c r="AG3607" t="s" s="30">
        <f>CONCATENATE(AH3607,", ",AI3607," ",AJ3607)</f>
        <v>8504</v>
      </c>
      <c r="AH3607" t="s" s="244">
        <v>8505</v>
      </c>
      <c r="AI3607" t="s" s="30">
        <v>4748</v>
      </c>
      <c r="AJ3607" s="245">
        <v>21111</v>
      </c>
    </row>
    <row r="3608" s="231" customFormat="1" ht="13.65" customHeight="1">
      <c r="AA3608" s="245">
        <v>444745</v>
      </c>
      <c r="AB3608" t="s" s="30">
        <v>8506</v>
      </c>
      <c r="AG3608" t="s" s="30">
        <f>CONCATENATE(AH3608,", ",AI3608," ",AJ3608)</f>
        <v>209</v>
      </c>
    </row>
    <row r="3609" s="231" customFormat="1" ht="13.65" customHeight="1">
      <c r="AA3609" s="245">
        <v>444752</v>
      </c>
      <c r="AB3609" t="s" s="30">
        <v>8507</v>
      </c>
      <c r="AG3609" t="s" s="30">
        <f>CONCATENATE(AH3609,", ",AI3609," ",AJ3609)</f>
        <v>209</v>
      </c>
    </row>
    <row r="3610" s="231" customFormat="1" ht="13.65" customHeight="1">
      <c r="AA3610" s="245">
        <v>444760</v>
      </c>
      <c r="AB3610" t="s" s="30">
        <v>8508</v>
      </c>
      <c r="AG3610" t="s" s="30">
        <f>CONCATENATE(AH3610,", ",AI3610," ",AJ3610)</f>
        <v>209</v>
      </c>
    </row>
    <row r="3611" s="231" customFormat="1" ht="13.65" customHeight="1">
      <c r="AA3611" s="245">
        <v>444778</v>
      </c>
      <c r="AB3611" t="s" s="30">
        <v>8509</v>
      </c>
      <c r="AD3611" t="s" s="30">
        <v>8510</v>
      </c>
      <c r="AG3611" t="s" s="30">
        <f>CONCATENATE(AH3611,", ",AI3611," ",AJ3611)</f>
        <v>5940</v>
      </c>
      <c r="AH3611" t="s" s="244">
        <v>4682</v>
      </c>
      <c r="AI3611" t="s" s="30">
        <v>4683</v>
      </c>
      <c r="AJ3611" s="245">
        <v>20005</v>
      </c>
    </row>
    <row r="3612" s="231" customFormat="1" ht="13.65" customHeight="1">
      <c r="AA3612" s="245">
        <v>444786</v>
      </c>
      <c r="AB3612" t="s" s="30">
        <v>8511</v>
      </c>
      <c r="AD3612" t="s" s="30">
        <v>8512</v>
      </c>
      <c r="AG3612" t="s" s="30">
        <f>CONCATENATE(AH3612,", ",AI3612," ",AJ3612)</f>
        <v>8513</v>
      </c>
      <c r="AH3612" t="s" s="244">
        <v>752</v>
      </c>
      <c r="AI3612" t="s" s="30">
        <v>753</v>
      </c>
      <c r="AJ3612" t="s" s="30">
        <v>8514</v>
      </c>
    </row>
    <row r="3613" s="231" customFormat="1" ht="13.65" customHeight="1">
      <c r="AA3613" s="245">
        <v>444794</v>
      </c>
      <c r="AB3613" t="s" s="30">
        <v>8515</v>
      </c>
      <c r="AD3613" t="s" s="30">
        <v>8516</v>
      </c>
      <c r="AG3613" t="s" s="30">
        <f>CONCATENATE(AH3613,", ",AI3613," ",AJ3613)</f>
        <v>8517</v>
      </c>
      <c r="AH3613" t="s" s="244">
        <v>4682</v>
      </c>
      <c r="AI3613" t="s" s="30">
        <v>4683</v>
      </c>
      <c r="AJ3613" t="s" s="30">
        <v>8518</v>
      </c>
    </row>
    <row r="3614" s="231" customFormat="1" ht="13.65" customHeight="1">
      <c r="AA3614" s="245">
        <v>444802</v>
      </c>
      <c r="AB3614" t="s" s="30">
        <v>8519</v>
      </c>
      <c r="AC3614" t="s" s="30">
        <v>8520</v>
      </c>
      <c r="AD3614" t="s" s="30">
        <v>8521</v>
      </c>
      <c r="AG3614" t="s" s="30">
        <f>CONCATENATE(AH3614,", ",AI3614," ",AJ3614)</f>
        <v>4779</v>
      </c>
      <c r="AH3614" t="s" s="244">
        <v>4682</v>
      </c>
      <c r="AI3614" t="s" s="30">
        <v>4683</v>
      </c>
      <c r="AJ3614" s="245">
        <v>20036</v>
      </c>
    </row>
    <row r="3615" s="231" customFormat="1" ht="13.65" customHeight="1">
      <c r="AA3615" s="245">
        <v>444810</v>
      </c>
      <c r="AB3615" t="s" s="30">
        <v>8522</v>
      </c>
      <c r="AG3615" t="s" s="30">
        <f>CONCATENATE(AH3615,", ",AI3615," ",AJ3615)</f>
        <v>209</v>
      </c>
    </row>
    <row r="3616" s="231" customFormat="1" ht="13.65" customHeight="1">
      <c r="AA3616" s="245">
        <v>444828</v>
      </c>
      <c r="AB3616" t="s" s="30">
        <v>8523</v>
      </c>
      <c r="AD3616" t="s" s="30">
        <v>8524</v>
      </c>
      <c r="AG3616" t="s" s="30">
        <f>CONCATENATE(AH3616,", ",AI3616," ",AJ3616)</f>
        <v>8525</v>
      </c>
      <c r="AH3616" t="s" s="244">
        <v>3411</v>
      </c>
      <c r="AI3616" t="s" s="30">
        <v>3412</v>
      </c>
      <c r="AJ3616" s="245">
        <v>77058</v>
      </c>
    </row>
    <row r="3617" s="231" customFormat="1" ht="13.65" customHeight="1">
      <c r="AA3617" s="245">
        <v>444836</v>
      </c>
      <c r="AB3617" t="s" s="30">
        <v>8526</v>
      </c>
      <c r="AD3617" t="s" s="30">
        <v>8527</v>
      </c>
      <c r="AG3617" t="s" s="30">
        <f>CONCATENATE(AH3617,", ",AI3617," ",AJ3617)</f>
        <v>8528</v>
      </c>
      <c r="AH3617" t="s" s="244">
        <v>8529</v>
      </c>
      <c r="AI3617" t="s" s="30">
        <v>581</v>
      </c>
      <c r="AJ3617" s="245">
        <v>33411</v>
      </c>
    </row>
    <row r="3618" s="231" customFormat="1" ht="13.65" customHeight="1">
      <c r="AA3618" s="245">
        <v>444844</v>
      </c>
      <c r="AB3618" t="s" s="30">
        <v>8530</v>
      </c>
      <c r="AD3618" t="s" s="30">
        <v>6731</v>
      </c>
      <c r="AG3618" t="s" s="30">
        <f>CONCATENATE(AH3618,", ",AI3618," ",AJ3618)</f>
        <v>6732</v>
      </c>
      <c r="AH3618" t="s" s="244">
        <v>5684</v>
      </c>
      <c r="AI3618" t="s" s="30">
        <v>4691</v>
      </c>
      <c r="AJ3618" s="245">
        <v>80909</v>
      </c>
    </row>
    <row r="3619" s="231" customFormat="1" ht="13.65" customHeight="1">
      <c r="AA3619" s="245">
        <v>444851</v>
      </c>
      <c r="AB3619" t="s" s="30">
        <v>8531</v>
      </c>
      <c r="AD3619" t="s" s="30">
        <v>8532</v>
      </c>
      <c r="AG3619" t="s" s="30">
        <f>CONCATENATE(AH3619,", ",AI3619," ",AJ3619)</f>
        <v>6817</v>
      </c>
      <c r="AH3619" t="s" s="244">
        <v>4682</v>
      </c>
      <c r="AI3619" t="s" s="30">
        <v>4683</v>
      </c>
      <c r="AJ3619" s="245">
        <v>20037</v>
      </c>
    </row>
    <row r="3620" s="231" customFormat="1" ht="13.65" customHeight="1">
      <c r="AA3620" s="245">
        <v>444869</v>
      </c>
      <c r="AB3620" t="s" s="30">
        <v>8533</v>
      </c>
      <c r="AD3620" t="s" s="30">
        <v>8534</v>
      </c>
      <c r="AG3620" t="s" s="30">
        <f>CONCATENATE(AH3620,", ",AI3620," ",AJ3620)</f>
        <v>8535</v>
      </c>
      <c r="AH3620" t="s" s="244">
        <v>7957</v>
      </c>
      <c r="AI3620" t="s" s="30">
        <v>5031</v>
      </c>
      <c r="AJ3620" t="s" s="30">
        <v>8536</v>
      </c>
    </row>
    <row r="3621" s="231" customFormat="1" ht="13.65" customHeight="1">
      <c r="AA3621" s="245">
        <v>444877</v>
      </c>
      <c r="AB3621" t="s" s="30">
        <v>8537</v>
      </c>
      <c r="AG3621" t="s" s="30">
        <f>CONCATENATE(AH3621,", ",AI3621," ",AJ3621)</f>
        <v>209</v>
      </c>
    </row>
    <row r="3622" s="231" customFormat="1" ht="13.65" customHeight="1">
      <c r="AA3622" s="245">
        <v>444885</v>
      </c>
      <c r="AB3622" t="s" s="30">
        <v>8538</v>
      </c>
      <c r="AD3622" t="s" s="30">
        <v>8539</v>
      </c>
      <c r="AG3622" t="s" s="30">
        <f>CONCATENATE(AH3622,", ",AI3622," ",AJ3622)</f>
        <v>5940</v>
      </c>
      <c r="AH3622" t="s" s="244">
        <v>4682</v>
      </c>
      <c r="AI3622" t="s" s="30">
        <v>4683</v>
      </c>
      <c r="AJ3622" s="245">
        <v>20005</v>
      </c>
    </row>
    <row r="3623" s="231" customFormat="1" ht="13.65" customHeight="1">
      <c r="AA3623" s="245">
        <v>444893</v>
      </c>
      <c r="AB3623" t="s" s="30">
        <v>8540</v>
      </c>
      <c r="AC3623" t="s" s="30">
        <v>8541</v>
      </c>
      <c r="AD3623" t="s" s="30">
        <v>8542</v>
      </c>
      <c r="AG3623" t="s" s="30">
        <f>CONCATENATE(AH3623,", ",AI3623," ",AJ3623)</f>
        <v>8543</v>
      </c>
      <c r="AH3623" t="s" s="244">
        <v>8544</v>
      </c>
      <c r="AI3623" t="s" s="30">
        <v>4675</v>
      </c>
      <c r="AJ3623" s="245">
        <v>44256</v>
      </c>
    </row>
    <row r="3624" s="231" customFormat="1" ht="13.65" customHeight="1">
      <c r="AA3624" s="245">
        <v>444901</v>
      </c>
      <c r="AB3624" t="s" s="30">
        <v>8545</v>
      </c>
      <c r="AD3624" t="s" s="30">
        <v>8546</v>
      </c>
      <c r="AG3624" t="s" s="30">
        <f>CONCATENATE(AH3624,", ",AI3624," ",AJ3624)</f>
        <v>8547</v>
      </c>
      <c r="AH3624" t="s" s="244">
        <v>8548</v>
      </c>
      <c r="AI3624" t="s" s="30">
        <v>207</v>
      </c>
      <c r="AJ3624" s="245">
        <v>2135</v>
      </c>
    </row>
    <row r="3625" s="231" customFormat="1" ht="13.65" customHeight="1">
      <c r="AA3625" s="245">
        <v>444919</v>
      </c>
      <c r="AB3625" t="s" s="30">
        <v>8549</v>
      </c>
      <c r="AD3625" t="s" s="30">
        <v>8550</v>
      </c>
      <c r="AG3625" t="s" s="30">
        <f>CONCATENATE(AH3625,", ",AI3625," ",AJ3625)</f>
        <v>6694</v>
      </c>
      <c r="AH3625" t="s" s="244">
        <v>752</v>
      </c>
      <c r="AI3625" t="s" s="30">
        <v>753</v>
      </c>
      <c r="AJ3625" s="245">
        <v>10038</v>
      </c>
    </row>
    <row r="3626" s="231" customFormat="1" ht="13.65" customHeight="1">
      <c r="AA3626" s="245">
        <v>444927</v>
      </c>
      <c r="AB3626" t="s" s="30">
        <v>8551</v>
      </c>
      <c r="AD3626" t="s" s="30">
        <v>8552</v>
      </c>
      <c r="AG3626" t="s" s="30">
        <f>CONCATENATE(AH3626,", ",AI3626," ",AJ3626)</f>
        <v>4779</v>
      </c>
      <c r="AH3626" t="s" s="244">
        <v>4682</v>
      </c>
      <c r="AI3626" t="s" s="30">
        <v>4683</v>
      </c>
      <c r="AJ3626" s="245">
        <v>20036</v>
      </c>
    </row>
    <row r="3627" s="231" customFormat="1" ht="13.65" customHeight="1">
      <c r="AA3627" s="245">
        <v>444935</v>
      </c>
      <c r="AB3627" t="s" s="30">
        <v>8553</v>
      </c>
      <c r="AG3627" t="s" s="30">
        <f>CONCATENATE(AH3627,", ",AI3627," ",AJ3627)</f>
        <v>209</v>
      </c>
    </row>
    <row r="3628" s="231" customFormat="1" ht="13.65" customHeight="1">
      <c r="AA3628" s="245">
        <v>444943</v>
      </c>
      <c r="AB3628" t="s" s="30">
        <v>8554</v>
      </c>
      <c r="AG3628" t="s" s="30">
        <f>CONCATENATE(AH3628,", ",AI3628," ",AJ3628)</f>
        <v>209</v>
      </c>
    </row>
    <row r="3629" s="231" customFormat="1" ht="13.65" customHeight="1">
      <c r="AA3629" s="245">
        <v>444950</v>
      </c>
      <c r="AB3629" t="s" s="30">
        <v>8555</v>
      </c>
      <c r="AD3629" t="s" s="30">
        <v>8556</v>
      </c>
      <c r="AG3629" t="s" s="30">
        <f>CONCATENATE(AH3629,", ",AI3629," ",AJ3629)</f>
        <v>8557</v>
      </c>
      <c r="AH3629" t="s" s="244">
        <v>8558</v>
      </c>
      <c r="AI3629" t="s" s="30">
        <v>5274</v>
      </c>
      <c r="AJ3629" s="245">
        <v>15108</v>
      </c>
    </row>
    <row r="3630" s="231" customFormat="1" ht="13.65" customHeight="1">
      <c r="AA3630" s="245">
        <v>444968</v>
      </c>
      <c r="AB3630" t="s" s="30">
        <v>8559</v>
      </c>
      <c r="AG3630" t="s" s="30">
        <f>CONCATENATE(AH3630,", ",AI3630," ",AJ3630)</f>
        <v>209</v>
      </c>
    </row>
    <row r="3631" s="231" customFormat="1" ht="13.65" customHeight="1">
      <c r="AA3631" s="245">
        <v>444976</v>
      </c>
      <c r="AB3631" t="s" s="30">
        <v>8560</v>
      </c>
      <c r="AG3631" t="s" s="30">
        <f>CONCATENATE(AH3631,", ",AI3631," ",AJ3631)</f>
        <v>209</v>
      </c>
    </row>
    <row r="3632" s="231" customFormat="1" ht="13.65" customHeight="1">
      <c r="AA3632" s="245">
        <v>444984</v>
      </c>
      <c r="AB3632" t="s" s="30">
        <v>8561</v>
      </c>
      <c r="AC3632" t="s" s="30">
        <v>8562</v>
      </c>
      <c r="AD3632" t="s" s="30">
        <v>8563</v>
      </c>
      <c r="AG3632" t="s" s="30">
        <f>CONCATENATE(AH3632,", ",AI3632," ",AJ3632)</f>
        <v>8564</v>
      </c>
      <c r="AH3632" t="s" s="244">
        <v>5684</v>
      </c>
      <c r="AI3632" t="s" s="30">
        <v>4691</v>
      </c>
      <c r="AJ3632" s="245">
        <v>80918</v>
      </c>
    </row>
    <row r="3633" s="231" customFormat="1" ht="13.65" customHeight="1">
      <c r="AA3633" s="245">
        <v>444992</v>
      </c>
      <c r="AB3633" t="s" s="30">
        <v>8565</v>
      </c>
      <c r="AD3633" t="s" s="30">
        <v>8566</v>
      </c>
      <c r="AG3633" t="s" s="30">
        <f>CONCATENATE(AH3633,", ",AI3633," ",AJ3633)</f>
        <v>8567</v>
      </c>
      <c r="AH3633" t="s" s="244">
        <v>5684</v>
      </c>
      <c r="AI3633" t="s" s="30">
        <v>4691</v>
      </c>
      <c r="AJ3633" s="245">
        <v>80904</v>
      </c>
    </row>
    <row r="3634" s="231" customFormat="1" ht="13.65" customHeight="1">
      <c r="AA3634" s="245">
        <v>445007</v>
      </c>
      <c r="AB3634" t="s" s="30">
        <v>8568</v>
      </c>
      <c r="AD3634" t="s" s="30">
        <v>6731</v>
      </c>
      <c r="AG3634" t="s" s="30">
        <f>CONCATENATE(AH3634,", ",AI3634," ",AJ3634)</f>
        <v>6732</v>
      </c>
      <c r="AH3634" t="s" s="244">
        <v>5684</v>
      </c>
      <c r="AI3634" t="s" s="30">
        <v>4691</v>
      </c>
      <c r="AJ3634" s="245">
        <v>80909</v>
      </c>
    </row>
    <row r="3635" s="231" customFormat="1" ht="13.65" customHeight="1">
      <c r="AA3635" s="245">
        <v>445015</v>
      </c>
      <c r="AB3635" t="s" s="30">
        <v>8569</v>
      </c>
      <c r="AD3635" t="s" s="30">
        <v>8566</v>
      </c>
      <c r="AG3635" t="s" s="30">
        <f>CONCATENATE(AH3635,", ",AI3635," ",AJ3635)</f>
        <v>8567</v>
      </c>
      <c r="AH3635" t="s" s="244">
        <v>5684</v>
      </c>
      <c r="AI3635" t="s" s="30">
        <v>4691</v>
      </c>
      <c r="AJ3635" s="245">
        <v>80904</v>
      </c>
    </row>
    <row r="3636" s="231" customFormat="1" ht="13.65" customHeight="1">
      <c r="AA3636" s="245">
        <v>445023</v>
      </c>
      <c r="AB3636" t="s" s="30">
        <v>8570</v>
      </c>
      <c r="AD3636" t="s" s="30">
        <v>6731</v>
      </c>
      <c r="AG3636" t="s" s="30">
        <f>CONCATENATE(AH3636,", ",AI3636," ",AJ3636)</f>
        <v>6732</v>
      </c>
      <c r="AH3636" t="s" s="244">
        <v>5684</v>
      </c>
      <c r="AI3636" t="s" s="30">
        <v>4691</v>
      </c>
      <c r="AJ3636" s="245">
        <v>80909</v>
      </c>
    </row>
    <row r="3637" s="231" customFormat="1" ht="13.65" customHeight="1">
      <c r="AA3637" s="245">
        <v>445031</v>
      </c>
      <c r="AB3637" t="s" s="30">
        <v>8571</v>
      </c>
      <c r="AG3637" t="s" s="30">
        <f>CONCATENATE(AH3637,", ",AI3637," ",AJ3637)</f>
        <v>209</v>
      </c>
    </row>
    <row r="3638" s="231" customFormat="1" ht="13.65" customHeight="1">
      <c r="AA3638" s="245">
        <v>445049</v>
      </c>
      <c r="AB3638" t="s" s="30">
        <v>8572</v>
      </c>
      <c r="AG3638" t="s" s="30">
        <f>CONCATENATE(AH3638,", ",AI3638," ",AJ3638)</f>
        <v>209</v>
      </c>
    </row>
    <row r="3639" s="231" customFormat="1" ht="13.65" customHeight="1">
      <c r="AA3639" s="245">
        <v>445056</v>
      </c>
      <c r="AB3639" t="s" s="30">
        <v>8573</v>
      </c>
      <c r="AG3639" t="s" s="30">
        <f>CONCATENATE(AH3639,", ",AI3639," ",AJ3639)</f>
        <v>209</v>
      </c>
    </row>
    <row r="3640" s="231" customFormat="1" ht="13.65" customHeight="1">
      <c r="AA3640" s="245">
        <v>445064</v>
      </c>
      <c r="AB3640" t="s" s="30">
        <v>8574</v>
      </c>
      <c r="AG3640" t="s" s="30">
        <f>CONCATENATE(AH3640,", ",AI3640," ",AJ3640)</f>
        <v>209</v>
      </c>
    </row>
    <row r="3641" s="231" customFormat="1" ht="13.65" customHeight="1">
      <c r="AA3641" s="245">
        <v>445072</v>
      </c>
      <c r="AB3641" t="s" s="30">
        <v>8575</v>
      </c>
      <c r="AG3641" t="s" s="30">
        <f>CONCATENATE(AH3641,", ",AI3641," ",AJ3641)</f>
        <v>209</v>
      </c>
    </row>
    <row r="3642" s="231" customFormat="1" ht="13.65" customHeight="1">
      <c r="AA3642" s="245">
        <v>445080</v>
      </c>
      <c r="AB3642" t="s" s="30">
        <v>8576</v>
      </c>
      <c r="AG3642" t="s" s="30">
        <f>CONCATENATE(AH3642,", ",AI3642," ",AJ3642)</f>
        <v>209</v>
      </c>
    </row>
    <row r="3643" s="231" customFormat="1" ht="13.65" customHeight="1">
      <c r="AA3643" s="245">
        <v>445098</v>
      </c>
      <c r="AB3643" t="s" s="30">
        <v>8577</v>
      </c>
      <c r="AG3643" t="s" s="30">
        <f>CONCATENATE(AH3643,", ",AI3643," ",AJ3643)</f>
        <v>209</v>
      </c>
    </row>
    <row r="3644" s="231" customFormat="1" ht="13.65" customHeight="1">
      <c r="AA3644" s="245">
        <v>445106</v>
      </c>
      <c r="AB3644" t="s" s="30">
        <v>8578</v>
      </c>
      <c r="AG3644" t="s" s="30">
        <f>CONCATENATE(AH3644,", ",AI3644," ",AJ3644)</f>
        <v>209</v>
      </c>
    </row>
    <row r="3645" s="231" customFormat="1" ht="13.65" customHeight="1">
      <c r="AA3645" s="245">
        <v>445114</v>
      </c>
      <c r="AB3645" t="s" s="30">
        <v>8579</v>
      </c>
      <c r="AG3645" t="s" s="30">
        <f>CONCATENATE(AH3645,", ",AI3645," ",AJ3645)</f>
        <v>209</v>
      </c>
    </row>
    <row r="3646" s="231" customFormat="1" ht="13.65" customHeight="1">
      <c r="AA3646" s="245">
        <v>445122</v>
      </c>
      <c r="AB3646" t="s" s="30">
        <v>8580</v>
      </c>
      <c r="AG3646" t="s" s="30">
        <f>CONCATENATE(AH3646,", ",AI3646," ",AJ3646)</f>
        <v>209</v>
      </c>
    </row>
    <row r="3647" s="231" customFormat="1" ht="13.65" customHeight="1">
      <c r="AA3647" s="245">
        <v>445130</v>
      </c>
      <c r="AB3647" t="s" s="30">
        <v>8581</v>
      </c>
      <c r="AG3647" t="s" s="30">
        <f>CONCATENATE(AH3647,", ",AI3647," ",AJ3647)</f>
        <v>209</v>
      </c>
    </row>
    <row r="3648" s="231" customFormat="1" ht="13.65" customHeight="1">
      <c r="AA3648" s="245">
        <v>445148</v>
      </c>
      <c r="AB3648" t="s" s="30">
        <v>8582</v>
      </c>
      <c r="AD3648" t="s" s="30">
        <v>8583</v>
      </c>
      <c r="AG3648" t="s" s="30">
        <f>CONCATENATE(AH3648,", ",AI3648," ",AJ3648)</f>
        <v>8584</v>
      </c>
      <c r="AH3648" t="s" s="244">
        <v>8585</v>
      </c>
      <c r="AI3648" t="s" s="30">
        <v>5981</v>
      </c>
      <c r="AJ3648" s="245">
        <v>49456</v>
      </c>
    </row>
    <row r="3649" s="231" customFormat="1" ht="13.65" customHeight="1">
      <c r="AA3649" s="245">
        <v>445155</v>
      </c>
      <c r="AB3649" t="s" s="30">
        <v>8586</v>
      </c>
      <c r="AG3649" t="s" s="30">
        <f>CONCATENATE(AH3649,", ",AI3649," ",AJ3649)</f>
        <v>209</v>
      </c>
    </row>
    <row r="3650" s="231" customFormat="1" ht="13.65" customHeight="1">
      <c r="AA3650" s="245">
        <v>445163</v>
      </c>
      <c r="AB3650" t="s" s="30">
        <v>8587</v>
      </c>
      <c r="AD3650" t="s" s="30">
        <v>8588</v>
      </c>
      <c r="AG3650" t="s" s="30">
        <f>CONCATENATE(AH3650,", ",AI3650," ",AJ3650)</f>
        <v>8589</v>
      </c>
      <c r="AH3650" t="s" s="244">
        <v>752</v>
      </c>
      <c r="AI3650" t="s" s="30">
        <v>753</v>
      </c>
      <c r="AJ3650" s="245">
        <v>10011</v>
      </c>
    </row>
    <row r="3651" s="231" customFormat="1" ht="13.65" customHeight="1">
      <c r="AA3651" s="245">
        <v>445171</v>
      </c>
      <c r="AB3651" t="s" s="30">
        <v>8590</v>
      </c>
      <c r="AG3651" t="s" s="30">
        <f>CONCATENATE(AH3651,", ",AI3651," ",AJ3651)</f>
        <v>209</v>
      </c>
    </row>
    <row r="3652" s="231" customFormat="1" ht="13.65" customHeight="1">
      <c r="AA3652" s="245">
        <v>445189</v>
      </c>
      <c r="AB3652" t="s" s="30">
        <v>8591</v>
      </c>
      <c r="AG3652" t="s" s="30">
        <f>CONCATENATE(AH3652,", ",AI3652," ",AJ3652)</f>
        <v>209</v>
      </c>
    </row>
    <row r="3653" s="231" customFormat="1" ht="13.65" customHeight="1">
      <c r="AA3653" s="245">
        <v>445304</v>
      </c>
      <c r="AB3653" t="s" s="30">
        <v>8592</v>
      </c>
      <c r="AG3653" t="s" s="30">
        <f>CONCATENATE(AH3653,", ",AI3653," ",AJ3653)</f>
        <v>209</v>
      </c>
    </row>
    <row r="3654" s="231" customFormat="1" ht="13.65" customHeight="1">
      <c r="AA3654" s="245">
        <v>445312</v>
      </c>
      <c r="AB3654" t="s" s="30">
        <v>8593</v>
      </c>
      <c r="AG3654" t="s" s="30">
        <f>CONCATENATE(AH3654,", ",AI3654," ",AJ3654)</f>
        <v>209</v>
      </c>
    </row>
    <row r="3655" s="231" customFormat="1" ht="13.65" customHeight="1">
      <c r="AA3655" s="245">
        <v>445320</v>
      </c>
      <c r="AB3655" t="s" s="30">
        <v>8594</v>
      </c>
      <c r="AC3655" t="s" s="30">
        <v>8595</v>
      </c>
      <c r="AG3655" t="s" s="30">
        <f>CONCATENATE(AH3655,", ",AI3655," ",AJ3655)</f>
        <v>209</v>
      </c>
    </row>
    <row r="3656" s="231" customFormat="1" ht="13.65" customHeight="1">
      <c r="AA3656" s="245">
        <v>445338</v>
      </c>
      <c r="AB3656" t="s" s="30">
        <v>8596</v>
      </c>
      <c r="AG3656" t="s" s="30">
        <f>CONCATENATE(AH3656,", ",AI3656," ",AJ3656)</f>
        <v>209</v>
      </c>
    </row>
    <row r="3657" s="231" customFormat="1" ht="13.65" customHeight="1">
      <c r="AA3657" s="245">
        <v>445346</v>
      </c>
      <c r="AB3657" t="s" s="30">
        <v>8597</v>
      </c>
      <c r="AG3657" t="s" s="30">
        <f>CONCATENATE(AH3657,", ",AI3657," ",AJ3657)</f>
        <v>209</v>
      </c>
    </row>
    <row r="3658" s="231" customFormat="1" ht="13.65" customHeight="1">
      <c r="AA3658" s="245">
        <v>445353</v>
      </c>
      <c r="AB3658" t="s" s="30">
        <v>8598</v>
      </c>
      <c r="AG3658" t="s" s="30">
        <f>CONCATENATE(AH3658,", ",AI3658," ",AJ3658)</f>
        <v>209</v>
      </c>
    </row>
    <row r="3659" s="231" customFormat="1" ht="13.65" customHeight="1">
      <c r="AA3659" s="245">
        <v>445361</v>
      </c>
      <c r="AB3659" t="s" s="30">
        <v>8599</v>
      </c>
      <c r="AD3659" t="s" s="30">
        <v>8600</v>
      </c>
      <c r="AG3659" t="s" s="30">
        <f>CONCATENATE(AH3659,", ",AI3659," ",AJ3659)</f>
        <v>8601</v>
      </c>
      <c r="AH3659" t="s" s="244">
        <v>5457</v>
      </c>
      <c r="AI3659" t="s" s="30">
        <v>139</v>
      </c>
      <c r="AJ3659" s="245">
        <v>38133</v>
      </c>
    </row>
    <row r="3660" s="231" customFormat="1" ht="13.65" customHeight="1">
      <c r="AA3660" s="245">
        <v>445429</v>
      </c>
      <c r="AB3660" t="s" s="30">
        <v>8602</v>
      </c>
      <c r="AD3660" t="s" s="30">
        <v>8603</v>
      </c>
      <c r="AE3660" t="s" s="30">
        <v>8604</v>
      </c>
      <c r="AG3660" t="s" s="30">
        <f>CONCATENATE(AH3660,", ",AI3660," ",AJ3660)</f>
        <v>197</v>
      </c>
      <c r="AH3660" t="s" s="244">
        <v>138</v>
      </c>
      <c r="AI3660" t="s" s="30">
        <v>139</v>
      </c>
      <c r="AJ3660" s="245">
        <v>37402</v>
      </c>
    </row>
    <row r="3661" s="231" customFormat="1" ht="13.65" customHeight="1">
      <c r="AA3661" s="245">
        <v>445437</v>
      </c>
      <c r="AB3661" t="s" s="30">
        <v>8605</v>
      </c>
      <c r="AD3661" t="s" s="30">
        <v>8603</v>
      </c>
      <c r="AE3661" t="s" s="30">
        <v>8606</v>
      </c>
      <c r="AG3661" t="s" s="30">
        <f>CONCATENATE(AH3661,", ",AI3661," ",AJ3661)</f>
        <v>197</v>
      </c>
      <c r="AH3661" t="s" s="244">
        <v>138</v>
      </c>
      <c r="AI3661" t="s" s="30">
        <v>139</v>
      </c>
      <c r="AJ3661" s="245">
        <v>37402</v>
      </c>
    </row>
    <row r="3662" s="231" customFormat="1" ht="13.65" customHeight="1">
      <c r="AA3662" s="245">
        <v>445486</v>
      </c>
      <c r="AB3662" t="s" s="30">
        <v>8607</v>
      </c>
      <c r="AD3662" t="s" s="30">
        <v>8608</v>
      </c>
      <c r="AG3662" t="s" s="30">
        <f>CONCATENATE(AH3662,", ",AI3662," ",AJ3662)</f>
        <v>8609</v>
      </c>
      <c r="AH3662" t="s" s="244">
        <v>4118</v>
      </c>
      <c r="AI3662" t="s" s="30">
        <v>139</v>
      </c>
      <c r="AJ3662" t="s" s="30">
        <v>8610</v>
      </c>
    </row>
    <row r="3663" s="231" customFormat="1" ht="13.65" customHeight="1">
      <c r="AA3663" s="245">
        <v>445510</v>
      </c>
      <c r="AB3663" t="s" s="30">
        <v>8611</v>
      </c>
      <c r="AD3663" t="s" s="30">
        <v>8612</v>
      </c>
      <c r="AG3663" t="s" s="30">
        <f>CONCATENATE(AH3663,", ",AI3663," ",AJ3663)</f>
        <v>154</v>
      </c>
      <c r="AH3663" t="s" s="244">
        <v>138</v>
      </c>
      <c r="AI3663" t="s" s="30">
        <v>139</v>
      </c>
      <c r="AJ3663" s="245">
        <v>37404</v>
      </c>
    </row>
    <row r="3664" s="231" customFormat="1" ht="13.65" customHeight="1">
      <c r="AA3664" s="245">
        <v>445528</v>
      </c>
      <c r="AB3664" t="s" s="30">
        <v>8613</v>
      </c>
      <c r="AD3664" t="s" s="30">
        <v>8614</v>
      </c>
      <c r="AE3664" t="s" s="30">
        <v>8615</v>
      </c>
      <c r="AG3664" t="s" s="30">
        <f>CONCATENATE(AH3664,", ",AI3664," ",AJ3664)</f>
        <v>8616</v>
      </c>
      <c r="AH3664" t="s" s="244">
        <v>4796</v>
      </c>
      <c r="AI3664" t="s" s="30">
        <v>139</v>
      </c>
      <c r="AJ3664" t="s" s="30">
        <v>8617</v>
      </c>
    </row>
    <row r="3665" s="231" customFormat="1" ht="13.65" customHeight="1">
      <c r="AA3665" s="245">
        <v>445536</v>
      </c>
      <c r="AB3665" t="s" s="30">
        <v>8618</v>
      </c>
      <c r="AC3665" t="s" s="30">
        <v>8619</v>
      </c>
      <c r="AD3665" t="s" s="30">
        <v>8620</v>
      </c>
      <c r="AG3665" t="s" s="30">
        <f>CONCATENATE(AH3665,", ",AI3665," ",AJ3665)</f>
        <v>8621</v>
      </c>
      <c r="AH3665" t="s" s="244">
        <v>4796</v>
      </c>
      <c r="AI3665" t="s" s="30">
        <v>139</v>
      </c>
      <c r="AJ3665" t="s" s="30">
        <v>8622</v>
      </c>
    </row>
    <row r="3666" s="231" customFormat="1" ht="13.65" customHeight="1">
      <c r="AA3666" s="245">
        <v>445734</v>
      </c>
      <c r="AB3666" t="s" s="30">
        <v>8623</v>
      </c>
      <c r="AD3666" t="s" s="30">
        <v>8624</v>
      </c>
      <c r="AE3666" t="s" s="30">
        <v>8625</v>
      </c>
      <c r="AG3666" t="s" s="30">
        <f>CONCATENATE(AH3666,", ",AI3666," ",AJ3666)</f>
        <v>4597</v>
      </c>
      <c r="AH3666" t="s" s="244">
        <v>2465</v>
      </c>
      <c r="AI3666" t="s" s="30">
        <v>260</v>
      </c>
      <c r="AJ3666" s="245">
        <v>35967</v>
      </c>
    </row>
    <row r="3667" s="231" customFormat="1" ht="13.65" customHeight="1">
      <c r="AA3667" s="245">
        <v>446161</v>
      </c>
      <c r="AB3667" t="s" s="30">
        <v>8626</v>
      </c>
      <c r="AD3667" t="s" s="30">
        <v>3418</v>
      </c>
      <c r="AG3667" t="s" s="30">
        <f>CONCATENATE(AH3667,", ",AI3667," ",AJ3667)</f>
        <v>147</v>
      </c>
      <c r="AH3667" t="s" s="244">
        <v>138</v>
      </c>
      <c r="AI3667" t="s" s="30">
        <v>139</v>
      </c>
      <c r="AJ3667" s="245">
        <v>37406</v>
      </c>
    </row>
    <row r="3668" s="231" customFormat="1" ht="13.65" customHeight="1">
      <c r="AA3668" s="245">
        <v>446260</v>
      </c>
      <c r="AB3668" t="s" s="30">
        <v>8627</v>
      </c>
      <c r="AD3668" t="s" s="30">
        <v>8628</v>
      </c>
      <c r="AE3668" t="s" s="30">
        <v>8629</v>
      </c>
      <c r="AG3668" t="s" s="30">
        <f>CONCATENATE(AH3668,", ",AI3668," ",AJ3668)</f>
        <v>1199</v>
      </c>
      <c r="AH3668" t="s" s="244">
        <v>1171</v>
      </c>
      <c r="AI3668" t="s" s="30">
        <v>178</v>
      </c>
      <c r="AJ3668" s="245">
        <v>30728</v>
      </c>
    </row>
    <row r="3669" s="231" customFormat="1" ht="13.65" customHeight="1">
      <c r="AA3669" s="245">
        <v>446278</v>
      </c>
      <c r="AB3669" t="s" s="30">
        <v>8630</v>
      </c>
      <c r="AD3669" t="s" s="30">
        <v>8631</v>
      </c>
      <c r="AG3669" t="s" s="30">
        <f>CONCATENATE(AH3669,", ",AI3669," ",AJ3669)</f>
        <v>2644</v>
      </c>
      <c r="AH3669" t="s" s="244">
        <v>2645</v>
      </c>
      <c r="AI3669" t="s" s="30">
        <v>139</v>
      </c>
      <c r="AJ3669" s="245">
        <v>37347</v>
      </c>
    </row>
    <row r="3670" s="231" customFormat="1" ht="13.65" customHeight="1">
      <c r="AA3670" s="245">
        <v>446799</v>
      </c>
      <c r="AB3670" t="s" s="30">
        <v>8632</v>
      </c>
      <c r="AD3670" t="s" s="30">
        <v>8633</v>
      </c>
      <c r="AG3670" t="s" s="30">
        <f>CONCATENATE(AH3670,", ",AI3670," ",AJ3670)</f>
        <v>8634</v>
      </c>
      <c r="AH3670" t="s" s="244">
        <v>138</v>
      </c>
      <c r="AI3670" t="s" s="30">
        <v>139</v>
      </c>
      <c r="AJ3670" t="s" s="30">
        <v>8635</v>
      </c>
    </row>
    <row r="3671" s="231" customFormat="1" ht="13.65" customHeight="1">
      <c r="AA3671" s="245">
        <v>447052</v>
      </c>
      <c r="AB3671" t="s" s="30">
        <v>8636</v>
      </c>
      <c r="AD3671" t="s" s="30">
        <v>3293</v>
      </c>
      <c r="AG3671" t="s" s="30">
        <f>CONCATENATE(AH3671,", ",AI3671," ",AJ3671)</f>
        <v>182</v>
      </c>
      <c r="AH3671" t="s" s="244">
        <v>138</v>
      </c>
      <c r="AI3671" t="s" s="30">
        <v>139</v>
      </c>
      <c r="AJ3671" s="245">
        <v>37421</v>
      </c>
    </row>
    <row r="3672" s="231" customFormat="1" ht="13.65" customHeight="1">
      <c r="AA3672" s="245">
        <v>447060</v>
      </c>
      <c r="AB3672" t="s" s="30">
        <v>8637</v>
      </c>
      <c r="AD3672" t="s" s="30">
        <v>4091</v>
      </c>
      <c r="AG3672" t="s" s="30">
        <f>CONCATENATE(AH3672,", ",AI3672," ",AJ3672)</f>
        <v>2195</v>
      </c>
      <c r="AH3672" t="s" s="244">
        <v>177</v>
      </c>
      <c r="AI3672" t="s" s="30">
        <v>178</v>
      </c>
      <c r="AJ3672" s="245">
        <v>30742</v>
      </c>
    </row>
    <row r="3673" s="231" customFormat="1" ht="13.65" customHeight="1">
      <c r="AA3673" s="245">
        <v>447086</v>
      </c>
      <c r="AB3673" t="s" s="30">
        <v>8638</v>
      </c>
      <c r="AC3673" t="s" s="30">
        <v>8639</v>
      </c>
      <c r="AG3673" t="s" s="30">
        <f>CONCATENATE(AH3673,", ",AI3673," ",AJ3673)</f>
        <v>209</v>
      </c>
    </row>
    <row r="3674" s="231" customFormat="1" ht="13.65" customHeight="1">
      <c r="AA3674" s="245">
        <v>447102</v>
      </c>
      <c r="AB3674" t="s" s="30">
        <v>8640</v>
      </c>
      <c r="AC3674" t="s" s="30">
        <v>8641</v>
      </c>
      <c r="AD3674" t="s" s="30">
        <v>8642</v>
      </c>
      <c r="AG3674" t="s" s="30">
        <f>CONCATENATE(AH3674,", ",AI3674," ",AJ3674)</f>
        <v>3752</v>
      </c>
      <c r="AH3674" t="s" s="244">
        <v>3753</v>
      </c>
      <c r="AI3674" t="s" s="30">
        <v>139</v>
      </c>
      <c r="AJ3674" s="245">
        <v>37321</v>
      </c>
    </row>
    <row r="3675" s="231" customFormat="1" ht="13.65" customHeight="1">
      <c r="AA3675" s="245">
        <v>448027</v>
      </c>
      <c r="AB3675" t="s" s="30">
        <v>8643</v>
      </c>
      <c r="AD3675" t="s" s="30">
        <v>8644</v>
      </c>
      <c r="AG3675" t="s" s="30">
        <f>CONCATENATE(AH3675,", ",AI3675," ",AJ3675)</f>
        <v>845</v>
      </c>
      <c r="AH3675" t="s" s="244">
        <v>162</v>
      </c>
      <c r="AI3675" t="s" s="30">
        <v>139</v>
      </c>
      <c r="AJ3675" s="245">
        <v>37343</v>
      </c>
    </row>
    <row r="3676" s="231" customFormat="1" ht="13.65" customHeight="1">
      <c r="AA3676" s="245">
        <v>448142</v>
      </c>
      <c r="AB3676" t="s" s="30">
        <v>8645</v>
      </c>
      <c r="AD3676" t="s" s="30">
        <v>8646</v>
      </c>
      <c r="AG3676" t="s" s="30">
        <f>CONCATENATE(AH3676,", ",AI3676," ",AJ3676)</f>
        <v>2779</v>
      </c>
      <c r="AH3676" t="s" s="244">
        <v>665</v>
      </c>
      <c r="AI3676" t="s" s="30">
        <v>139</v>
      </c>
      <c r="AJ3676" s="245">
        <v>37377</v>
      </c>
    </row>
    <row r="3677" s="231" customFormat="1" ht="13.65" customHeight="1">
      <c r="AA3677" s="245">
        <v>448159</v>
      </c>
      <c r="AB3677" t="s" s="30">
        <v>8647</v>
      </c>
      <c r="AD3677" t="s" s="30">
        <v>8648</v>
      </c>
      <c r="AG3677" t="s" s="30">
        <f>CONCATENATE(AH3677,", ",AI3677," ",AJ3677)</f>
        <v>508</v>
      </c>
      <c r="AH3677" t="s" s="244">
        <v>138</v>
      </c>
      <c r="AI3677" t="s" s="30">
        <v>139</v>
      </c>
      <c r="AJ3677" s="245">
        <v>37408</v>
      </c>
    </row>
    <row r="3678" s="231" customFormat="1" ht="13.65" customHeight="1">
      <c r="AA3678" s="245">
        <v>448225</v>
      </c>
      <c r="AB3678" t="s" s="30">
        <v>8649</v>
      </c>
      <c r="AD3678" t="s" s="30">
        <v>8650</v>
      </c>
      <c r="AG3678" t="s" s="30">
        <f>CONCATENATE(AH3678,", ",AI3678," ",AJ3678)</f>
        <v>8651</v>
      </c>
      <c r="AH3678" t="s" s="244">
        <v>138</v>
      </c>
      <c r="AI3678" t="s" s="30">
        <v>139</v>
      </c>
      <c r="AJ3678" t="s" s="30">
        <v>8652</v>
      </c>
    </row>
    <row r="3679" s="231" customFormat="1" ht="13.65" customHeight="1">
      <c r="AA3679" s="245">
        <v>448233</v>
      </c>
      <c r="AB3679" t="s" s="30">
        <v>8653</v>
      </c>
      <c r="AD3679" t="s" s="30">
        <v>8654</v>
      </c>
      <c r="AG3679" t="s" s="30">
        <f>CONCATENATE(AH3679,", ",AI3679," ",AJ3679)</f>
        <v>845</v>
      </c>
      <c r="AH3679" t="s" s="244">
        <v>162</v>
      </c>
      <c r="AI3679" t="s" s="30">
        <v>139</v>
      </c>
      <c r="AJ3679" s="245">
        <v>37343</v>
      </c>
    </row>
    <row r="3680" s="231" customFormat="1" ht="13.65" customHeight="1">
      <c r="AA3680" s="245">
        <v>448316</v>
      </c>
      <c r="AB3680" t="s" s="30">
        <v>8655</v>
      </c>
      <c r="AD3680" t="s" s="30">
        <v>8656</v>
      </c>
      <c r="AG3680" t="s" s="30">
        <f>CONCATENATE(AH3680,", ",AI3680," ",AJ3680)</f>
        <v>8657</v>
      </c>
      <c r="AH3680" t="s" s="244">
        <v>138</v>
      </c>
      <c r="AI3680" t="s" s="30">
        <v>139</v>
      </c>
      <c r="AJ3680" t="s" s="30">
        <v>8658</v>
      </c>
    </row>
    <row r="3681" s="231" customFormat="1" ht="13.65" customHeight="1">
      <c r="AA3681" s="245">
        <v>448407</v>
      </c>
      <c r="AB3681" t="s" s="30">
        <v>8659</v>
      </c>
      <c r="AD3681" t="s" s="30">
        <v>8660</v>
      </c>
      <c r="AG3681" t="s" s="30">
        <f>CONCATENATE(AH3681,", ",AI3681," ",AJ3681)</f>
        <v>197</v>
      </c>
      <c r="AH3681" t="s" s="244">
        <v>138</v>
      </c>
      <c r="AI3681" t="s" s="30">
        <v>139</v>
      </c>
      <c r="AJ3681" s="245">
        <v>37402</v>
      </c>
    </row>
    <row r="3682" s="231" customFormat="1" ht="13.65" customHeight="1">
      <c r="AA3682" s="245">
        <v>448415</v>
      </c>
      <c r="AB3682" t="s" s="30">
        <v>8661</v>
      </c>
      <c r="AD3682" t="s" s="30">
        <v>8662</v>
      </c>
      <c r="AG3682" t="s" s="30">
        <f>CONCATENATE(AH3682,", ",AI3682," ",AJ3682)</f>
        <v>508</v>
      </c>
      <c r="AH3682" t="s" s="244">
        <v>138</v>
      </c>
      <c r="AI3682" t="s" s="30">
        <v>139</v>
      </c>
      <c r="AJ3682" s="245">
        <v>37408</v>
      </c>
    </row>
    <row r="3683" s="231" customFormat="1" ht="13.65" customHeight="1">
      <c r="AA3683" s="245">
        <v>448423</v>
      </c>
      <c r="AB3683" t="s" s="30">
        <v>8663</v>
      </c>
      <c r="AD3683" t="s" s="30">
        <v>8664</v>
      </c>
      <c r="AG3683" t="s" s="30">
        <f>CONCATENATE(AH3683,", ",AI3683," ",AJ3683)</f>
        <v>197</v>
      </c>
      <c r="AH3683" t="s" s="244">
        <v>138</v>
      </c>
      <c r="AI3683" t="s" s="30">
        <v>139</v>
      </c>
      <c r="AJ3683" s="245">
        <v>37402</v>
      </c>
    </row>
    <row r="3684" s="231" customFormat="1" ht="13.65" customHeight="1">
      <c r="AA3684" s="245">
        <v>448431</v>
      </c>
      <c r="AB3684" t="s" s="30">
        <v>8665</v>
      </c>
      <c r="AD3684" t="s" s="30">
        <v>8666</v>
      </c>
      <c r="AG3684" t="s" s="30">
        <f>CONCATENATE(AH3684,", ",AI3684," ",AJ3684)</f>
        <v>309</v>
      </c>
      <c r="AH3684" t="s" s="244">
        <v>138</v>
      </c>
      <c r="AI3684" t="s" s="30">
        <v>139</v>
      </c>
      <c r="AJ3684" s="245">
        <v>37416</v>
      </c>
    </row>
    <row r="3685" s="231" customFormat="1" ht="13.65" customHeight="1">
      <c r="AA3685" s="245">
        <v>448464</v>
      </c>
      <c r="AB3685" t="s" s="30">
        <v>8667</v>
      </c>
      <c r="AD3685" t="s" s="30">
        <v>8668</v>
      </c>
      <c r="AG3685" t="s" s="30">
        <f>CONCATENATE(AH3685,", ",AI3685," ",AJ3685)</f>
        <v>1544</v>
      </c>
      <c r="AH3685" t="s" s="244">
        <v>138</v>
      </c>
      <c r="AI3685" t="s" s="30">
        <v>139</v>
      </c>
      <c r="AJ3685" s="245">
        <v>37412</v>
      </c>
    </row>
    <row r="3686" s="231" customFormat="1" ht="13.65" customHeight="1">
      <c r="AA3686" s="245">
        <v>448472</v>
      </c>
      <c r="AB3686" t="s" s="30">
        <v>8669</v>
      </c>
      <c r="AD3686" t="s" s="30">
        <v>8670</v>
      </c>
      <c r="AG3686" t="s" s="30">
        <f>CONCATENATE(AH3686,", ",AI3686," ",AJ3686)</f>
        <v>147</v>
      </c>
      <c r="AH3686" t="s" s="244">
        <v>138</v>
      </c>
      <c r="AI3686" t="s" s="30">
        <v>139</v>
      </c>
      <c r="AJ3686" s="245">
        <v>37406</v>
      </c>
    </row>
    <row r="3687" s="231" customFormat="1" ht="13.65" customHeight="1">
      <c r="AA3687" s="245">
        <v>448837</v>
      </c>
      <c r="AB3687" t="s" s="30">
        <v>8671</v>
      </c>
      <c r="AD3687" t="s" s="30">
        <v>8672</v>
      </c>
      <c r="AG3687" t="s" s="30">
        <f>CONCATENATE(AH3687,", ",AI3687," ",AJ3687)</f>
        <v>2644</v>
      </c>
      <c r="AH3687" t="s" s="244">
        <v>2645</v>
      </c>
      <c r="AI3687" t="s" s="30">
        <v>139</v>
      </c>
      <c r="AJ3687" s="245">
        <v>37347</v>
      </c>
    </row>
    <row r="3688" s="231" customFormat="1" ht="13.65" customHeight="1">
      <c r="AA3688" s="245">
        <v>449728</v>
      </c>
      <c r="AB3688" t="s" s="30">
        <v>8673</v>
      </c>
      <c r="AD3688" t="s" s="30">
        <v>8674</v>
      </c>
      <c r="AG3688" t="s" s="30">
        <f>CONCATENATE(AH3688,", ",AI3688," ",AJ3688)</f>
        <v>219</v>
      </c>
      <c r="AH3688" t="s" s="244">
        <v>138</v>
      </c>
      <c r="AI3688" t="s" s="30">
        <v>139</v>
      </c>
      <c r="AJ3688" s="245">
        <v>37405</v>
      </c>
    </row>
    <row r="3689" s="231" customFormat="1" ht="13.65" customHeight="1">
      <c r="AA3689" s="245">
        <v>449736</v>
      </c>
      <c r="AB3689" t="s" s="30">
        <v>8675</v>
      </c>
      <c r="AD3689" t="s" s="30">
        <v>8676</v>
      </c>
      <c r="AF3689" t="s" s="30">
        <v>8677</v>
      </c>
      <c r="AG3689" t="s" s="30">
        <f>CONCATENATE(AH3689,", ",AI3689," ",AJ3689)</f>
        <v>182</v>
      </c>
      <c r="AH3689" t="s" s="244">
        <v>138</v>
      </c>
      <c r="AI3689" t="s" s="30">
        <v>139</v>
      </c>
      <c r="AJ3689" s="245">
        <v>37421</v>
      </c>
    </row>
    <row r="3690" s="231" customFormat="1" ht="13.65" customHeight="1">
      <c r="AA3690" s="245">
        <v>449801</v>
      </c>
      <c r="AB3690" t="s" s="30">
        <v>8678</v>
      </c>
      <c r="AD3690" t="s" s="30">
        <v>8679</v>
      </c>
      <c r="AG3690" t="s" s="30">
        <f>CONCATENATE(AH3690,", ",AI3690," ",AJ3690)</f>
        <v>2195</v>
      </c>
      <c r="AH3690" t="s" s="244">
        <v>177</v>
      </c>
      <c r="AI3690" t="s" s="30">
        <v>178</v>
      </c>
      <c r="AJ3690" s="245">
        <v>30742</v>
      </c>
    </row>
    <row r="3691" s="231" customFormat="1" ht="13.65" customHeight="1">
      <c r="AA3691" s="245">
        <v>449926</v>
      </c>
      <c r="AB3691" t="s" s="30">
        <v>8680</v>
      </c>
      <c r="AD3691" t="s" s="30">
        <v>8681</v>
      </c>
      <c r="AG3691" t="s" s="30">
        <f>CONCATENATE(AH3691,", ",AI3691," ",AJ3691)</f>
        <v>197</v>
      </c>
      <c r="AH3691" t="s" s="244">
        <v>138</v>
      </c>
      <c r="AI3691" t="s" s="30">
        <v>139</v>
      </c>
      <c r="AJ3691" s="245">
        <v>37402</v>
      </c>
    </row>
    <row r="3692" s="231" customFormat="1" ht="13.65" customHeight="1">
      <c r="AA3692" s="245">
        <v>449934</v>
      </c>
      <c r="AB3692" t="s" s="30">
        <v>8682</v>
      </c>
      <c r="AD3692" t="s" s="30">
        <v>3289</v>
      </c>
      <c r="AG3692" t="s" s="30">
        <f>CONCATENATE(AH3692,", ",AI3692," ",AJ3692)</f>
        <v>1544</v>
      </c>
      <c r="AH3692" t="s" s="244">
        <v>138</v>
      </c>
      <c r="AI3692" t="s" s="30">
        <v>139</v>
      </c>
      <c r="AJ3692" s="245">
        <v>37412</v>
      </c>
    </row>
    <row r="3693" s="231" customFormat="1" ht="13.65" customHeight="1">
      <c r="AA3693" s="245">
        <v>449942</v>
      </c>
      <c r="AB3693" t="s" s="30">
        <v>8683</v>
      </c>
      <c r="AD3693" t="s" s="30">
        <v>8684</v>
      </c>
      <c r="AG3693" t="s" s="30">
        <f>CONCATENATE(AH3693,", ",AI3693," ",AJ3693)</f>
        <v>197</v>
      </c>
      <c r="AH3693" t="s" s="244">
        <v>138</v>
      </c>
      <c r="AI3693" t="s" s="30">
        <v>139</v>
      </c>
      <c r="AJ3693" s="245">
        <v>37402</v>
      </c>
    </row>
    <row r="3694" s="231" customFormat="1" ht="13.65" customHeight="1">
      <c r="AA3694" s="245">
        <v>450502</v>
      </c>
      <c r="AB3694" t="s" s="30">
        <v>8685</v>
      </c>
      <c r="AD3694" t="s" s="30">
        <v>8686</v>
      </c>
      <c r="AE3694" t="s" s="30">
        <v>8687</v>
      </c>
      <c r="AG3694" t="s" s="30">
        <f>CONCATENATE(AH3694,", ",AI3694," ",AJ3694)</f>
        <v>292</v>
      </c>
      <c r="AH3694" t="s" s="244">
        <v>293</v>
      </c>
      <c r="AI3694" t="s" s="30">
        <v>178</v>
      </c>
      <c r="AJ3694" s="245">
        <v>30736</v>
      </c>
    </row>
    <row r="3695" s="231" customFormat="1" ht="13.65" customHeight="1">
      <c r="AA3695" s="245">
        <v>451252</v>
      </c>
      <c r="AB3695" t="s" s="30">
        <v>8688</v>
      </c>
      <c r="AC3695" t="s" s="30">
        <v>8689</v>
      </c>
      <c r="AD3695" t="s" s="30">
        <v>8690</v>
      </c>
      <c r="AG3695" t="s" s="30">
        <f>CONCATENATE(AH3695,", ",AI3695," ",AJ3695)</f>
        <v>182</v>
      </c>
      <c r="AH3695" t="s" s="244">
        <v>138</v>
      </c>
      <c r="AI3695" t="s" s="30">
        <v>139</v>
      </c>
      <c r="AJ3695" s="245">
        <v>37421</v>
      </c>
    </row>
    <row r="3696" s="231" customFormat="1" ht="13.65" customHeight="1">
      <c r="AA3696" s="245">
        <v>452995</v>
      </c>
      <c r="AB3696" t="s" s="30">
        <v>8691</v>
      </c>
      <c r="AD3696" t="s" s="30">
        <v>8692</v>
      </c>
      <c r="AG3696" t="s" s="30">
        <f>CONCATENATE(AH3696,", ",AI3696," ",AJ3696)</f>
        <v>154</v>
      </c>
      <c r="AH3696" t="s" s="244">
        <v>138</v>
      </c>
      <c r="AI3696" t="s" s="30">
        <v>139</v>
      </c>
      <c r="AJ3696" s="245">
        <v>37404</v>
      </c>
    </row>
    <row r="3697" s="231" customFormat="1" ht="13.65" customHeight="1">
      <c r="AA3697" s="245">
        <v>454025</v>
      </c>
      <c r="AB3697" t="s" s="30">
        <v>8693</v>
      </c>
      <c r="AD3697" t="s" s="30">
        <v>8694</v>
      </c>
      <c r="AG3697" t="s" s="30">
        <f>CONCATENATE(AH3697,", ",AI3697," ",AJ3697)</f>
        <v>154</v>
      </c>
      <c r="AH3697" t="s" s="244">
        <v>138</v>
      </c>
      <c r="AI3697" t="s" s="30">
        <v>139</v>
      </c>
      <c r="AJ3697" s="245">
        <v>37404</v>
      </c>
    </row>
    <row r="3698" s="231" customFormat="1" ht="13.65" customHeight="1">
      <c r="AA3698" s="245">
        <v>454546</v>
      </c>
      <c r="AB3698" t="s" s="30">
        <v>8695</v>
      </c>
      <c r="AD3698" t="s" s="30">
        <v>8696</v>
      </c>
      <c r="AE3698" t="s" s="30">
        <v>8697</v>
      </c>
      <c r="AG3698" t="s" s="30">
        <f>CONCATENATE(AH3698,", ",AI3698," ",AJ3698)</f>
        <v>197</v>
      </c>
      <c r="AH3698" t="s" s="244">
        <v>138</v>
      </c>
      <c r="AI3698" t="s" s="30">
        <v>139</v>
      </c>
      <c r="AJ3698" s="245">
        <v>37402</v>
      </c>
    </row>
    <row r="3699" s="231" customFormat="1" ht="13.65" customHeight="1">
      <c r="AA3699" s="245">
        <v>454751</v>
      </c>
      <c r="AB3699" t="s" s="30">
        <v>8698</v>
      </c>
      <c r="AD3699" t="s" s="30">
        <v>8699</v>
      </c>
      <c r="AG3699" t="s" s="30">
        <f>CONCATENATE(AH3699,", ",AI3699," ",AJ3699)</f>
        <v>280</v>
      </c>
      <c r="AH3699" t="s" s="244">
        <v>138</v>
      </c>
      <c r="AI3699" t="s" s="30">
        <v>139</v>
      </c>
      <c r="AJ3699" s="245">
        <v>37403</v>
      </c>
    </row>
    <row r="3700" s="231" customFormat="1" ht="13.65" customHeight="1">
      <c r="AA3700" s="245">
        <v>458752</v>
      </c>
      <c r="AB3700" t="s" s="30">
        <v>8700</v>
      </c>
      <c r="AD3700" t="s" s="30">
        <v>8701</v>
      </c>
      <c r="AE3700" t="s" s="30">
        <v>8702</v>
      </c>
      <c r="AG3700" t="s" s="30">
        <f>CONCATENATE(AH3700,", ",AI3700," ",AJ3700)</f>
        <v>292</v>
      </c>
      <c r="AH3700" t="s" s="244">
        <v>293</v>
      </c>
      <c r="AI3700" t="s" s="30">
        <v>178</v>
      </c>
      <c r="AJ3700" s="245">
        <v>30736</v>
      </c>
    </row>
    <row r="3701" s="231" customFormat="1" ht="13.65" customHeight="1">
      <c r="AA3701" s="245">
        <v>460543</v>
      </c>
      <c r="AB3701" t="s" s="30">
        <v>8703</v>
      </c>
      <c r="AG3701" t="s" s="30">
        <f>CONCATENATE(AH3701,", ",AI3701," ",AJ3701)</f>
        <v>209</v>
      </c>
    </row>
    <row r="3702" s="231" customFormat="1" ht="13.65" customHeight="1">
      <c r="AA3702" s="245">
        <v>465583</v>
      </c>
      <c r="AB3702" t="s" s="30">
        <v>8704</v>
      </c>
      <c r="AD3702" t="s" s="30">
        <v>8705</v>
      </c>
      <c r="AG3702" t="s" s="30">
        <f>CONCATENATE(AH3702,", ",AI3702," ",AJ3702)</f>
        <v>8706</v>
      </c>
      <c r="AH3702" t="s" s="244">
        <v>138</v>
      </c>
      <c r="AI3702" t="s" s="30">
        <v>139</v>
      </c>
      <c r="AJ3702" t="s" s="30">
        <v>8707</v>
      </c>
    </row>
    <row r="3703" s="231" customFormat="1" ht="13.65" customHeight="1">
      <c r="AA3703" s="245">
        <v>469643</v>
      </c>
      <c r="AB3703" t="s" s="30">
        <v>8708</v>
      </c>
      <c r="AD3703" t="s" s="30">
        <v>8709</v>
      </c>
      <c r="AG3703" t="s" s="30">
        <f>CONCATENATE(AH3703,", ",AI3703," ",AJ3703)</f>
        <v>182</v>
      </c>
      <c r="AH3703" t="s" s="244">
        <v>138</v>
      </c>
      <c r="AI3703" t="s" s="30">
        <v>139</v>
      </c>
      <c r="AJ3703" s="245">
        <v>37421</v>
      </c>
    </row>
    <row r="3704" s="231" customFormat="1" ht="13.65" customHeight="1">
      <c r="AA3704" s="245">
        <v>475509</v>
      </c>
      <c r="AB3704" t="s" s="30">
        <v>8710</v>
      </c>
      <c r="AD3704" t="s" s="30">
        <v>8711</v>
      </c>
      <c r="AG3704" t="s" s="30">
        <f>CONCATENATE(AH3704,", ",AI3704," ",AJ3704)</f>
        <v>154</v>
      </c>
      <c r="AH3704" t="s" s="244">
        <v>138</v>
      </c>
      <c r="AI3704" t="s" s="30">
        <v>139</v>
      </c>
      <c r="AJ3704" s="245">
        <v>37404</v>
      </c>
    </row>
    <row r="3705" s="231" customFormat="1" ht="13.65" customHeight="1">
      <c r="AA3705" s="245">
        <v>477778</v>
      </c>
      <c r="AB3705" t="s" s="30">
        <v>8712</v>
      </c>
      <c r="AD3705" t="s" s="30">
        <v>8713</v>
      </c>
      <c r="AE3705" t="s" s="30">
        <v>8714</v>
      </c>
      <c r="AG3705" t="s" s="30">
        <f>CONCATENATE(AH3705,", ",AI3705," ",AJ3705)</f>
        <v>845</v>
      </c>
      <c r="AH3705" t="s" s="244">
        <v>162</v>
      </c>
      <c r="AI3705" t="s" s="30">
        <v>139</v>
      </c>
      <c r="AJ3705" s="245">
        <v>37343</v>
      </c>
    </row>
    <row r="3706" s="231" customFormat="1" ht="13.65" customHeight="1">
      <c r="AA3706" s="245">
        <v>478644</v>
      </c>
      <c r="AB3706" t="s" s="30">
        <v>8715</v>
      </c>
      <c r="AD3706" t="s" s="30">
        <v>8716</v>
      </c>
      <c r="AG3706" t="s" s="30">
        <f>CONCATENATE(AH3706,", ",AI3706," ",AJ3706)</f>
        <v>182</v>
      </c>
      <c r="AH3706" t="s" s="244">
        <v>138</v>
      </c>
      <c r="AI3706" t="s" s="30">
        <v>139</v>
      </c>
      <c r="AJ3706" s="245">
        <v>37421</v>
      </c>
    </row>
    <row r="3707" s="231" customFormat="1" ht="13.65" customHeight="1">
      <c r="AA3707" s="245">
        <v>479568</v>
      </c>
      <c r="AB3707" t="s" s="30">
        <v>8717</v>
      </c>
      <c r="AD3707" t="s" s="30">
        <v>8718</v>
      </c>
      <c r="AE3707" t="s" s="30">
        <v>8719</v>
      </c>
      <c r="AG3707" t="s" s="30">
        <f>CONCATENATE(AH3707,", ",AI3707," ",AJ3707)</f>
        <v>3752</v>
      </c>
      <c r="AH3707" t="s" s="244">
        <v>3753</v>
      </c>
      <c r="AI3707" t="s" s="30">
        <v>139</v>
      </c>
      <c r="AJ3707" s="245">
        <v>37321</v>
      </c>
    </row>
    <row r="3708" s="231" customFormat="1" ht="13.65" customHeight="1">
      <c r="AA3708" s="245">
        <v>479576</v>
      </c>
      <c r="AB3708" t="s" s="30">
        <v>8720</v>
      </c>
      <c r="AD3708" t="s" s="30">
        <v>8721</v>
      </c>
      <c r="AG3708" t="s" s="30">
        <f>CONCATENATE(AH3708,", ",AI3708," ",AJ3708)</f>
        <v>3752</v>
      </c>
      <c r="AH3708" t="s" s="244">
        <v>3753</v>
      </c>
      <c r="AI3708" t="s" s="30">
        <v>139</v>
      </c>
      <c r="AJ3708" s="245">
        <v>37321</v>
      </c>
    </row>
    <row r="3709" s="231" customFormat="1" ht="13.65" customHeight="1">
      <c r="AA3709" s="245">
        <v>481861</v>
      </c>
      <c r="AB3709" t="s" s="30">
        <v>8722</v>
      </c>
      <c r="AD3709" t="s" s="30">
        <v>8723</v>
      </c>
      <c r="AG3709" t="s" s="30">
        <f>CONCATENATE(AH3709,", ",AI3709," ",AJ3709)</f>
        <v>8724</v>
      </c>
      <c r="AH3709" t="s" s="244">
        <v>8725</v>
      </c>
      <c r="AI3709" t="s" s="30">
        <v>4325</v>
      </c>
      <c r="AJ3709" s="245">
        <v>74103</v>
      </c>
    </row>
    <row r="3710" s="231" customFormat="1" ht="13.65" customHeight="1">
      <c r="AA3710" s="245">
        <v>481879</v>
      </c>
      <c r="AB3710" t="s" s="30">
        <v>8726</v>
      </c>
      <c r="AD3710" t="s" s="30">
        <v>8727</v>
      </c>
      <c r="AG3710" t="s" s="30">
        <f>CONCATENATE(AH3710,", ",AI3710," ",AJ3710)</f>
        <v>182</v>
      </c>
      <c r="AH3710" t="s" s="244">
        <v>138</v>
      </c>
      <c r="AI3710" t="s" s="30">
        <v>139</v>
      </c>
      <c r="AJ3710" s="245">
        <v>37421</v>
      </c>
    </row>
    <row r="3711" s="231" customFormat="1" ht="13.65" customHeight="1">
      <c r="AA3711" s="245">
        <v>482190</v>
      </c>
      <c r="AB3711" t="s" s="30">
        <v>8728</v>
      </c>
      <c r="AG3711" t="s" s="30">
        <f>CONCATENATE(AH3711,", ",AI3711," ",AJ3711)</f>
        <v>209</v>
      </c>
    </row>
    <row r="3712" s="231" customFormat="1" ht="13.65" customHeight="1">
      <c r="AA3712" s="245">
        <v>482364</v>
      </c>
      <c r="AB3712" t="s" s="30">
        <v>8729</v>
      </c>
      <c r="AD3712" t="s" s="30">
        <v>8639</v>
      </c>
      <c r="AG3712" t="s" s="30">
        <f>CONCATENATE(AH3712,", ",AI3712," ",AJ3712)</f>
        <v>219</v>
      </c>
      <c r="AH3712" t="s" s="244">
        <v>138</v>
      </c>
      <c r="AI3712" t="s" s="30">
        <v>139</v>
      </c>
      <c r="AJ3712" s="245">
        <v>37405</v>
      </c>
    </row>
    <row r="3713" s="231" customFormat="1" ht="13.65" customHeight="1">
      <c r="AA3713" s="245">
        <v>482455</v>
      </c>
      <c r="AB3713" t="s" s="30">
        <v>8730</v>
      </c>
      <c r="AD3713" t="s" s="30">
        <v>8731</v>
      </c>
      <c r="AG3713" t="s" s="30">
        <f>CONCATENATE(AH3713,", ",AI3713," ",AJ3713)</f>
        <v>182</v>
      </c>
      <c r="AH3713" t="s" s="244">
        <v>138</v>
      </c>
      <c r="AI3713" t="s" s="30">
        <v>139</v>
      </c>
      <c r="AJ3713" s="245">
        <v>37421</v>
      </c>
    </row>
    <row r="3714" s="231" customFormat="1" ht="13.65" customHeight="1">
      <c r="AA3714" s="245">
        <v>482471</v>
      </c>
      <c r="AB3714" t="s" s="30">
        <v>8732</v>
      </c>
      <c r="AD3714" t="s" s="30">
        <v>8733</v>
      </c>
      <c r="AG3714" t="s" s="30">
        <f>CONCATENATE(AH3714,", ",AI3714," ",AJ3714)</f>
        <v>8734</v>
      </c>
      <c r="AH3714" t="s" s="244">
        <v>138</v>
      </c>
      <c r="AI3714" t="s" s="30">
        <v>139</v>
      </c>
      <c r="AJ3714" t="s" s="30">
        <v>8735</v>
      </c>
    </row>
    <row r="3715" s="231" customFormat="1" ht="13.65" customHeight="1">
      <c r="AA3715" s="245">
        <v>482554</v>
      </c>
      <c r="AB3715" t="s" s="30">
        <v>8736</v>
      </c>
      <c r="AD3715" t="s" s="30">
        <v>7442</v>
      </c>
      <c r="AG3715" t="s" s="30">
        <f>CONCATENATE(AH3715,", ",AI3715," ",AJ3715)</f>
        <v>219</v>
      </c>
      <c r="AH3715" t="s" s="244">
        <v>138</v>
      </c>
      <c r="AI3715" t="s" s="30">
        <v>139</v>
      </c>
      <c r="AJ3715" s="245">
        <v>37405</v>
      </c>
    </row>
    <row r="3716" s="231" customFormat="1" ht="13.65" customHeight="1">
      <c r="AA3716" s="245">
        <v>482562</v>
      </c>
      <c r="AB3716" t="s" s="30">
        <v>8737</v>
      </c>
      <c r="AD3716" t="s" s="30">
        <v>8738</v>
      </c>
      <c r="AE3716" t="s" s="30">
        <v>8739</v>
      </c>
      <c r="AG3716" t="s" s="30">
        <f>CONCATENATE(AH3716,", ",AI3716," ",AJ3716)</f>
        <v>197</v>
      </c>
      <c r="AH3716" t="s" s="244">
        <v>138</v>
      </c>
      <c r="AI3716" t="s" s="30">
        <v>139</v>
      </c>
      <c r="AJ3716" s="245">
        <v>37402</v>
      </c>
    </row>
    <row r="3717" s="231" customFormat="1" ht="13.65" customHeight="1">
      <c r="AA3717" s="245">
        <v>483107</v>
      </c>
      <c r="AB3717" t="s" s="30">
        <v>8740</v>
      </c>
      <c r="AD3717" t="s" s="30">
        <v>8741</v>
      </c>
      <c r="AG3717" t="s" s="30">
        <f>CONCATENATE(AH3717,", ",AI3717," ",AJ3717)</f>
        <v>197</v>
      </c>
      <c r="AH3717" t="s" s="244">
        <v>138</v>
      </c>
      <c r="AI3717" t="s" s="30">
        <v>139</v>
      </c>
      <c r="AJ3717" s="245">
        <v>37402</v>
      </c>
    </row>
    <row r="3718" s="231" customFormat="1" ht="13.65" customHeight="1">
      <c r="AA3718" s="245">
        <v>483115</v>
      </c>
      <c r="AB3718" t="s" s="30">
        <v>8742</v>
      </c>
      <c r="AD3718" t="s" s="30">
        <v>8743</v>
      </c>
      <c r="AG3718" t="s" s="30">
        <f>CONCATENATE(AH3718,", ",AI3718," ",AJ3718)</f>
        <v>182</v>
      </c>
      <c r="AH3718" t="s" s="244">
        <v>138</v>
      </c>
      <c r="AI3718" t="s" s="30">
        <v>139</v>
      </c>
      <c r="AJ3718" s="245">
        <v>37421</v>
      </c>
    </row>
    <row r="3719" s="231" customFormat="1" ht="13.65" customHeight="1">
      <c r="AA3719" s="245">
        <v>483123</v>
      </c>
      <c r="AB3719" t="s" s="30">
        <v>8744</v>
      </c>
      <c r="AD3719" t="s" s="30">
        <v>8745</v>
      </c>
      <c r="AG3719" t="s" s="30">
        <f>CONCATENATE(AH3719,", ",AI3719," ",AJ3719)</f>
        <v>845</v>
      </c>
      <c r="AH3719" t="s" s="244">
        <v>162</v>
      </c>
      <c r="AI3719" t="s" s="30">
        <v>139</v>
      </c>
      <c r="AJ3719" s="245">
        <v>37343</v>
      </c>
    </row>
    <row r="3720" s="231" customFormat="1" ht="13.65" customHeight="1">
      <c r="AA3720" s="245">
        <v>483131</v>
      </c>
      <c r="AB3720" t="s" s="30">
        <v>8746</v>
      </c>
      <c r="AD3720" t="s" s="30">
        <v>8747</v>
      </c>
      <c r="AG3720" t="s" s="30">
        <f>CONCATENATE(AH3720,", ",AI3720," ",AJ3720)</f>
        <v>2779</v>
      </c>
      <c r="AH3720" t="s" s="244">
        <v>665</v>
      </c>
      <c r="AI3720" t="s" s="30">
        <v>139</v>
      </c>
      <c r="AJ3720" s="245">
        <v>37377</v>
      </c>
    </row>
    <row r="3721" s="231" customFormat="1" ht="13.65" customHeight="1">
      <c r="AA3721" s="245">
        <v>483156</v>
      </c>
      <c r="AB3721" t="s" s="30">
        <v>8748</v>
      </c>
      <c r="AD3721" t="s" s="30">
        <v>8749</v>
      </c>
      <c r="AG3721" t="s" s="30">
        <f>CONCATENATE(AH3721,", ",AI3721," ",AJ3721)</f>
        <v>2195</v>
      </c>
      <c r="AH3721" t="s" s="244">
        <v>177</v>
      </c>
      <c r="AI3721" t="s" s="30">
        <v>178</v>
      </c>
      <c r="AJ3721" s="245">
        <v>30742</v>
      </c>
    </row>
    <row r="3722" s="231" customFormat="1" ht="13.65" customHeight="1">
      <c r="AA3722" s="245">
        <v>483859</v>
      </c>
      <c r="AB3722" t="s" s="30">
        <v>8750</v>
      </c>
      <c r="AG3722" t="s" s="30">
        <f>CONCATENATE(AH3722,", ",AI3722," ",AJ3722)</f>
        <v>209</v>
      </c>
    </row>
    <row r="3723" s="231" customFormat="1" ht="13.65" customHeight="1">
      <c r="AA3723" s="245">
        <v>483867</v>
      </c>
      <c r="AB3723" t="s" s="30">
        <v>8751</v>
      </c>
      <c r="AD3723" t="s" s="30">
        <v>8752</v>
      </c>
      <c r="AG3723" t="s" s="30">
        <f>CONCATENATE(AH3723,", ",AI3723," ",AJ3723)</f>
        <v>5944</v>
      </c>
      <c r="AH3723" t="s" s="244">
        <v>4796</v>
      </c>
      <c r="AI3723" t="s" s="30">
        <v>139</v>
      </c>
      <c r="AJ3723" s="245">
        <v>37217</v>
      </c>
    </row>
    <row r="3724" s="231" customFormat="1" ht="13.65" customHeight="1">
      <c r="AA3724" s="245">
        <v>483875</v>
      </c>
      <c r="AB3724" t="s" s="30">
        <v>8753</v>
      </c>
      <c r="AG3724" t="s" s="30">
        <f>CONCATENATE(AH3724,", ",AI3724," ",AJ3724)</f>
        <v>209</v>
      </c>
    </row>
    <row r="3725" s="231" customFormat="1" ht="13.65" customHeight="1">
      <c r="AA3725" s="245">
        <v>483883</v>
      </c>
      <c r="AB3725" t="s" s="30">
        <v>8754</v>
      </c>
      <c r="AG3725" t="s" s="30">
        <f>CONCATENATE(AH3725,", ",AI3725," ",AJ3725)</f>
        <v>209</v>
      </c>
    </row>
    <row r="3726" s="231" customFormat="1" ht="13.65" customHeight="1">
      <c r="AA3726" s="245">
        <v>483891</v>
      </c>
      <c r="AB3726" t="s" s="30">
        <v>8755</v>
      </c>
      <c r="AG3726" t="s" s="30">
        <f>CONCATENATE(AH3726,", ",AI3726," ",AJ3726)</f>
        <v>209</v>
      </c>
    </row>
    <row r="3727" s="231" customFormat="1" ht="13.65" customHeight="1">
      <c r="AA3727" s="245">
        <v>483909</v>
      </c>
      <c r="AB3727" t="s" s="30">
        <v>8756</v>
      </c>
      <c r="AG3727" t="s" s="30">
        <f>CONCATENATE(AH3727,", ",AI3727," ",AJ3727)</f>
        <v>209</v>
      </c>
    </row>
    <row r="3728" s="231" customFormat="1" ht="13.65" customHeight="1">
      <c r="AA3728" s="245">
        <v>483925</v>
      </c>
      <c r="AB3728" t="s" s="30">
        <v>8757</v>
      </c>
      <c r="AD3728" t="s" s="30">
        <v>8758</v>
      </c>
      <c r="AE3728" t="s" s="30">
        <v>1269</v>
      </c>
      <c r="AG3728" t="s" s="30">
        <f>CONCATENATE(AH3728,", ",AI3728," ",AJ3728)</f>
        <v>8759</v>
      </c>
      <c r="AH3728" t="s" s="244">
        <v>138</v>
      </c>
      <c r="AI3728" t="s" s="30">
        <v>139</v>
      </c>
      <c r="AJ3728" t="s" s="30">
        <v>8760</v>
      </c>
    </row>
    <row r="3729" s="231" customFormat="1" ht="13.65" customHeight="1">
      <c r="AA3729" s="245">
        <v>483933</v>
      </c>
      <c r="AB3729" t="s" s="30">
        <v>8761</v>
      </c>
      <c r="AG3729" t="s" s="30">
        <f>CONCATENATE(AH3729,", ",AI3729," ",AJ3729)</f>
        <v>209</v>
      </c>
    </row>
    <row r="3730" s="231" customFormat="1" ht="13.65" customHeight="1">
      <c r="AA3730" s="245">
        <v>483958</v>
      </c>
      <c r="AB3730" t="s" s="30">
        <v>8762</v>
      </c>
      <c r="AD3730" t="s" s="30">
        <v>8763</v>
      </c>
      <c r="AG3730" t="s" s="30">
        <f>CONCATENATE(AH3730,", ",AI3730," ",AJ3730)</f>
        <v>2644</v>
      </c>
      <c r="AH3730" t="s" s="244">
        <v>2645</v>
      </c>
      <c r="AI3730" t="s" s="30">
        <v>139</v>
      </c>
      <c r="AJ3730" s="245">
        <v>37347</v>
      </c>
    </row>
    <row r="3731" s="231" customFormat="1" ht="13.65" customHeight="1">
      <c r="AA3731" s="245">
        <v>483966</v>
      </c>
      <c r="AB3731" t="s" s="30">
        <v>8764</v>
      </c>
      <c r="AG3731" t="s" s="30">
        <f>CONCATENATE(AH3731,", ",AI3731," ",AJ3731)</f>
        <v>209</v>
      </c>
    </row>
    <row r="3732" s="231" customFormat="1" ht="13.65" customHeight="1">
      <c r="AA3732" s="245">
        <v>483982</v>
      </c>
      <c r="AB3732" t="s" s="30">
        <v>8765</v>
      </c>
      <c r="AD3732" t="s" s="30">
        <v>8766</v>
      </c>
      <c r="AG3732" t="s" s="30">
        <f>CONCATENATE(AH3732,", ",AI3732," ",AJ3732)</f>
        <v>4962</v>
      </c>
      <c r="AH3732" t="s" s="244">
        <v>4682</v>
      </c>
      <c r="AI3732" t="s" s="30">
        <v>4683</v>
      </c>
      <c r="AJ3732" s="245">
        <v>20009</v>
      </c>
    </row>
    <row r="3733" s="231" customFormat="1" ht="13.65" customHeight="1">
      <c r="AA3733" s="245">
        <v>483990</v>
      </c>
      <c r="AB3733" t="s" s="30">
        <v>8767</v>
      </c>
      <c r="AG3733" t="s" s="30">
        <f>CONCATENATE(AH3733,", ",AI3733," ",AJ3733)</f>
        <v>209</v>
      </c>
    </row>
    <row r="3734" s="231" customFormat="1" ht="13.65" customHeight="1">
      <c r="AA3734" s="245">
        <v>484006</v>
      </c>
      <c r="AB3734" t="s" s="30">
        <v>8768</v>
      </c>
      <c r="AG3734" t="s" s="30">
        <f>CONCATENATE(AH3734,", ",AI3734," ",AJ3734)</f>
        <v>209</v>
      </c>
    </row>
    <row r="3735" s="231" customFormat="1" ht="13.65" customHeight="1">
      <c r="AA3735" s="245">
        <v>484014</v>
      </c>
      <c r="AB3735" t="s" s="30">
        <v>8769</v>
      </c>
      <c r="AG3735" t="s" s="30">
        <f>CONCATENATE(AH3735,", ",AI3735," ",AJ3735)</f>
        <v>209</v>
      </c>
    </row>
    <row r="3736" s="231" customFormat="1" ht="13.65" customHeight="1">
      <c r="AA3736" s="245">
        <v>484022</v>
      </c>
      <c r="AB3736" t="s" s="30">
        <v>8770</v>
      </c>
      <c r="AG3736" t="s" s="30">
        <f>CONCATENATE(AH3736,", ",AI3736," ",AJ3736)</f>
        <v>209</v>
      </c>
    </row>
    <row r="3737" s="231" customFormat="1" ht="13.65" customHeight="1">
      <c r="AA3737" s="245">
        <v>484030</v>
      </c>
      <c r="AB3737" t="s" s="30">
        <v>8771</v>
      </c>
      <c r="AG3737" t="s" s="30">
        <f>CONCATENATE(AH3737,", ",AI3737," ",AJ3737)</f>
        <v>209</v>
      </c>
    </row>
    <row r="3738" s="231" customFormat="1" ht="13.65" customHeight="1">
      <c r="AA3738" s="245">
        <v>484048</v>
      </c>
      <c r="AB3738" t="s" s="30">
        <v>8772</v>
      </c>
      <c r="AG3738" t="s" s="30">
        <f>CONCATENATE(AH3738,", ",AI3738," ",AJ3738)</f>
        <v>209</v>
      </c>
    </row>
    <row r="3739" s="231" customFormat="1" ht="13.65" customHeight="1">
      <c r="AA3739" s="245">
        <v>484055</v>
      </c>
      <c r="AB3739" t="s" s="30">
        <v>8773</v>
      </c>
      <c r="AG3739" t="s" s="30">
        <f>CONCATENATE(AH3739,", ",AI3739," ",AJ3739)</f>
        <v>209</v>
      </c>
    </row>
    <row r="3740" s="231" customFormat="1" ht="13.65" customHeight="1">
      <c r="AA3740" s="245">
        <v>484063</v>
      </c>
      <c r="AB3740" t="s" s="30">
        <v>8774</v>
      </c>
      <c r="AG3740" t="s" s="30">
        <f>CONCATENATE(AH3740,", ",AI3740," ",AJ3740)</f>
        <v>209</v>
      </c>
    </row>
    <row r="3741" s="231" customFormat="1" ht="13.65" customHeight="1">
      <c r="AA3741" s="245">
        <v>484071</v>
      </c>
      <c r="AB3741" t="s" s="30">
        <v>8775</v>
      </c>
      <c r="AG3741" t="s" s="30">
        <f>CONCATENATE(AH3741,", ",AI3741," ",AJ3741)</f>
        <v>209</v>
      </c>
    </row>
    <row r="3742" s="231" customFormat="1" ht="13.65" customHeight="1">
      <c r="AA3742" s="245">
        <v>484089</v>
      </c>
      <c r="AB3742" t="s" s="30">
        <v>8776</v>
      </c>
      <c r="AG3742" t="s" s="30">
        <f>CONCATENATE(AH3742,", ",AI3742," ",AJ3742)</f>
        <v>209</v>
      </c>
    </row>
    <row r="3743" s="231" customFormat="1" ht="13.65" customHeight="1">
      <c r="AA3743" s="245">
        <v>484170</v>
      </c>
      <c r="AB3743" t="s" s="30">
        <v>8777</v>
      </c>
      <c r="AD3743" t="s" s="30">
        <v>8778</v>
      </c>
      <c r="AG3743" t="s" s="30">
        <f>CONCATENATE(AH3743,", ",AI3743," ",AJ3743)</f>
        <v>197</v>
      </c>
      <c r="AH3743" t="s" s="244">
        <v>138</v>
      </c>
      <c r="AI3743" t="s" s="30">
        <v>139</v>
      </c>
      <c r="AJ3743" s="245">
        <v>37402</v>
      </c>
    </row>
    <row r="3744" s="231" customFormat="1" ht="13.65" customHeight="1">
      <c r="AA3744" s="245">
        <v>484808</v>
      </c>
      <c r="AB3744" t="s" s="30">
        <v>8779</v>
      </c>
      <c r="AG3744" t="s" s="30">
        <f>CONCATENATE(AH3744,", ",AI3744," ",AJ3744)</f>
        <v>209</v>
      </c>
    </row>
    <row r="3745" s="231" customFormat="1" ht="13.65" customHeight="1">
      <c r="AA3745" s="245">
        <v>484816</v>
      </c>
      <c r="AB3745" t="s" s="30">
        <v>8780</v>
      </c>
      <c r="AG3745" t="s" s="30">
        <f>CONCATENATE(AH3745,", ",AI3745," ",AJ3745)</f>
        <v>209</v>
      </c>
    </row>
    <row r="3746" s="231" customFormat="1" ht="13.65" customHeight="1">
      <c r="AA3746" s="245">
        <v>484824</v>
      </c>
      <c r="AB3746" t="s" s="30">
        <v>8781</v>
      </c>
      <c r="AG3746" t="s" s="30">
        <f>CONCATENATE(AH3746,", ",AI3746," ",AJ3746)</f>
        <v>209</v>
      </c>
    </row>
    <row r="3747" s="231" customFormat="1" ht="13.65" customHeight="1">
      <c r="AA3747" s="245">
        <v>484857</v>
      </c>
      <c r="AB3747" t="s" s="30">
        <v>8782</v>
      </c>
      <c r="AG3747" t="s" s="30">
        <f>CONCATENATE(AH3747,", ",AI3747," ",AJ3747)</f>
        <v>209</v>
      </c>
    </row>
    <row r="3748" s="231" customFormat="1" ht="13.65" customHeight="1">
      <c r="AA3748" s="245">
        <v>484865</v>
      </c>
      <c r="AB3748" t="s" s="30">
        <v>8783</v>
      </c>
      <c r="AG3748" t="s" s="30">
        <f>CONCATENATE(AH3748,", ",AI3748," ",AJ3748)</f>
        <v>209</v>
      </c>
    </row>
    <row r="3749" s="231" customFormat="1" ht="13.65" customHeight="1">
      <c r="AA3749" s="245">
        <v>484873</v>
      </c>
      <c r="AB3749" t="s" s="30">
        <v>8784</v>
      </c>
      <c r="AG3749" t="s" s="30">
        <f>CONCATENATE(AH3749,", ",AI3749," ",AJ3749)</f>
        <v>209</v>
      </c>
    </row>
    <row r="3750" s="231" customFormat="1" ht="13.65" customHeight="1">
      <c r="AA3750" s="245">
        <v>484881</v>
      </c>
      <c r="AB3750" t="s" s="30">
        <v>8785</v>
      </c>
      <c r="AG3750" t="s" s="30">
        <f>CONCATENATE(AH3750,", ",AI3750," ",AJ3750)</f>
        <v>209</v>
      </c>
    </row>
    <row r="3751" s="231" customFormat="1" ht="13.65" customHeight="1">
      <c r="AA3751" s="245">
        <v>484899</v>
      </c>
      <c r="AB3751" t="s" s="30">
        <v>8786</v>
      </c>
      <c r="AG3751" t="s" s="30">
        <f>CONCATENATE(AH3751,", ",AI3751," ",AJ3751)</f>
        <v>209</v>
      </c>
    </row>
    <row r="3752" s="231" customFormat="1" ht="13.65" customHeight="1">
      <c r="AA3752" s="245">
        <v>484907</v>
      </c>
      <c r="AB3752" t="s" s="30">
        <v>8787</v>
      </c>
      <c r="AD3752" t="s" s="30">
        <v>8788</v>
      </c>
      <c r="AG3752" t="s" s="30">
        <f>CONCATENATE(AH3752,", ",AI3752," ",AJ3752)</f>
        <v>8789</v>
      </c>
      <c r="AH3752" t="s" s="244">
        <v>8790</v>
      </c>
      <c r="AI3752" t="s" s="30">
        <v>616</v>
      </c>
      <c r="AJ3752" t="s" s="30">
        <v>8791</v>
      </c>
    </row>
    <row r="3753" s="231" customFormat="1" ht="13.65" customHeight="1">
      <c r="AA3753" s="245">
        <v>484915</v>
      </c>
      <c r="AB3753" t="s" s="30">
        <v>8792</v>
      </c>
      <c r="AG3753" t="s" s="30">
        <f>CONCATENATE(AH3753,", ",AI3753," ",AJ3753)</f>
        <v>209</v>
      </c>
    </row>
    <row r="3754" s="231" customFormat="1" ht="13.65" customHeight="1">
      <c r="AA3754" s="245">
        <v>484923</v>
      </c>
      <c r="AB3754" t="s" s="30">
        <v>8793</v>
      </c>
      <c r="AG3754" t="s" s="30">
        <f>CONCATENATE(AH3754,", ",AI3754," ",AJ3754)</f>
        <v>209</v>
      </c>
    </row>
    <row r="3755" s="231" customFormat="1" ht="13.65" customHeight="1">
      <c r="AA3755" s="245">
        <v>484931</v>
      </c>
      <c r="AB3755" t="s" s="30">
        <v>8794</v>
      </c>
      <c r="AG3755" t="s" s="30">
        <f>CONCATENATE(AH3755,", ",AI3755," ",AJ3755)</f>
        <v>209</v>
      </c>
    </row>
    <row r="3756" s="231" customFormat="1" ht="13.65" customHeight="1">
      <c r="AA3756" s="245">
        <v>484949</v>
      </c>
      <c r="AB3756" t="s" s="30">
        <v>8795</v>
      </c>
      <c r="AG3756" t="s" s="30">
        <f>CONCATENATE(AH3756,", ",AI3756," ",AJ3756)</f>
        <v>209</v>
      </c>
    </row>
    <row r="3757" s="231" customFormat="1" ht="13.65" customHeight="1">
      <c r="AA3757" s="245">
        <v>484956</v>
      </c>
      <c r="AB3757" t="s" s="30">
        <v>8796</v>
      </c>
      <c r="AD3757" t="s" s="30">
        <v>8797</v>
      </c>
      <c r="AG3757" t="s" s="30">
        <f>CONCATENATE(AH3757,", ",AI3757," ",AJ3757)</f>
        <v>8429</v>
      </c>
      <c r="AH3757" t="s" s="244">
        <v>4727</v>
      </c>
      <c r="AI3757" t="s" s="30">
        <v>4670</v>
      </c>
      <c r="AJ3757" s="245">
        <v>22202</v>
      </c>
    </row>
    <row r="3758" s="231" customFormat="1" ht="13.65" customHeight="1">
      <c r="AA3758" s="245">
        <v>484964</v>
      </c>
      <c r="AB3758" t="s" s="30">
        <v>8798</v>
      </c>
      <c r="AG3758" t="s" s="30">
        <f>CONCATENATE(AH3758,", ",AI3758," ",AJ3758)</f>
        <v>209</v>
      </c>
    </row>
    <row r="3759" s="231" customFormat="1" ht="13.65" customHeight="1">
      <c r="AA3759" s="245">
        <v>484972</v>
      </c>
      <c r="AB3759" t="s" s="30">
        <v>8799</v>
      </c>
      <c r="AG3759" t="s" s="30">
        <f>CONCATENATE(AH3759,", ",AI3759," ",AJ3759)</f>
        <v>209</v>
      </c>
    </row>
    <row r="3760" s="231" customFormat="1" ht="13.65" customHeight="1">
      <c r="AA3760" s="245">
        <v>484980</v>
      </c>
      <c r="AB3760" t="s" s="30">
        <v>8800</v>
      </c>
      <c r="AG3760" t="s" s="30">
        <f>CONCATENATE(AH3760,", ",AI3760," ",AJ3760)</f>
        <v>209</v>
      </c>
    </row>
    <row r="3761" s="231" customFormat="1" ht="13.65" customHeight="1">
      <c r="AA3761" s="245">
        <v>484998</v>
      </c>
      <c r="AB3761" t="s" s="30">
        <v>8801</v>
      </c>
      <c r="AG3761" t="s" s="30">
        <f>CONCATENATE(AH3761,", ",AI3761," ",AJ3761)</f>
        <v>209</v>
      </c>
    </row>
    <row r="3762" s="231" customFormat="1" ht="13.65" customHeight="1">
      <c r="AA3762" s="245">
        <v>485003</v>
      </c>
      <c r="AB3762" t="s" s="30">
        <v>8802</v>
      </c>
      <c r="AG3762" t="s" s="30">
        <f>CONCATENATE(AH3762,", ",AI3762," ",AJ3762)</f>
        <v>209</v>
      </c>
    </row>
    <row r="3763" s="231" customFormat="1" ht="13.65" customHeight="1">
      <c r="AA3763" s="245">
        <v>485011</v>
      </c>
      <c r="AB3763" t="s" s="30">
        <v>8803</v>
      </c>
      <c r="AG3763" t="s" s="30">
        <f>CONCATENATE(AH3763,", ",AI3763," ",AJ3763)</f>
        <v>209</v>
      </c>
    </row>
    <row r="3764" s="231" customFormat="1" ht="13.65" customHeight="1">
      <c r="AA3764" s="245">
        <v>485029</v>
      </c>
      <c r="AB3764" t="s" s="30">
        <v>8804</v>
      </c>
      <c r="AG3764" t="s" s="30">
        <f>CONCATENATE(AH3764,", ",AI3764," ",AJ3764)</f>
        <v>209</v>
      </c>
    </row>
    <row r="3765" s="231" customFormat="1" ht="13.65" customHeight="1">
      <c r="AA3765" s="245">
        <v>485037</v>
      </c>
      <c r="AB3765" t="s" s="30">
        <v>8805</v>
      </c>
      <c r="AG3765" t="s" s="30">
        <f>CONCATENATE(AH3765,", ",AI3765," ",AJ3765)</f>
        <v>209</v>
      </c>
    </row>
    <row r="3766" s="231" customFormat="1" ht="13.65" customHeight="1">
      <c r="AA3766" s="245">
        <v>485045</v>
      </c>
      <c r="AB3766" t="s" s="30">
        <v>8806</v>
      </c>
      <c r="AG3766" t="s" s="30">
        <f>CONCATENATE(AH3766,", ",AI3766," ",AJ3766)</f>
        <v>209</v>
      </c>
    </row>
    <row r="3767" s="231" customFormat="1" ht="13.65" customHeight="1">
      <c r="AA3767" s="245">
        <v>485052</v>
      </c>
      <c r="AB3767" t="s" s="30">
        <v>8807</v>
      </c>
      <c r="AG3767" t="s" s="30">
        <f>CONCATENATE(AH3767,", ",AI3767," ",AJ3767)</f>
        <v>209</v>
      </c>
    </row>
    <row r="3768" s="231" customFormat="1" ht="13.65" customHeight="1">
      <c r="AA3768" s="245">
        <v>485060</v>
      </c>
      <c r="AB3768" t="s" s="30">
        <v>8808</v>
      </c>
      <c r="AG3768" t="s" s="30">
        <f>CONCATENATE(AH3768,", ",AI3768," ",AJ3768)</f>
        <v>209</v>
      </c>
    </row>
    <row r="3769" s="231" customFormat="1" ht="13.65" customHeight="1">
      <c r="AA3769" s="245">
        <v>485102</v>
      </c>
      <c r="AB3769" t="s" s="30">
        <v>8809</v>
      </c>
      <c r="AG3769" t="s" s="30">
        <f>CONCATENATE(AH3769,", ",AI3769," ",AJ3769)</f>
        <v>209</v>
      </c>
    </row>
    <row r="3770" s="231" customFormat="1" ht="13.65" customHeight="1">
      <c r="AA3770" s="245">
        <v>485110</v>
      </c>
      <c r="AB3770" t="s" s="30">
        <v>8810</v>
      </c>
      <c r="AG3770" t="s" s="30">
        <f>CONCATENATE(AH3770,", ",AI3770," ",AJ3770)</f>
        <v>209</v>
      </c>
    </row>
    <row r="3771" s="231" customFormat="1" ht="13.65" customHeight="1">
      <c r="AA3771" s="245">
        <v>485128</v>
      </c>
      <c r="AB3771" t="s" s="30">
        <v>8811</v>
      </c>
      <c r="AG3771" t="s" s="30">
        <f>CONCATENATE(AH3771,", ",AI3771," ",AJ3771)</f>
        <v>209</v>
      </c>
    </row>
    <row r="3772" s="231" customFormat="1" ht="13.65" customHeight="1">
      <c r="AA3772" s="245">
        <v>485136</v>
      </c>
      <c r="AB3772" t="s" s="30">
        <v>8812</v>
      </c>
      <c r="AG3772" t="s" s="30">
        <f>CONCATENATE(AH3772,", ",AI3772," ",AJ3772)</f>
        <v>209</v>
      </c>
    </row>
    <row r="3773" s="231" customFormat="1" ht="13.65" customHeight="1">
      <c r="AA3773" s="245">
        <v>485144</v>
      </c>
      <c r="AB3773" t="s" s="30">
        <v>8813</v>
      </c>
      <c r="AG3773" t="s" s="30">
        <f>CONCATENATE(AH3773,", ",AI3773," ",AJ3773)</f>
        <v>209</v>
      </c>
    </row>
    <row r="3774" s="231" customFormat="1" ht="13.65" customHeight="1">
      <c r="AA3774" s="245">
        <v>485151</v>
      </c>
      <c r="AB3774" t="s" s="30">
        <v>8814</v>
      </c>
      <c r="AG3774" t="s" s="30">
        <f>CONCATENATE(AH3774,", ",AI3774," ",AJ3774)</f>
        <v>209</v>
      </c>
    </row>
    <row r="3775" s="231" customFormat="1" ht="13.65" customHeight="1">
      <c r="AA3775" s="245">
        <v>485169</v>
      </c>
      <c r="AB3775" t="s" s="30">
        <v>8815</v>
      </c>
      <c r="AG3775" t="s" s="30">
        <f>CONCATENATE(AH3775,", ",AI3775," ",AJ3775)</f>
        <v>209</v>
      </c>
    </row>
    <row r="3776" s="231" customFormat="1" ht="13.65" customHeight="1">
      <c r="AA3776" s="245">
        <v>485177</v>
      </c>
      <c r="AB3776" t="s" s="30">
        <v>8816</v>
      </c>
      <c r="AG3776" t="s" s="30">
        <f>CONCATENATE(AH3776,", ",AI3776," ",AJ3776)</f>
        <v>209</v>
      </c>
    </row>
    <row r="3777" s="231" customFormat="1" ht="13.65" customHeight="1">
      <c r="AA3777" s="245">
        <v>485185</v>
      </c>
      <c r="AB3777" t="s" s="30">
        <v>8817</v>
      </c>
      <c r="AG3777" t="s" s="30">
        <f>CONCATENATE(AH3777,", ",AI3777," ",AJ3777)</f>
        <v>209</v>
      </c>
    </row>
    <row r="3778" s="231" customFormat="1" ht="13.65" customHeight="1">
      <c r="AA3778" s="245">
        <v>485193</v>
      </c>
      <c r="AB3778" t="s" s="30">
        <v>8818</v>
      </c>
      <c r="AG3778" t="s" s="30">
        <f>CONCATENATE(AH3778,", ",AI3778," ",AJ3778)</f>
        <v>209</v>
      </c>
    </row>
    <row r="3779" s="231" customFormat="1" ht="13.65" customHeight="1">
      <c r="AA3779" s="245">
        <v>485201</v>
      </c>
      <c r="AB3779" t="s" s="30">
        <v>8819</v>
      </c>
      <c r="AG3779" t="s" s="30">
        <f>CONCATENATE(AH3779,", ",AI3779," ",AJ3779)</f>
        <v>209</v>
      </c>
    </row>
    <row r="3780" s="231" customFormat="1" ht="13.65" customHeight="1">
      <c r="AA3780" s="245">
        <v>485219</v>
      </c>
      <c r="AB3780" t="s" s="30">
        <v>8820</v>
      </c>
      <c r="AD3780" t="s" s="30">
        <v>8821</v>
      </c>
      <c r="AG3780" t="s" s="30">
        <f>CONCATENATE(AH3780,", ",AI3780," ",AJ3780)</f>
        <v>8822</v>
      </c>
      <c r="AH3780" t="s" s="244">
        <v>7947</v>
      </c>
      <c r="AI3780" t="s" s="30">
        <v>4363</v>
      </c>
      <c r="AJ3780" s="245">
        <v>92374</v>
      </c>
    </row>
    <row r="3781" s="231" customFormat="1" ht="13.65" customHeight="1">
      <c r="AA3781" s="245">
        <v>485227</v>
      </c>
      <c r="AB3781" t="s" s="30">
        <v>8823</v>
      </c>
      <c r="AG3781" t="s" s="30">
        <f>CONCATENATE(AH3781,", ",AI3781," ",AJ3781)</f>
        <v>209</v>
      </c>
    </row>
    <row r="3782" s="231" customFormat="1" ht="13.65" customHeight="1">
      <c r="AA3782" s="245">
        <v>485235</v>
      </c>
      <c r="AB3782" t="s" s="30">
        <v>8824</v>
      </c>
      <c r="AG3782" t="s" s="30">
        <f>CONCATENATE(AH3782,", ",AI3782," ",AJ3782)</f>
        <v>209</v>
      </c>
    </row>
    <row r="3783" s="231" customFormat="1" ht="13.65" customHeight="1">
      <c r="AA3783" s="245">
        <v>485243</v>
      </c>
      <c r="AB3783" t="s" s="30">
        <v>8825</v>
      </c>
      <c r="AG3783" t="s" s="30">
        <f>CONCATENATE(AH3783,", ",AI3783," ",AJ3783)</f>
        <v>209</v>
      </c>
    </row>
    <row r="3784" s="231" customFormat="1" ht="13.65" customHeight="1">
      <c r="AA3784" s="245">
        <v>485250</v>
      </c>
      <c r="AB3784" t="s" s="30">
        <v>8826</v>
      </c>
      <c r="AG3784" t="s" s="30">
        <f>CONCATENATE(AH3784,", ",AI3784," ",AJ3784)</f>
        <v>209</v>
      </c>
    </row>
    <row r="3785" s="231" customFormat="1" ht="13.65" customHeight="1">
      <c r="AA3785" s="245">
        <v>485268</v>
      </c>
      <c r="AB3785" t="s" s="30">
        <v>8827</v>
      </c>
      <c r="AG3785" t="s" s="30">
        <f>CONCATENATE(AH3785,", ",AI3785," ",AJ3785)</f>
        <v>209</v>
      </c>
    </row>
    <row r="3786" s="231" customFormat="1" ht="13.65" customHeight="1">
      <c r="AA3786" s="245">
        <v>485276</v>
      </c>
      <c r="AB3786" t="s" s="30">
        <v>8828</v>
      </c>
      <c r="AG3786" t="s" s="30">
        <f>CONCATENATE(AH3786,", ",AI3786," ",AJ3786)</f>
        <v>209</v>
      </c>
    </row>
    <row r="3787" s="231" customFormat="1" ht="13.65" customHeight="1">
      <c r="AA3787" s="245">
        <v>485375</v>
      </c>
      <c r="AB3787" t="s" s="30">
        <v>8829</v>
      </c>
      <c r="AG3787" t="s" s="30">
        <f>CONCATENATE(AH3787,", ",AI3787," ",AJ3787)</f>
        <v>209</v>
      </c>
    </row>
    <row r="3788" s="231" customFormat="1" ht="13.65" customHeight="1">
      <c r="AA3788" s="245">
        <v>485383</v>
      </c>
      <c r="AB3788" t="s" s="30">
        <v>8830</v>
      </c>
      <c r="AG3788" t="s" s="30">
        <f>CONCATENATE(AH3788,", ",AI3788," ",AJ3788)</f>
        <v>209</v>
      </c>
    </row>
    <row r="3789" s="231" customFormat="1" ht="13.65" customHeight="1">
      <c r="AA3789" s="245">
        <v>485391</v>
      </c>
      <c r="AB3789" t="s" s="30">
        <v>8831</v>
      </c>
      <c r="AC3789" t="s" s="30">
        <v>8832</v>
      </c>
      <c r="AG3789" t="s" s="30">
        <f>CONCATENATE(AH3789,", ",AI3789," ",AJ3789)</f>
        <v>209</v>
      </c>
    </row>
    <row r="3790" s="231" customFormat="1" ht="13.65" customHeight="1">
      <c r="AA3790" s="245">
        <v>485409</v>
      </c>
      <c r="AB3790" t="s" s="30">
        <v>8833</v>
      </c>
      <c r="AG3790" t="s" s="30">
        <f>CONCATENATE(AH3790,", ",AI3790," ",AJ3790)</f>
        <v>209</v>
      </c>
    </row>
    <row r="3791" s="231" customFormat="1" ht="13.65" customHeight="1">
      <c r="AA3791" s="245">
        <v>485417</v>
      </c>
      <c r="AB3791" t="s" s="30">
        <v>8834</v>
      </c>
      <c r="AG3791" t="s" s="30">
        <f>CONCATENATE(AH3791,", ",AI3791," ",AJ3791)</f>
        <v>209</v>
      </c>
    </row>
    <row r="3792" s="231" customFormat="1" ht="13.65" customHeight="1">
      <c r="AA3792" s="245">
        <v>485425</v>
      </c>
      <c r="AB3792" t="s" s="30">
        <v>8835</v>
      </c>
      <c r="AG3792" t="s" s="30">
        <f>CONCATENATE(AH3792,", ",AI3792," ",AJ3792)</f>
        <v>209</v>
      </c>
    </row>
    <row r="3793" s="231" customFormat="1" ht="13.65" customHeight="1">
      <c r="AA3793" s="245">
        <v>485433</v>
      </c>
      <c r="AB3793" t="s" s="30">
        <v>8836</v>
      </c>
      <c r="AG3793" t="s" s="30">
        <f>CONCATENATE(AH3793,", ",AI3793," ",AJ3793)</f>
        <v>209</v>
      </c>
    </row>
    <row r="3794" s="231" customFormat="1" ht="13.65" customHeight="1">
      <c r="AA3794" s="245">
        <v>485441</v>
      </c>
      <c r="AB3794" t="s" s="30">
        <v>8837</v>
      </c>
      <c r="AG3794" t="s" s="30">
        <f>CONCATENATE(AH3794,", ",AI3794," ",AJ3794)</f>
        <v>209</v>
      </c>
    </row>
    <row r="3795" s="231" customFormat="1" ht="13.65" customHeight="1">
      <c r="AA3795" s="245">
        <v>485458</v>
      </c>
      <c r="AB3795" t="s" s="30">
        <v>8838</v>
      </c>
      <c r="AG3795" t="s" s="30">
        <f>CONCATENATE(AH3795,", ",AI3795," ",AJ3795)</f>
        <v>209</v>
      </c>
    </row>
    <row r="3796" s="231" customFormat="1" ht="13.65" customHeight="1">
      <c r="AA3796" s="245">
        <v>485466</v>
      </c>
      <c r="AB3796" t="s" s="30">
        <v>8839</v>
      </c>
      <c r="AG3796" t="s" s="30">
        <f>CONCATENATE(AH3796,", ",AI3796," ",AJ3796)</f>
        <v>209</v>
      </c>
    </row>
    <row r="3797" s="231" customFormat="1" ht="13.65" customHeight="1">
      <c r="AA3797" s="245">
        <v>485474</v>
      </c>
      <c r="AB3797" t="s" s="30">
        <v>8840</v>
      </c>
      <c r="AG3797" t="s" s="30">
        <f>CONCATENATE(AH3797,", ",AI3797," ",AJ3797)</f>
        <v>209</v>
      </c>
    </row>
    <row r="3798" s="231" customFormat="1" ht="13.65" customHeight="1">
      <c r="AA3798" s="245">
        <v>485482</v>
      </c>
      <c r="AB3798" t="s" s="30">
        <v>8841</v>
      </c>
      <c r="AG3798" t="s" s="30">
        <f>CONCATENATE(AH3798,", ",AI3798," ",AJ3798)</f>
        <v>209</v>
      </c>
    </row>
    <row r="3799" s="231" customFormat="1" ht="13.65" customHeight="1">
      <c r="AA3799" s="245">
        <v>485490</v>
      </c>
      <c r="AB3799" t="s" s="30">
        <v>8842</v>
      </c>
      <c r="AG3799" t="s" s="30">
        <f>CONCATENATE(AH3799,", ",AI3799," ",AJ3799)</f>
        <v>209</v>
      </c>
    </row>
    <row r="3800" s="231" customFormat="1" ht="13.65" customHeight="1">
      <c r="AA3800" s="245">
        <v>485508</v>
      </c>
      <c r="AB3800" t="s" s="30">
        <v>8843</v>
      </c>
      <c r="AG3800" t="s" s="30">
        <f>CONCATENATE(AH3800,", ",AI3800," ",AJ3800)</f>
        <v>209</v>
      </c>
    </row>
    <row r="3801" s="231" customFormat="1" ht="13.65" customHeight="1">
      <c r="AA3801" s="245">
        <v>485516</v>
      </c>
      <c r="AB3801" t="s" s="30">
        <v>8844</v>
      </c>
      <c r="AG3801" t="s" s="30">
        <f>CONCATENATE(AH3801,", ",AI3801," ",AJ3801)</f>
        <v>209</v>
      </c>
    </row>
    <row r="3802" s="231" customFormat="1" ht="13.65" customHeight="1">
      <c r="AA3802" s="245">
        <v>485524</v>
      </c>
      <c r="AB3802" t="s" s="30">
        <v>8845</v>
      </c>
      <c r="AG3802" t="s" s="30">
        <f>CONCATENATE(AH3802,", ",AI3802," ",AJ3802)</f>
        <v>209</v>
      </c>
    </row>
    <row r="3803" s="231" customFormat="1" ht="13.65" customHeight="1">
      <c r="AA3803" s="245">
        <v>485532</v>
      </c>
      <c r="AB3803" t="s" s="30">
        <v>8846</v>
      </c>
      <c r="AC3803" t="s" s="30">
        <v>8847</v>
      </c>
      <c r="AG3803" t="s" s="30">
        <f>CONCATENATE(AH3803,", ",AI3803," ",AJ3803)</f>
        <v>209</v>
      </c>
    </row>
    <row r="3804" s="231" customFormat="1" ht="13.65" customHeight="1">
      <c r="AA3804" s="245">
        <v>485540</v>
      </c>
      <c r="AB3804" t="s" s="30">
        <v>8848</v>
      </c>
      <c r="AG3804" t="s" s="30">
        <f>CONCATENATE(AH3804,", ",AI3804," ",AJ3804)</f>
        <v>209</v>
      </c>
    </row>
    <row r="3805" s="231" customFormat="1" ht="13.65" customHeight="1">
      <c r="AA3805" s="245">
        <v>485557</v>
      </c>
      <c r="AB3805" t="s" s="30">
        <v>8849</v>
      </c>
      <c r="AG3805" t="s" s="30">
        <f>CONCATENATE(AH3805,", ",AI3805," ",AJ3805)</f>
        <v>209</v>
      </c>
    </row>
    <row r="3806" s="231" customFormat="1" ht="13.65" customHeight="1">
      <c r="AA3806" s="245">
        <v>485573</v>
      </c>
      <c r="AB3806" t="s" s="30">
        <v>8850</v>
      </c>
      <c r="AG3806" t="s" s="30">
        <f>CONCATENATE(AH3806,", ",AI3806," ",AJ3806)</f>
        <v>209</v>
      </c>
    </row>
    <row r="3807" s="231" customFormat="1" ht="13.65" customHeight="1">
      <c r="AA3807" s="245">
        <v>485581</v>
      </c>
      <c r="AB3807" t="s" s="30">
        <v>8851</v>
      </c>
      <c r="AG3807" t="s" s="30">
        <f>CONCATENATE(AH3807,", ",AI3807," ",AJ3807)</f>
        <v>209</v>
      </c>
    </row>
    <row r="3808" s="231" customFormat="1" ht="13.65" customHeight="1">
      <c r="AA3808" s="245">
        <v>485599</v>
      </c>
      <c r="AB3808" t="s" s="30">
        <v>8852</v>
      </c>
      <c r="AG3808" t="s" s="30">
        <f>CONCATENATE(AH3808,", ",AI3808," ",AJ3808)</f>
        <v>209</v>
      </c>
    </row>
    <row r="3809" s="231" customFormat="1" ht="13.65" customHeight="1">
      <c r="AA3809" s="245">
        <v>485607</v>
      </c>
      <c r="AB3809" t="s" s="30">
        <v>8853</v>
      </c>
      <c r="AG3809" t="s" s="30">
        <f>CONCATENATE(AH3809,", ",AI3809," ",AJ3809)</f>
        <v>209</v>
      </c>
    </row>
    <row r="3810" s="231" customFormat="1" ht="13.65" customHeight="1">
      <c r="AA3810" s="245">
        <v>485672</v>
      </c>
      <c r="AB3810" t="s" s="30">
        <v>8854</v>
      </c>
      <c r="AD3810" t="s" s="30">
        <v>8855</v>
      </c>
      <c r="AG3810" t="s" s="30">
        <f>CONCATENATE(AH3810,", ",AI3810," ",AJ3810)</f>
        <v>8856</v>
      </c>
      <c r="AH3810" t="s" s="244">
        <v>8857</v>
      </c>
      <c r="AI3810" t="s" s="30">
        <v>207</v>
      </c>
      <c r="AJ3810" s="245">
        <v>2459</v>
      </c>
    </row>
    <row r="3811" s="231" customFormat="1" ht="13.65" customHeight="1">
      <c r="AA3811" s="245">
        <v>485714</v>
      </c>
      <c r="AB3811" t="s" s="30">
        <v>8858</v>
      </c>
      <c r="AD3811" t="s" s="30">
        <v>8859</v>
      </c>
      <c r="AG3811" t="s" s="30">
        <f>CONCATENATE(AH3811,", ",AI3811," ",AJ3811)</f>
        <v>6233</v>
      </c>
      <c r="AH3811" t="s" s="244">
        <v>4727</v>
      </c>
      <c r="AI3811" t="s" s="30">
        <v>4670</v>
      </c>
      <c r="AJ3811" s="245">
        <v>22203</v>
      </c>
    </row>
    <row r="3812" s="231" customFormat="1" ht="13.65" customHeight="1">
      <c r="AA3812" s="245">
        <v>485722</v>
      </c>
      <c r="AB3812" t="s" s="30">
        <v>8860</v>
      </c>
      <c r="AG3812" t="s" s="30">
        <f>CONCATENATE(AH3812,", ",AI3812," ",AJ3812)</f>
        <v>209</v>
      </c>
    </row>
    <row r="3813" s="231" customFormat="1" ht="13.65" customHeight="1">
      <c r="AA3813" s="245">
        <v>485730</v>
      </c>
      <c r="AB3813" t="s" s="30">
        <v>8861</v>
      </c>
      <c r="AD3813" t="s" s="30">
        <v>8862</v>
      </c>
      <c r="AG3813" t="s" s="30">
        <f>CONCATENATE(AH3813,", ",AI3813," ",AJ3813)</f>
        <v>8863</v>
      </c>
      <c r="AH3813" t="s" s="244">
        <v>8864</v>
      </c>
      <c r="AI3813" t="s" s="30">
        <v>8865</v>
      </c>
      <c r="AJ3813" s="245">
        <v>84604</v>
      </c>
    </row>
    <row r="3814" s="231" customFormat="1" ht="13.65" customHeight="1">
      <c r="AA3814" s="245">
        <v>485748</v>
      </c>
      <c r="AB3814" t="s" s="30">
        <v>8866</v>
      </c>
      <c r="AD3814" t="s" s="30">
        <v>8867</v>
      </c>
      <c r="AG3814" t="s" s="30">
        <f>CONCATENATE(AH3814,", ",AI3814," ",AJ3814)</f>
        <v>8073</v>
      </c>
      <c r="AH3814" t="s" s="244">
        <v>4682</v>
      </c>
      <c r="AI3814" t="s" s="30">
        <v>4683</v>
      </c>
      <c r="AJ3814" s="245">
        <v>20003</v>
      </c>
    </row>
    <row r="3815" s="231" customFormat="1" ht="13.65" customHeight="1">
      <c r="AA3815" s="245">
        <v>485755</v>
      </c>
      <c r="AB3815" t="s" s="30">
        <v>8868</v>
      </c>
      <c r="AD3815" t="s" s="30">
        <v>8869</v>
      </c>
      <c r="AG3815" t="s" s="30">
        <f>CONCATENATE(AH3815,", ",AI3815," ",AJ3815)</f>
        <v>8870</v>
      </c>
      <c r="AH3815" t="s" s="244">
        <v>4682</v>
      </c>
      <c r="AI3815" t="s" s="30">
        <v>4683</v>
      </c>
      <c r="AJ3815" t="s" s="30">
        <v>8871</v>
      </c>
    </row>
    <row r="3816" s="231" customFormat="1" ht="13.65" customHeight="1">
      <c r="AA3816" s="245">
        <v>485763</v>
      </c>
      <c r="AB3816" t="s" s="30">
        <v>8872</v>
      </c>
      <c r="AG3816" t="s" s="30">
        <f>CONCATENATE(AH3816,", ",AI3816," ",AJ3816)</f>
        <v>209</v>
      </c>
    </row>
    <row r="3817" s="231" customFormat="1" ht="13.65" customHeight="1">
      <c r="AA3817" s="245">
        <v>485771</v>
      </c>
      <c r="AB3817" t="s" s="30">
        <v>8873</v>
      </c>
      <c r="AD3817" t="s" s="30">
        <v>8874</v>
      </c>
      <c r="AG3817" t="s" s="30">
        <f>CONCATENATE(AH3817,", ",AI3817," ",AJ3817)</f>
        <v>8875</v>
      </c>
      <c r="AH3817" t="s" s="244">
        <v>4669</v>
      </c>
      <c r="AI3817" t="s" s="30">
        <v>4670</v>
      </c>
      <c r="AJ3817" t="s" s="30">
        <v>8876</v>
      </c>
    </row>
    <row r="3818" s="231" customFormat="1" ht="13.65" customHeight="1">
      <c r="AA3818" s="245">
        <v>485789</v>
      </c>
      <c r="AB3818" t="s" s="30">
        <v>8877</v>
      </c>
      <c r="AG3818" t="s" s="30">
        <f>CONCATENATE(AH3818,", ",AI3818," ",AJ3818)</f>
        <v>209</v>
      </c>
    </row>
    <row r="3819" s="231" customFormat="1" ht="13.65" customHeight="1">
      <c r="AA3819" s="245">
        <v>485797</v>
      </c>
      <c r="AB3819" t="s" s="30">
        <v>8878</v>
      </c>
      <c r="AD3819" t="s" s="30">
        <v>8879</v>
      </c>
      <c r="AG3819" t="s" s="30">
        <f>CONCATENATE(AH3819,", ",AI3819," ",AJ3819)</f>
        <v>8880</v>
      </c>
      <c r="AH3819" t="s" s="244">
        <v>5628</v>
      </c>
      <c r="AI3819" t="s" s="30">
        <v>5629</v>
      </c>
      <c r="AJ3819" s="245">
        <v>55455</v>
      </c>
    </row>
    <row r="3820" s="231" customFormat="1" ht="13.65" customHeight="1">
      <c r="AA3820" s="245">
        <v>485805</v>
      </c>
      <c r="AB3820" t="s" s="30">
        <v>8881</v>
      </c>
      <c r="AG3820" t="s" s="30">
        <f>CONCATENATE(AH3820,", ",AI3820," ",AJ3820)</f>
        <v>209</v>
      </c>
    </row>
    <row r="3821" s="231" customFormat="1" ht="13.65" customHeight="1">
      <c r="AA3821" s="245">
        <v>485813</v>
      </c>
      <c r="AB3821" t="s" s="30">
        <v>8882</v>
      </c>
      <c r="AD3821" t="s" s="30">
        <v>8883</v>
      </c>
      <c r="AE3821" t="s" s="30">
        <v>8884</v>
      </c>
      <c r="AG3821" t="s" s="30">
        <f>CONCATENATE(AH3821,", ",AI3821," ",AJ3821)</f>
        <v>8885</v>
      </c>
      <c r="AH3821" t="s" s="244">
        <v>5985</v>
      </c>
      <c r="AI3821" t="s" s="30">
        <v>4363</v>
      </c>
      <c r="AJ3821" s="245">
        <v>90073</v>
      </c>
    </row>
    <row r="3822" s="231" customFormat="1" ht="13.65" customHeight="1">
      <c r="AA3822" s="245">
        <v>485821</v>
      </c>
      <c r="AB3822" t="s" s="30">
        <v>8886</v>
      </c>
      <c r="AG3822" t="s" s="30">
        <f>CONCATENATE(AH3822,", ",AI3822," ",AJ3822)</f>
        <v>209</v>
      </c>
    </row>
    <row r="3823" s="231" customFormat="1" ht="13.65" customHeight="1">
      <c r="AA3823" s="245">
        <v>485938</v>
      </c>
      <c r="AB3823" t="s" s="30">
        <v>8887</v>
      </c>
      <c r="AD3823" t="s" s="30">
        <v>8888</v>
      </c>
      <c r="AG3823" t="s" s="30">
        <f>CONCATENATE(AH3823,", ",AI3823," ",AJ3823)</f>
        <v>219</v>
      </c>
      <c r="AH3823" t="s" s="244">
        <v>138</v>
      </c>
      <c r="AI3823" t="s" s="30">
        <v>139</v>
      </c>
      <c r="AJ3823" s="245">
        <v>37405</v>
      </c>
    </row>
    <row r="3824" s="231" customFormat="1" ht="13.65" customHeight="1">
      <c r="AA3824" s="245">
        <v>485946</v>
      </c>
      <c r="AB3824" t="s" s="30">
        <v>8887</v>
      </c>
      <c r="AD3824" t="s" s="30">
        <v>8888</v>
      </c>
      <c r="AG3824" t="s" s="30">
        <f>CONCATENATE(AH3824,", ",AI3824," ",AJ3824)</f>
        <v>3752</v>
      </c>
      <c r="AH3824" t="s" s="244">
        <v>3753</v>
      </c>
      <c r="AI3824" t="s" s="30">
        <v>139</v>
      </c>
      <c r="AJ3824" s="245">
        <v>37321</v>
      </c>
    </row>
    <row r="3825" s="231" customFormat="1" ht="13.65" customHeight="1">
      <c r="AA3825" s="245">
        <v>485953</v>
      </c>
      <c r="AB3825" t="s" s="30">
        <v>8889</v>
      </c>
      <c r="AD3825" t="s" s="30">
        <v>8890</v>
      </c>
      <c r="AG3825" t="s" s="30">
        <f>CONCATENATE(AH3825,", ",AI3825," ",AJ3825)</f>
        <v>5719</v>
      </c>
      <c r="AH3825" t="s" s="244">
        <v>4682</v>
      </c>
      <c r="AI3825" t="s" s="30">
        <v>4683</v>
      </c>
      <c r="AJ3825" s="245">
        <v>20002</v>
      </c>
    </row>
    <row r="3826" s="231" customFormat="1" ht="13.65" customHeight="1">
      <c r="AA3826" s="245">
        <v>485961</v>
      </c>
      <c r="AB3826" t="s" s="30">
        <v>8891</v>
      </c>
      <c r="AD3826" t="s" s="30">
        <v>8892</v>
      </c>
      <c r="AG3826" t="s" s="30">
        <f>CONCATENATE(AH3826,", ",AI3826," ",AJ3826)</f>
        <v>7257</v>
      </c>
      <c r="AH3826" t="s" s="244">
        <v>1878</v>
      </c>
      <c r="AI3826" t="s" s="30">
        <v>178</v>
      </c>
      <c r="AJ3826" s="245">
        <v>30303</v>
      </c>
    </row>
    <row r="3827" s="231" customFormat="1" ht="13.65" customHeight="1">
      <c r="AA3827" s="245">
        <v>485979</v>
      </c>
      <c r="AB3827" t="s" s="30">
        <v>8893</v>
      </c>
      <c r="AD3827" t="s" s="30">
        <v>8894</v>
      </c>
      <c r="AG3827" t="s" s="30">
        <f>CONCATENATE(AH3827,", ",AI3827," ",AJ3827)</f>
        <v>5417</v>
      </c>
      <c r="AH3827" t="s" s="244">
        <v>5353</v>
      </c>
      <c r="AI3827" t="s" s="30">
        <v>4670</v>
      </c>
      <c r="AJ3827" s="245">
        <v>22102</v>
      </c>
    </row>
    <row r="3828" s="231" customFormat="1" ht="13.65" customHeight="1">
      <c r="AA3828" s="245">
        <v>485987</v>
      </c>
      <c r="AB3828" t="s" s="30">
        <v>8895</v>
      </c>
      <c r="AD3828" t="s" s="30">
        <v>8896</v>
      </c>
      <c r="AG3828" t="s" s="30">
        <f>CONCATENATE(AH3828,", ",AI3828," ",AJ3828)</f>
        <v>7907</v>
      </c>
      <c r="AH3828" t="s" s="244">
        <v>5660</v>
      </c>
      <c r="AI3828" t="s" s="30">
        <v>5274</v>
      </c>
      <c r="AJ3828" s="245">
        <v>19106</v>
      </c>
    </row>
    <row r="3829" s="231" customFormat="1" ht="13.65" customHeight="1">
      <c r="AA3829" s="245">
        <v>485995</v>
      </c>
      <c r="AB3829" t="s" s="30">
        <v>8897</v>
      </c>
      <c r="AG3829" t="s" s="30">
        <f>CONCATENATE(AH3829,", ",AI3829," ",AJ3829)</f>
        <v>209</v>
      </c>
    </row>
    <row r="3830" s="231" customFormat="1" ht="13.65" customHeight="1">
      <c r="AA3830" s="245">
        <v>486001</v>
      </c>
      <c r="AB3830" t="s" s="30">
        <v>8898</v>
      </c>
      <c r="AD3830" t="s" s="30">
        <v>8899</v>
      </c>
      <c r="AG3830" t="s" s="30">
        <f>CONCATENATE(AH3830,", ",AI3830," ",AJ3830)</f>
        <v>4716</v>
      </c>
      <c r="AH3830" t="s" s="244">
        <v>4682</v>
      </c>
      <c r="AI3830" t="s" s="30">
        <v>4683</v>
      </c>
      <c r="AJ3830" s="245">
        <v>20006</v>
      </c>
    </row>
    <row r="3831" s="231" customFormat="1" ht="13.65" customHeight="1">
      <c r="AA3831" s="245">
        <v>486019</v>
      </c>
      <c r="AB3831" t="s" s="30">
        <v>8900</v>
      </c>
      <c r="AG3831" t="s" s="30">
        <f>CONCATENATE(AH3831,", ",AI3831," ",AJ3831)</f>
        <v>209</v>
      </c>
    </row>
    <row r="3832" s="231" customFormat="1" ht="13.65" customHeight="1">
      <c r="AA3832" s="245">
        <v>486027</v>
      </c>
      <c r="AB3832" t="s" s="30">
        <v>8901</v>
      </c>
      <c r="AD3832" t="s" s="30">
        <v>8902</v>
      </c>
      <c r="AG3832" t="s" s="30">
        <f>CONCATENATE(AH3832,", ",AI3832," ",AJ3832)</f>
        <v>8903</v>
      </c>
      <c r="AH3832" t="s" s="244">
        <v>4690</v>
      </c>
      <c r="AI3832" t="s" s="30">
        <v>4691</v>
      </c>
      <c r="AJ3832" s="245">
        <v>80302</v>
      </c>
    </row>
    <row r="3833" s="231" customFormat="1" ht="13.65" customHeight="1">
      <c r="AA3833" s="245">
        <v>486035</v>
      </c>
      <c r="AB3833" t="s" s="30">
        <v>8904</v>
      </c>
      <c r="AG3833" t="s" s="30">
        <f>CONCATENATE(AH3833,", ",AI3833," ",AJ3833)</f>
        <v>209</v>
      </c>
    </row>
    <row r="3834" s="231" customFormat="1" ht="13.65" customHeight="1">
      <c r="AA3834" s="245">
        <v>486076</v>
      </c>
      <c r="AB3834" t="s" s="30">
        <v>8905</v>
      </c>
      <c r="AD3834" t="s" s="30">
        <v>8906</v>
      </c>
      <c r="AG3834" t="s" s="30">
        <f>CONCATENATE(AH3834,", ",AI3834," ",AJ3834)</f>
        <v>4779</v>
      </c>
      <c r="AH3834" t="s" s="244">
        <v>4682</v>
      </c>
      <c r="AI3834" t="s" s="30">
        <v>4683</v>
      </c>
      <c r="AJ3834" s="245">
        <v>20036</v>
      </c>
    </row>
    <row r="3835" s="231" customFormat="1" ht="13.65" customHeight="1">
      <c r="AA3835" s="245">
        <v>486084</v>
      </c>
      <c r="AB3835" t="s" s="30">
        <v>8907</v>
      </c>
      <c r="AD3835" t="s" s="30">
        <v>8908</v>
      </c>
      <c r="AG3835" t="s" s="30">
        <f>CONCATENATE(AH3835,", ",AI3835," ",AJ3835)</f>
        <v>8909</v>
      </c>
      <c r="AH3835" t="s" s="244">
        <v>8910</v>
      </c>
      <c r="AI3835" t="s" s="30">
        <v>567</v>
      </c>
      <c r="AJ3835" s="245">
        <v>6840</v>
      </c>
    </row>
    <row r="3836" s="231" customFormat="1" ht="13.65" customHeight="1">
      <c r="AA3836" s="245">
        <v>486092</v>
      </c>
      <c r="AB3836" t="s" s="30">
        <v>8911</v>
      </c>
      <c r="AD3836" t="s" s="30">
        <v>8912</v>
      </c>
      <c r="AG3836" t="s" s="30">
        <f>CONCATENATE(AH3836,", ",AI3836," ",AJ3836)</f>
        <v>8913</v>
      </c>
      <c r="AH3836" t="s" s="244">
        <v>4743</v>
      </c>
      <c r="AI3836" t="s" s="30">
        <v>7600</v>
      </c>
      <c r="AJ3836" s="245">
        <v>53717</v>
      </c>
    </row>
    <row r="3837" s="231" customFormat="1" ht="13.65" customHeight="1">
      <c r="AA3837" s="245">
        <v>486100</v>
      </c>
      <c r="AB3837" t="s" s="30">
        <v>8914</v>
      </c>
      <c r="AG3837" t="s" s="30">
        <f>CONCATENATE(AH3837,", ",AI3837," ",AJ3837)</f>
        <v>209</v>
      </c>
    </row>
    <row r="3838" s="231" customFormat="1" ht="13.65" customHeight="1">
      <c r="AA3838" s="245">
        <v>486118</v>
      </c>
      <c r="AB3838" t="s" s="30">
        <v>8915</v>
      </c>
      <c r="AD3838" t="s" s="30">
        <v>8916</v>
      </c>
      <c r="AG3838" t="s" s="30">
        <f>CONCATENATE(AH3838,", ",AI3838," ",AJ3838)</f>
        <v>4779</v>
      </c>
      <c r="AH3838" t="s" s="244">
        <v>4682</v>
      </c>
      <c r="AI3838" t="s" s="30">
        <v>4683</v>
      </c>
      <c r="AJ3838" s="245">
        <v>20036</v>
      </c>
    </row>
    <row r="3839" s="231" customFormat="1" ht="13.65" customHeight="1">
      <c r="AA3839" s="245">
        <v>486126</v>
      </c>
      <c r="AB3839" t="s" s="30">
        <v>8917</v>
      </c>
      <c r="AD3839" t="s" s="30">
        <v>8918</v>
      </c>
      <c r="AG3839" t="s" s="30">
        <f>CONCATENATE(AH3839,", ",AI3839," ",AJ3839)</f>
        <v>8919</v>
      </c>
      <c r="AH3839" t="s" s="244">
        <v>8920</v>
      </c>
      <c r="AI3839" t="s" s="30">
        <v>4748</v>
      </c>
      <c r="AJ3839" s="245">
        <v>20877</v>
      </c>
    </row>
    <row r="3840" s="231" customFormat="1" ht="13.65" customHeight="1">
      <c r="AA3840" s="245">
        <v>486134</v>
      </c>
      <c r="AB3840" t="s" s="30">
        <v>8921</v>
      </c>
      <c r="AD3840" t="s" s="30">
        <v>8922</v>
      </c>
      <c r="AG3840" t="s" s="30">
        <f>CONCATENATE(AH3840,", ",AI3840," ",AJ3840)</f>
        <v>8014</v>
      </c>
      <c r="AH3840" t="s" s="244">
        <v>4756</v>
      </c>
      <c r="AI3840" t="s" s="30">
        <v>4363</v>
      </c>
      <c r="AJ3840" s="245">
        <v>94102</v>
      </c>
    </row>
    <row r="3841" s="231" customFormat="1" ht="13.65" customHeight="1">
      <c r="AA3841" s="245">
        <v>486142</v>
      </c>
      <c r="AB3841" t="s" s="30">
        <v>8923</v>
      </c>
      <c r="AD3841" t="s" s="30">
        <v>8924</v>
      </c>
      <c r="AG3841" t="s" s="30">
        <f>CONCATENATE(AH3841,", ",AI3841," ",AJ3841)</f>
        <v>4845</v>
      </c>
      <c r="AH3841" t="s" s="244">
        <v>4846</v>
      </c>
      <c r="AI3841" t="s" s="30">
        <v>4748</v>
      </c>
      <c r="AJ3841" s="245">
        <v>20814</v>
      </c>
    </row>
    <row r="3842" s="231" customFormat="1" ht="13.65" customHeight="1">
      <c r="AA3842" s="245">
        <v>486159</v>
      </c>
      <c r="AB3842" t="s" s="30">
        <v>8925</v>
      </c>
      <c r="AD3842" t="s" s="30">
        <v>5560</v>
      </c>
      <c r="AG3842" t="s" s="30">
        <f>CONCATENATE(AH3842,", ",AI3842," ",AJ3842)</f>
        <v>5495</v>
      </c>
      <c r="AH3842" t="s" s="244">
        <v>5496</v>
      </c>
      <c r="AI3842" t="s" s="30">
        <v>4670</v>
      </c>
      <c r="AJ3842" s="245">
        <v>22030</v>
      </c>
    </row>
    <row r="3843" s="231" customFormat="1" ht="13.65" customHeight="1">
      <c r="AA3843" s="245">
        <v>486167</v>
      </c>
      <c r="AB3843" t="s" s="30">
        <v>8926</v>
      </c>
      <c r="AD3843" t="s" s="30">
        <v>8927</v>
      </c>
      <c r="AG3843" t="s" s="30">
        <f>CONCATENATE(AH3843,", ",AI3843," ",AJ3843)</f>
        <v>8928</v>
      </c>
      <c r="AH3843" t="s" s="244">
        <v>8929</v>
      </c>
      <c r="AI3843" t="s" s="30">
        <v>581</v>
      </c>
      <c r="AJ3843" s="245">
        <v>32084</v>
      </c>
    </row>
    <row r="3844" s="231" customFormat="1" ht="13.65" customHeight="1">
      <c r="AA3844" s="245">
        <v>486175</v>
      </c>
      <c r="AB3844" t="s" s="30">
        <v>8930</v>
      </c>
      <c r="AG3844" t="s" s="30">
        <f>CONCATENATE(AH3844,", ",AI3844," ",AJ3844)</f>
        <v>209</v>
      </c>
    </row>
    <row r="3845" s="231" customFormat="1" ht="13.65" customHeight="1">
      <c r="AA3845" s="245">
        <v>486183</v>
      </c>
      <c r="AB3845" t="s" s="30">
        <v>8931</v>
      </c>
      <c r="AC3845" t="s" s="30">
        <v>8932</v>
      </c>
      <c r="AD3845" t="s" s="30">
        <v>8933</v>
      </c>
      <c r="AG3845" t="s" s="30">
        <f>CONCATENATE(AH3845,", ",AI3845," ",AJ3845)</f>
        <v>8934</v>
      </c>
      <c r="AH3845" t="s" s="244">
        <v>8935</v>
      </c>
      <c r="AI3845" t="s" s="30">
        <v>4675</v>
      </c>
      <c r="AJ3845" s="245">
        <v>45042</v>
      </c>
    </row>
    <row r="3846" s="231" customFormat="1" ht="13.65" customHeight="1">
      <c r="AA3846" s="245">
        <v>486191</v>
      </c>
      <c r="AB3846" t="s" s="30">
        <v>8936</v>
      </c>
      <c r="AG3846" t="s" s="30">
        <f>CONCATENATE(AH3846,", ",AI3846," ",AJ3846)</f>
        <v>209</v>
      </c>
    </row>
    <row r="3847" s="231" customFormat="1" ht="13.65" customHeight="1">
      <c r="AA3847" s="245">
        <v>486209</v>
      </c>
      <c r="AB3847" t="s" s="30">
        <v>8937</v>
      </c>
      <c r="AG3847" t="s" s="30">
        <f>CONCATENATE(AH3847,", ",AI3847," ",AJ3847)</f>
        <v>209</v>
      </c>
    </row>
    <row r="3848" s="231" customFormat="1" ht="13.65" customHeight="1">
      <c r="AA3848" s="245">
        <v>486217</v>
      </c>
      <c r="AB3848" t="s" s="30">
        <v>8938</v>
      </c>
      <c r="AD3848" t="s" s="30">
        <v>8939</v>
      </c>
      <c r="AG3848" t="s" s="30">
        <f>CONCATENATE(AH3848,", ",AI3848," ",AJ3848)</f>
        <v>8940</v>
      </c>
      <c r="AH3848" t="s" s="244">
        <v>8941</v>
      </c>
      <c r="AI3848" t="s" s="30">
        <v>7600</v>
      </c>
      <c r="AJ3848" s="245">
        <v>54901</v>
      </c>
    </row>
    <row r="3849" s="231" customFormat="1" ht="13.65" customHeight="1">
      <c r="AA3849" s="245">
        <v>486225</v>
      </c>
      <c r="AB3849" t="s" s="30">
        <v>8942</v>
      </c>
      <c r="AC3849" t="s" s="30">
        <v>8943</v>
      </c>
      <c r="AD3849" t="s" s="30">
        <v>8944</v>
      </c>
      <c r="AG3849" t="s" s="30">
        <f>CONCATENATE(AH3849,", ",AI3849," ",AJ3849)</f>
        <v>8945</v>
      </c>
      <c r="AH3849" t="s" s="244">
        <v>5037</v>
      </c>
      <c r="AI3849" t="s" s="30">
        <v>3412</v>
      </c>
      <c r="AJ3849" s="245">
        <v>78244</v>
      </c>
    </row>
    <row r="3850" s="231" customFormat="1" ht="13.65" customHeight="1">
      <c r="AA3850" s="245">
        <v>486233</v>
      </c>
      <c r="AB3850" t="s" s="30">
        <v>8946</v>
      </c>
      <c r="AG3850" t="s" s="30">
        <f>CONCATENATE(AH3850,", ",AI3850," ",AJ3850)</f>
        <v>209</v>
      </c>
    </row>
    <row r="3851" s="231" customFormat="1" ht="13.65" customHeight="1">
      <c r="AA3851" s="245">
        <v>486241</v>
      </c>
      <c r="AB3851" t="s" s="30">
        <v>8947</v>
      </c>
      <c r="AD3851" t="s" s="30">
        <v>8948</v>
      </c>
      <c r="AG3851" t="s" s="30">
        <f>CONCATENATE(AH3851,", ",AI3851," ",AJ3851)</f>
        <v>8949</v>
      </c>
      <c r="AH3851" t="s" s="244">
        <v>8950</v>
      </c>
      <c r="AI3851" t="s" s="30">
        <v>4363</v>
      </c>
      <c r="AJ3851" s="245">
        <v>90720</v>
      </c>
    </row>
    <row r="3852" s="231" customFormat="1" ht="13.65" customHeight="1">
      <c r="AA3852" s="245">
        <v>486258</v>
      </c>
      <c r="AB3852" t="s" s="30">
        <v>8951</v>
      </c>
      <c r="AG3852" t="s" s="30">
        <f>CONCATENATE(AH3852,", ",AI3852," ",AJ3852)</f>
        <v>209</v>
      </c>
    </row>
    <row r="3853" s="231" customFormat="1" ht="13.65" customHeight="1">
      <c r="AA3853" s="245">
        <v>486266</v>
      </c>
      <c r="AB3853" t="s" s="30">
        <v>8952</v>
      </c>
      <c r="AD3853" t="s" s="30">
        <v>8953</v>
      </c>
      <c r="AG3853" t="s" s="30">
        <f>CONCATENATE(AH3853,", ",AI3853," ",AJ3853)</f>
        <v>5897</v>
      </c>
      <c r="AH3853" t="s" s="244">
        <v>5898</v>
      </c>
      <c r="AI3853" t="s" s="30">
        <v>207</v>
      </c>
      <c r="AJ3853" s="245">
        <v>2445</v>
      </c>
    </row>
    <row r="3854" s="231" customFormat="1" ht="13.65" customHeight="1">
      <c r="AA3854" s="245">
        <v>486274</v>
      </c>
      <c r="AB3854" t="s" s="30">
        <v>8954</v>
      </c>
      <c r="AD3854" t="s" s="30">
        <v>8955</v>
      </c>
      <c r="AG3854" t="s" s="30">
        <f>CONCATENATE(AH3854,", ",AI3854," ",AJ3854)</f>
        <v>8956</v>
      </c>
      <c r="AH3854" t="s" s="244">
        <v>5660</v>
      </c>
      <c r="AI3854" t="s" s="30">
        <v>5274</v>
      </c>
      <c r="AJ3854" s="245">
        <v>19133</v>
      </c>
    </row>
    <row r="3855" s="231" customFormat="1" ht="13.65" customHeight="1">
      <c r="AA3855" s="245">
        <v>486282</v>
      </c>
      <c r="AB3855" t="s" s="30">
        <v>8957</v>
      </c>
      <c r="AD3855" t="s" s="30">
        <v>8958</v>
      </c>
      <c r="AG3855" t="s" s="30">
        <f>CONCATENATE(AH3855,", ",AI3855," ",AJ3855)</f>
        <v>5687</v>
      </c>
      <c r="AH3855" t="s" s="244">
        <v>4682</v>
      </c>
      <c r="AI3855" t="s" s="30">
        <v>4683</v>
      </c>
      <c r="AJ3855" s="245">
        <v>20001</v>
      </c>
    </row>
    <row r="3856" s="231" customFormat="1" ht="13.65" customHeight="1">
      <c r="AA3856" s="245">
        <v>486290</v>
      </c>
      <c r="AB3856" t="s" s="30">
        <v>8959</v>
      </c>
      <c r="AG3856" t="s" s="30">
        <f>CONCATENATE(AH3856,", ",AI3856," ",AJ3856)</f>
        <v>209</v>
      </c>
    </row>
    <row r="3857" s="231" customFormat="1" ht="13.65" customHeight="1">
      <c r="AA3857" s="245">
        <v>486308</v>
      </c>
      <c r="AB3857" t="s" s="30">
        <v>8960</v>
      </c>
      <c r="AG3857" t="s" s="30">
        <f>CONCATENATE(AH3857,", ",AI3857," ",AJ3857)</f>
        <v>209</v>
      </c>
    </row>
    <row r="3858" s="231" customFormat="1" ht="13.65" customHeight="1">
      <c r="AA3858" s="245">
        <v>486316</v>
      </c>
      <c r="AB3858" t="s" s="30">
        <v>8961</v>
      </c>
      <c r="AG3858" t="s" s="30">
        <f>CONCATENATE(AH3858,", ",AI3858," ",AJ3858)</f>
        <v>209</v>
      </c>
    </row>
    <row r="3859" s="231" customFormat="1" ht="13.65" customHeight="1">
      <c r="AA3859" s="245">
        <v>486324</v>
      </c>
      <c r="AB3859" t="s" s="30">
        <v>8962</v>
      </c>
      <c r="AG3859" t="s" s="30">
        <f>CONCATENATE(AH3859,", ",AI3859," ",AJ3859)</f>
        <v>209</v>
      </c>
    </row>
    <row r="3860" s="231" customFormat="1" ht="13.65" customHeight="1">
      <c r="AA3860" s="245">
        <v>486332</v>
      </c>
      <c r="AB3860" t="s" s="30">
        <v>8963</v>
      </c>
      <c r="AG3860" t="s" s="30">
        <f>CONCATENATE(AH3860,", ",AI3860," ",AJ3860)</f>
        <v>209</v>
      </c>
    </row>
    <row r="3861" s="231" customFormat="1" ht="13.65" customHeight="1">
      <c r="AA3861" s="245">
        <v>486407</v>
      </c>
      <c r="AB3861" t="s" s="30">
        <v>8964</v>
      </c>
      <c r="AC3861" t="s" s="30">
        <v>8965</v>
      </c>
      <c r="AG3861" t="s" s="30">
        <f>CONCATENATE(AH3861,", ",AI3861," ",AJ3861)</f>
        <v>209</v>
      </c>
    </row>
    <row r="3862" s="231" customFormat="1" ht="13.65" customHeight="1">
      <c r="AA3862" s="245">
        <v>486415</v>
      </c>
      <c r="AB3862" t="s" s="30">
        <v>8966</v>
      </c>
      <c r="AG3862" t="s" s="30">
        <f>CONCATENATE(AH3862,", ",AI3862," ",AJ3862)</f>
        <v>209</v>
      </c>
    </row>
    <row r="3863" s="231" customFormat="1" ht="13.65" customHeight="1">
      <c r="AA3863" s="245">
        <v>486423</v>
      </c>
      <c r="AB3863" t="s" s="30">
        <v>8967</v>
      </c>
      <c r="AG3863" t="s" s="30">
        <f>CONCATENATE(AH3863,", ",AI3863," ",AJ3863)</f>
        <v>209</v>
      </c>
    </row>
    <row r="3864" s="231" customFormat="1" ht="13.65" customHeight="1">
      <c r="AA3864" s="245">
        <v>486431</v>
      </c>
      <c r="AB3864" t="s" s="30">
        <v>8968</v>
      </c>
      <c r="AG3864" t="s" s="30">
        <f>CONCATENATE(AH3864,", ",AI3864," ",AJ3864)</f>
        <v>209</v>
      </c>
    </row>
    <row r="3865" s="231" customFormat="1" ht="13.65" customHeight="1">
      <c r="AA3865" s="245">
        <v>486449</v>
      </c>
      <c r="AB3865" t="s" s="30">
        <v>8969</v>
      </c>
      <c r="AG3865" t="s" s="30">
        <f>CONCATENATE(AH3865,", ",AI3865," ",AJ3865)</f>
        <v>209</v>
      </c>
    </row>
    <row r="3866" s="231" customFormat="1" ht="13.65" customHeight="1">
      <c r="AA3866" s="245">
        <v>486456</v>
      </c>
      <c r="AB3866" t="s" s="30">
        <v>8970</v>
      </c>
      <c r="AG3866" t="s" s="30">
        <f>CONCATENATE(AH3866,", ",AI3866," ",AJ3866)</f>
        <v>209</v>
      </c>
    </row>
    <row r="3867" s="231" customFormat="1" ht="13.65" customHeight="1">
      <c r="AA3867" s="245">
        <v>486464</v>
      </c>
      <c r="AB3867" t="s" s="30">
        <v>8971</v>
      </c>
      <c r="AG3867" t="s" s="30">
        <f>CONCATENATE(AH3867,", ",AI3867," ",AJ3867)</f>
        <v>209</v>
      </c>
    </row>
    <row r="3868" s="231" customFormat="1" ht="13.65" customHeight="1">
      <c r="AA3868" s="245">
        <v>486480</v>
      </c>
      <c r="AB3868" t="s" s="30">
        <v>8972</v>
      </c>
      <c r="AG3868" t="s" s="30">
        <f>CONCATENATE(AH3868,", ",AI3868," ",AJ3868)</f>
        <v>209</v>
      </c>
    </row>
    <row r="3869" s="231" customFormat="1" ht="13.65" customHeight="1">
      <c r="AA3869" s="245">
        <v>486498</v>
      </c>
      <c r="AB3869" t="s" s="30">
        <v>8973</v>
      </c>
      <c r="AG3869" t="s" s="30">
        <f>CONCATENATE(AH3869,", ",AI3869," ",AJ3869)</f>
        <v>209</v>
      </c>
    </row>
    <row r="3870" s="231" customFormat="1" ht="13.65" customHeight="1">
      <c r="AA3870" s="245">
        <v>486506</v>
      </c>
      <c r="AB3870" t="s" s="30">
        <v>8974</v>
      </c>
      <c r="AG3870" t="s" s="30">
        <f>CONCATENATE(AH3870,", ",AI3870," ",AJ3870)</f>
        <v>209</v>
      </c>
    </row>
    <row r="3871" s="231" customFormat="1" ht="13.65" customHeight="1">
      <c r="AA3871" s="245">
        <v>486514</v>
      </c>
      <c r="AB3871" t="s" s="30">
        <v>8975</v>
      </c>
      <c r="AG3871" t="s" s="30">
        <f>CONCATENATE(AH3871,", ",AI3871," ",AJ3871)</f>
        <v>209</v>
      </c>
    </row>
    <row r="3872" s="231" customFormat="1" ht="13.65" customHeight="1">
      <c r="AA3872" s="245">
        <v>486522</v>
      </c>
      <c r="AB3872" t="s" s="30">
        <v>8976</v>
      </c>
      <c r="AG3872" t="s" s="30">
        <f>CONCATENATE(AH3872,", ",AI3872," ",AJ3872)</f>
        <v>209</v>
      </c>
    </row>
    <row r="3873" s="231" customFormat="1" ht="13.65" customHeight="1">
      <c r="AA3873" s="245">
        <v>486530</v>
      </c>
      <c r="AB3873" t="s" s="30">
        <v>8977</v>
      </c>
      <c r="AG3873" t="s" s="30">
        <f>CONCATENATE(AH3873,", ",AI3873," ",AJ3873)</f>
        <v>209</v>
      </c>
    </row>
    <row r="3874" s="231" customFormat="1" ht="13.65" customHeight="1">
      <c r="AA3874" s="245">
        <v>486548</v>
      </c>
      <c r="AB3874" t="s" s="30">
        <v>8978</v>
      </c>
      <c r="AG3874" t="s" s="30">
        <f>CONCATENATE(AH3874,", ",AI3874," ",AJ3874)</f>
        <v>209</v>
      </c>
    </row>
    <row r="3875" s="231" customFormat="1" ht="13.65" customHeight="1">
      <c r="AA3875" s="245">
        <v>486555</v>
      </c>
      <c r="AB3875" t="s" s="30">
        <v>8979</v>
      </c>
      <c r="AG3875" t="s" s="30">
        <f>CONCATENATE(AH3875,", ",AI3875," ",AJ3875)</f>
        <v>209</v>
      </c>
    </row>
    <row r="3876" s="231" customFormat="1" ht="13.65" customHeight="1">
      <c r="AA3876" s="245">
        <v>486571</v>
      </c>
      <c r="AB3876" t="s" s="30">
        <v>8980</v>
      </c>
      <c r="AC3876" t="s" s="30">
        <v>8981</v>
      </c>
      <c r="AD3876" t="s" s="30">
        <v>7442</v>
      </c>
      <c r="AG3876" t="s" s="30">
        <f>CONCATENATE(AH3876,", ",AI3876," ",AJ3876)</f>
        <v>219</v>
      </c>
      <c r="AH3876" t="s" s="244">
        <v>138</v>
      </c>
      <c r="AI3876" t="s" s="30">
        <v>139</v>
      </c>
      <c r="AJ3876" s="245">
        <v>37405</v>
      </c>
    </row>
    <row r="3877" s="231" customFormat="1" ht="13.65" customHeight="1">
      <c r="AA3877" s="245">
        <v>486712</v>
      </c>
      <c r="AB3877" t="s" s="30">
        <v>8982</v>
      </c>
      <c r="AG3877" t="s" s="30">
        <f>CONCATENATE(AH3877,", ",AI3877," ",AJ3877)</f>
        <v>209</v>
      </c>
    </row>
    <row r="3878" s="231" customFormat="1" ht="13.65" customHeight="1">
      <c r="AA3878" s="245">
        <v>507590</v>
      </c>
      <c r="AB3878" t="s" s="30">
        <v>8983</v>
      </c>
      <c r="AD3878" t="s" s="30">
        <v>8984</v>
      </c>
      <c r="AE3878" t="s" s="30">
        <v>3490</v>
      </c>
      <c r="AG3878" t="s" s="30">
        <f>CONCATENATE(AH3878,", ",AI3878," ",AJ3878)</f>
        <v>8985</v>
      </c>
      <c r="AH3878" t="s" s="244">
        <v>138</v>
      </c>
      <c r="AI3878" t="s" s="30">
        <v>139</v>
      </c>
      <c r="AJ3878" t="s" s="30">
        <v>8986</v>
      </c>
    </row>
    <row r="3879" s="231" customFormat="1" ht="13.65" customHeight="1">
      <c r="AA3879" s="245">
        <v>507608</v>
      </c>
      <c r="AB3879" t="s" s="30">
        <v>8987</v>
      </c>
      <c r="AD3879" t="s" s="30">
        <v>8988</v>
      </c>
      <c r="AG3879" t="s" s="30">
        <f>CONCATENATE(AH3879,", ",AI3879," ",AJ3879)</f>
        <v>197</v>
      </c>
      <c r="AH3879" t="s" s="244">
        <v>138</v>
      </c>
      <c r="AI3879" t="s" s="30">
        <v>139</v>
      </c>
      <c r="AJ3879" s="245">
        <v>37402</v>
      </c>
    </row>
    <row r="3880" s="231" customFormat="1" ht="13.65" customHeight="1">
      <c r="AA3880" s="245">
        <v>507616</v>
      </c>
      <c r="AB3880" t="s" s="30">
        <v>8989</v>
      </c>
      <c r="AD3880" t="s" s="30">
        <v>8990</v>
      </c>
      <c r="AE3880" t="s" s="30">
        <v>3495</v>
      </c>
      <c r="AG3880" t="s" s="30">
        <f>CONCATENATE(AH3880,", ",AI3880," ",AJ3880)</f>
        <v>8985</v>
      </c>
      <c r="AH3880" t="s" s="244">
        <v>138</v>
      </c>
      <c r="AI3880" t="s" s="30">
        <v>139</v>
      </c>
      <c r="AJ3880" t="s" s="30">
        <v>8986</v>
      </c>
    </row>
    <row r="3881" s="231" customFormat="1" ht="13.65" customHeight="1">
      <c r="AA3881" s="245">
        <v>507624</v>
      </c>
      <c r="AB3881" t="s" s="30">
        <v>8991</v>
      </c>
      <c r="AD3881" t="s" s="30">
        <v>8992</v>
      </c>
      <c r="AE3881" t="s" s="30">
        <v>3490</v>
      </c>
      <c r="AG3881" t="s" s="30">
        <f>CONCATENATE(AH3881,", ",AI3881," ",AJ3881)</f>
        <v>8985</v>
      </c>
      <c r="AH3881" t="s" s="244">
        <v>138</v>
      </c>
      <c r="AI3881" t="s" s="30">
        <v>139</v>
      </c>
      <c r="AJ3881" t="s" s="30">
        <v>8986</v>
      </c>
    </row>
    <row r="3882" s="231" customFormat="1" ht="13.65" customHeight="1">
      <c r="AA3882" s="245">
        <v>507632</v>
      </c>
      <c r="AB3882" t="s" s="30">
        <v>8993</v>
      </c>
      <c r="AD3882" t="s" s="30">
        <v>8992</v>
      </c>
      <c r="AE3882" t="s" s="30">
        <v>8994</v>
      </c>
      <c r="AG3882" t="s" s="30">
        <f>CONCATENATE(AH3882,", ",AI3882," ",AJ3882)</f>
        <v>8985</v>
      </c>
      <c r="AH3882" t="s" s="244">
        <v>138</v>
      </c>
      <c r="AI3882" t="s" s="30">
        <v>139</v>
      </c>
      <c r="AJ3882" t="s" s="30">
        <v>8986</v>
      </c>
    </row>
    <row r="3883" s="231" customFormat="1" ht="13.65" customHeight="1">
      <c r="AA3883" s="245">
        <v>509059</v>
      </c>
      <c r="AB3883" t="s" s="30">
        <v>8995</v>
      </c>
      <c r="AD3883" t="s" s="30">
        <v>8996</v>
      </c>
      <c r="AG3883" t="s" s="30">
        <f>CONCATENATE(AH3883,", ",AI3883," ",AJ3883)</f>
        <v>1355</v>
      </c>
      <c r="AH3883" t="s" s="244">
        <v>485</v>
      </c>
      <c r="AI3883" t="s" s="30">
        <v>139</v>
      </c>
      <c r="AJ3883" s="245">
        <v>37363</v>
      </c>
    </row>
    <row r="3884" s="231" customFormat="1" ht="13.65" customHeight="1">
      <c r="AA3884" s="245">
        <v>509661</v>
      </c>
      <c r="AB3884" t="s" s="30">
        <v>8997</v>
      </c>
      <c r="AD3884" t="s" s="30">
        <v>8998</v>
      </c>
      <c r="AG3884" t="s" s="30">
        <f>CONCATENATE(AH3884,", ",AI3884," ",AJ3884)</f>
        <v>3752</v>
      </c>
      <c r="AH3884" t="s" s="244">
        <v>3753</v>
      </c>
      <c r="AI3884" t="s" s="30">
        <v>139</v>
      </c>
      <c r="AJ3884" s="245">
        <v>37321</v>
      </c>
    </row>
    <row r="3885" s="231" customFormat="1" ht="13.65" customHeight="1">
      <c r="AA3885" s="245">
        <v>512251</v>
      </c>
      <c r="AB3885" t="s" s="30">
        <v>8999</v>
      </c>
      <c r="AD3885" t="s" s="30">
        <v>9000</v>
      </c>
      <c r="AG3885" t="s" s="30">
        <f>CONCATENATE(AH3885,", ",AI3885," ",AJ3885)</f>
        <v>9001</v>
      </c>
      <c r="AH3885" t="s" s="244">
        <v>138</v>
      </c>
      <c r="AI3885" t="s" s="30">
        <v>139</v>
      </c>
      <c r="AJ3885" t="s" s="30">
        <v>9002</v>
      </c>
    </row>
    <row r="3886" s="231" customFormat="1" ht="13.65" customHeight="1">
      <c r="AA3886" s="245">
        <v>513010</v>
      </c>
      <c r="AB3886" t="s" s="30">
        <v>9003</v>
      </c>
      <c r="AD3886" t="s" s="30">
        <v>9004</v>
      </c>
      <c r="AG3886" t="s" s="30">
        <f>CONCATENATE(AH3886,", ",AI3886," ",AJ3886)</f>
        <v>898</v>
      </c>
      <c r="AH3886" t="s" s="244">
        <v>899</v>
      </c>
      <c r="AI3886" t="s" s="30">
        <v>139</v>
      </c>
      <c r="AJ3886" s="245">
        <v>37303</v>
      </c>
    </row>
    <row r="3887" s="231" customFormat="1" ht="13.65" customHeight="1">
      <c r="AA3887" s="245">
        <v>518308</v>
      </c>
      <c r="AB3887" t="s" s="30">
        <v>9005</v>
      </c>
      <c r="AD3887" t="s" s="30">
        <v>9006</v>
      </c>
      <c r="AG3887" t="s" s="30">
        <f>CONCATENATE(AH3887,", ",AI3887," ",AJ3887)</f>
        <v>4502</v>
      </c>
      <c r="AH3887" t="s" s="244">
        <v>854</v>
      </c>
      <c r="AI3887" t="s" s="30">
        <v>139</v>
      </c>
      <c r="AJ3887" s="245">
        <v>37312</v>
      </c>
    </row>
    <row r="3888" s="231" customFormat="1" ht="13.65" customHeight="1">
      <c r="AA3888" s="245">
        <v>520221</v>
      </c>
      <c r="AB3888" t="s" s="30">
        <v>9007</v>
      </c>
      <c r="AD3888" t="s" s="30">
        <v>9008</v>
      </c>
      <c r="AG3888" t="s" s="30">
        <f>CONCATENATE(AH3888,", ",AI3888," ",AJ3888)</f>
        <v>9009</v>
      </c>
      <c r="AH3888" t="s" s="244">
        <v>3760</v>
      </c>
      <c r="AI3888" t="s" s="30">
        <v>139</v>
      </c>
      <c r="AJ3888" s="245">
        <v>37327</v>
      </c>
    </row>
    <row r="3889" s="231" customFormat="1" ht="13.65" customHeight="1">
      <c r="AA3889" s="245">
        <v>520239</v>
      </c>
      <c r="AB3889" t="s" s="30">
        <v>9010</v>
      </c>
      <c r="AD3889" t="s" s="30">
        <v>9011</v>
      </c>
      <c r="AG3889" t="s" s="30">
        <f>CONCATENATE(AH3889,", ",AI3889," ",AJ3889)</f>
        <v>9009</v>
      </c>
      <c r="AH3889" t="s" s="244">
        <v>3760</v>
      </c>
      <c r="AI3889" t="s" s="30">
        <v>139</v>
      </c>
      <c r="AJ3889" s="245">
        <v>37327</v>
      </c>
    </row>
    <row r="3890" s="231" customFormat="1" ht="13.65" customHeight="1">
      <c r="AA3890" s="245">
        <v>522268</v>
      </c>
      <c r="AB3890" t="s" s="30">
        <v>9012</v>
      </c>
      <c r="AC3890" t="s" s="30">
        <v>9013</v>
      </c>
      <c r="AD3890" t="s" s="30">
        <v>9014</v>
      </c>
      <c r="AG3890" t="s" s="30">
        <f>CONCATENATE(AH3890,", ",AI3890," ",AJ3890)</f>
        <v>3752</v>
      </c>
      <c r="AH3890" t="s" s="244">
        <v>3753</v>
      </c>
      <c r="AI3890" t="s" s="30">
        <v>139</v>
      </c>
      <c r="AJ3890" s="245">
        <v>37321</v>
      </c>
    </row>
    <row r="3891" s="231" customFormat="1" ht="13.65" customHeight="1">
      <c r="AA3891" s="245">
        <v>522300</v>
      </c>
      <c r="AB3891" t="s" s="30">
        <v>9015</v>
      </c>
      <c r="AD3891" t="s" s="30">
        <v>9016</v>
      </c>
      <c r="AE3891" t="s" s="30">
        <v>9017</v>
      </c>
      <c r="AG3891" t="s" s="30">
        <f>CONCATENATE(AH3891,", ",AI3891," ",AJ3891)</f>
        <v>197</v>
      </c>
      <c r="AH3891" t="s" s="244">
        <v>138</v>
      </c>
      <c r="AI3891" t="s" s="30">
        <v>139</v>
      </c>
      <c r="AJ3891" s="245">
        <v>37402</v>
      </c>
    </row>
    <row r="3892" s="231" customFormat="1" ht="13.65" customHeight="1">
      <c r="AA3892" s="245">
        <v>525436</v>
      </c>
      <c r="AB3892" t="s" s="30">
        <v>9018</v>
      </c>
      <c r="AD3892" t="s" s="30">
        <v>9019</v>
      </c>
      <c r="AG3892" t="s" s="30">
        <f>CONCATENATE(AH3892,", ",AI3892," ",AJ3892)</f>
        <v>219</v>
      </c>
      <c r="AH3892" t="s" s="244">
        <v>138</v>
      </c>
      <c r="AI3892" t="s" s="30">
        <v>139</v>
      </c>
      <c r="AJ3892" s="245">
        <v>37405</v>
      </c>
    </row>
    <row r="3893" s="231" customFormat="1" ht="13.65" customHeight="1">
      <c r="AA3893" s="245">
        <v>526202</v>
      </c>
      <c r="AB3893" t="s" s="30">
        <v>9020</v>
      </c>
      <c r="AD3893" t="s" s="30">
        <v>9021</v>
      </c>
      <c r="AG3893" t="s" s="30">
        <f>CONCATENATE(AH3893,", ",AI3893," ",AJ3893)</f>
        <v>3752</v>
      </c>
      <c r="AH3893" t="s" s="244">
        <v>3753</v>
      </c>
      <c r="AI3893" t="s" s="30">
        <v>139</v>
      </c>
      <c r="AJ3893" s="245">
        <v>37321</v>
      </c>
    </row>
    <row r="3894" s="231" customFormat="1" ht="13.65" customHeight="1">
      <c r="AA3894" s="245">
        <v>537803</v>
      </c>
      <c r="AB3894" t="s" s="30">
        <v>9022</v>
      </c>
      <c r="AD3894" t="s" s="30">
        <v>9023</v>
      </c>
      <c r="AG3894" t="s" s="30">
        <f>CONCATENATE(AH3894,", ",AI3894," ",AJ3894)</f>
        <v>219</v>
      </c>
      <c r="AH3894" t="s" s="244">
        <v>138</v>
      </c>
      <c r="AI3894" t="s" s="30">
        <v>139</v>
      </c>
      <c r="AJ3894" s="245">
        <v>37405</v>
      </c>
    </row>
    <row r="3895" s="231" customFormat="1" ht="13.65" customHeight="1">
      <c r="AA3895" s="245">
        <v>537811</v>
      </c>
      <c r="AB3895" t="s" s="30">
        <v>9024</v>
      </c>
      <c r="AD3895" t="s" s="30">
        <v>9025</v>
      </c>
      <c r="AG3895" t="s" s="30">
        <f>CONCATENATE(AH3895,", ",AI3895," ",AJ3895)</f>
        <v>6998</v>
      </c>
      <c r="AH3895" t="s" s="244">
        <v>1247</v>
      </c>
      <c r="AI3895" t="s" s="30">
        <v>139</v>
      </c>
      <c r="AJ3895" s="245">
        <v>37315</v>
      </c>
    </row>
    <row r="3896" s="231" customFormat="1" ht="13.65" customHeight="1">
      <c r="AA3896" s="245">
        <v>537829</v>
      </c>
      <c r="AB3896" t="s" s="30">
        <v>9026</v>
      </c>
      <c r="AD3896" t="s" s="30">
        <v>9027</v>
      </c>
      <c r="AG3896" t="s" s="30">
        <f>CONCATENATE(AH3896,", ",AI3896," ",AJ3896)</f>
        <v>9028</v>
      </c>
      <c r="AH3896" t="s" s="244">
        <v>9029</v>
      </c>
      <c r="AI3896" t="s" s="30">
        <v>139</v>
      </c>
      <c r="AJ3896" s="245">
        <v>37412</v>
      </c>
    </row>
    <row r="3897" s="231" customFormat="1" ht="13.65" customHeight="1">
      <c r="AA3897" s="245">
        <v>537845</v>
      </c>
      <c r="AB3897" t="s" s="30">
        <v>9030</v>
      </c>
      <c r="AD3897" t="s" s="30">
        <v>9031</v>
      </c>
      <c r="AG3897" t="s" s="30">
        <f>CONCATENATE(AH3897,", ",AI3897," ",AJ3897)</f>
        <v>845</v>
      </c>
      <c r="AH3897" t="s" s="244">
        <v>162</v>
      </c>
      <c r="AI3897" t="s" s="30">
        <v>139</v>
      </c>
      <c r="AJ3897" s="245">
        <v>37343</v>
      </c>
    </row>
    <row r="3898" s="231" customFormat="1" ht="13.65" customHeight="1">
      <c r="AA3898" s="245">
        <v>537852</v>
      </c>
      <c r="AB3898" t="s" s="30">
        <v>9032</v>
      </c>
      <c r="AD3898" t="s" s="30">
        <v>9033</v>
      </c>
      <c r="AE3898" t="s" s="30">
        <v>1046</v>
      </c>
      <c r="AG3898" t="s" s="30">
        <f>CONCATENATE(AH3898,", ",AI3898," ",AJ3898)</f>
        <v>197</v>
      </c>
      <c r="AH3898" t="s" s="244">
        <v>138</v>
      </c>
      <c r="AI3898" t="s" s="30">
        <v>139</v>
      </c>
      <c r="AJ3898" s="245">
        <v>37402</v>
      </c>
    </row>
    <row r="3899" s="231" customFormat="1" ht="13.65" customHeight="1">
      <c r="AA3899" s="245">
        <v>540443</v>
      </c>
      <c r="AB3899" t="s" s="30">
        <v>9034</v>
      </c>
      <c r="AD3899" t="s" s="30">
        <v>9035</v>
      </c>
      <c r="AG3899" t="s" s="30">
        <f>CONCATENATE(AH3899,", ",AI3899," ",AJ3899)</f>
        <v>3774</v>
      </c>
      <c r="AH3899" t="s" s="244">
        <v>3775</v>
      </c>
      <c r="AI3899" t="s" s="30">
        <v>139</v>
      </c>
      <c r="AJ3899" s="245">
        <v>37381</v>
      </c>
    </row>
    <row r="3900" s="231" customFormat="1" ht="13.65" customHeight="1">
      <c r="AA3900" s="245">
        <v>540500</v>
      </c>
      <c r="AB3900" t="s" s="30">
        <v>9036</v>
      </c>
      <c r="AD3900" t="s" s="30">
        <v>9037</v>
      </c>
      <c r="AG3900" t="s" s="30">
        <f>CONCATENATE(AH3900,", ",AI3900," ",AJ3900)</f>
        <v>9038</v>
      </c>
      <c r="AH3900" t="s" s="244">
        <v>4796</v>
      </c>
      <c r="AI3900" t="s" s="30">
        <v>139</v>
      </c>
      <c r="AJ3900" s="245">
        <v>37203</v>
      </c>
    </row>
    <row r="3901" s="231" customFormat="1" ht="13.65" customHeight="1">
      <c r="AA3901" s="245">
        <v>543462</v>
      </c>
      <c r="AB3901" t="s" s="30">
        <v>9039</v>
      </c>
      <c r="AD3901" t="s" s="30">
        <v>9040</v>
      </c>
      <c r="AG3901" t="s" s="30">
        <f>CONCATENATE(AH3901,", ",AI3901," ",AJ3901)</f>
        <v>3752</v>
      </c>
      <c r="AH3901" t="s" s="244">
        <v>3753</v>
      </c>
      <c r="AI3901" t="s" s="30">
        <v>139</v>
      </c>
      <c r="AJ3901" s="245">
        <v>37321</v>
      </c>
    </row>
    <row r="3902" s="231" customFormat="1" ht="13.65" customHeight="1">
      <c r="AA3902" s="245">
        <v>556084</v>
      </c>
      <c r="AB3902" t="s" s="30">
        <v>9041</v>
      </c>
      <c r="AD3902" t="s" s="30">
        <v>9042</v>
      </c>
      <c r="AG3902" t="s" s="30">
        <f>CONCATENATE(AH3902,", ",AI3902," ",AJ3902)</f>
        <v>2644</v>
      </c>
      <c r="AH3902" t="s" s="244">
        <v>2645</v>
      </c>
      <c r="AI3902" t="s" s="30">
        <v>139</v>
      </c>
      <c r="AJ3902" s="245">
        <v>37347</v>
      </c>
    </row>
    <row r="3903" s="231" customFormat="1" ht="13.65" customHeight="1">
      <c r="AA3903" s="245">
        <v>558981</v>
      </c>
      <c r="AB3903" t="s" s="30">
        <v>9043</v>
      </c>
      <c r="AD3903" t="s" s="30">
        <v>9044</v>
      </c>
      <c r="AG3903" t="s" s="30">
        <f>CONCATENATE(AH3903,", ",AI3903," ",AJ3903)</f>
        <v>9045</v>
      </c>
      <c r="AH3903" t="s" s="244">
        <v>854</v>
      </c>
      <c r="AI3903" t="s" s="30">
        <v>139</v>
      </c>
      <c r="AJ3903" t="s" s="30">
        <v>9046</v>
      </c>
    </row>
    <row r="3904" s="231" customFormat="1" ht="13.65" customHeight="1">
      <c r="AA3904" s="245">
        <v>561506</v>
      </c>
      <c r="AB3904" t="s" s="30">
        <v>9047</v>
      </c>
      <c r="AD3904" t="s" s="30">
        <v>9048</v>
      </c>
      <c r="AG3904" t="s" s="30">
        <f>CONCATENATE(AH3904,", ",AI3904," ",AJ3904)</f>
        <v>3752</v>
      </c>
      <c r="AH3904" t="s" s="244">
        <v>3753</v>
      </c>
      <c r="AI3904" t="s" s="30">
        <v>139</v>
      </c>
      <c r="AJ3904" s="245">
        <v>37321</v>
      </c>
    </row>
    <row r="3905" s="231" customFormat="1" ht="13.65" customHeight="1">
      <c r="AA3905" s="245">
        <v>562611</v>
      </c>
      <c r="AB3905" t="s" s="30">
        <v>9049</v>
      </c>
      <c r="AD3905" t="s" s="30">
        <v>9050</v>
      </c>
      <c r="AG3905" t="s" s="30">
        <f>CONCATENATE(AH3905,", ",AI3905," ",AJ3905)</f>
        <v>9051</v>
      </c>
      <c r="AH3905" t="s" s="244">
        <v>9052</v>
      </c>
      <c r="AI3905" t="s" s="30">
        <v>139</v>
      </c>
      <c r="AJ3905" t="s" s="30">
        <v>9053</v>
      </c>
    </row>
    <row r="3906" s="231" customFormat="1" ht="13.65" customHeight="1">
      <c r="AA3906" s="245">
        <v>562736</v>
      </c>
      <c r="AB3906" t="s" s="30">
        <v>9054</v>
      </c>
      <c r="AD3906" t="s" s="30">
        <v>9055</v>
      </c>
      <c r="AG3906" t="s" s="30">
        <f>CONCATENATE(AH3906,", ",AI3906," ",AJ3906)</f>
        <v>182</v>
      </c>
      <c r="AH3906" t="s" s="244">
        <v>138</v>
      </c>
      <c r="AI3906" t="s" s="30">
        <v>139</v>
      </c>
      <c r="AJ3906" s="245">
        <v>37421</v>
      </c>
    </row>
    <row r="3907" s="231" customFormat="1" ht="13.65" customHeight="1">
      <c r="AA3907" s="245">
        <v>563338</v>
      </c>
      <c r="AB3907" t="s" s="30">
        <v>9056</v>
      </c>
      <c r="AD3907" t="s" s="30">
        <v>9057</v>
      </c>
      <c r="AG3907" t="s" s="30">
        <f>CONCATENATE(AH3907,", ",AI3907," ",AJ3907)</f>
        <v>9058</v>
      </c>
      <c r="AH3907" t="s" s="244">
        <v>4756</v>
      </c>
      <c r="AI3907" t="s" s="30">
        <v>4363</v>
      </c>
      <c r="AJ3907" s="245">
        <v>94111</v>
      </c>
    </row>
    <row r="3908" s="231" customFormat="1" ht="13.65" customHeight="1">
      <c r="AA3908" s="245">
        <v>563510</v>
      </c>
      <c r="AB3908" t="s" s="30">
        <v>9059</v>
      </c>
      <c r="AD3908" t="s" s="30">
        <v>9060</v>
      </c>
      <c r="AG3908" t="s" s="30">
        <f>CONCATENATE(AH3908,", ",AI3908," ",AJ3908)</f>
        <v>1199</v>
      </c>
      <c r="AH3908" t="s" s="244">
        <v>1171</v>
      </c>
      <c r="AI3908" t="s" s="30">
        <v>178</v>
      </c>
      <c r="AJ3908" s="245">
        <v>30728</v>
      </c>
    </row>
    <row r="3909" s="231" customFormat="1" ht="13.65" customHeight="1">
      <c r="AA3909" s="245">
        <v>563528</v>
      </c>
      <c r="AB3909" t="s" s="30">
        <v>9061</v>
      </c>
      <c r="AD3909" t="s" s="30">
        <v>9062</v>
      </c>
      <c r="AG3909" t="s" s="30">
        <f>CONCATENATE(AH3909,", ",AI3909," ",AJ3909)</f>
        <v>1199</v>
      </c>
      <c r="AH3909" t="s" s="244">
        <v>1171</v>
      </c>
      <c r="AI3909" t="s" s="30">
        <v>178</v>
      </c>
      <c r="AJ3909" s="245">
        <v>30728</v>
      </c>
    </row>
    <row r="3910" s="231" customFormat="1" ht="13.65" customHeight="1">
      <c r="AA3910" s="245">
        <v>563536</v>
      </c>
      <c r="AB3910" t="s" s="30">
        <v>9063</v>
      </c>
      <c r="AD3910" t="s" s="30">
        <v>9064</v>
      </c>
      <c r="AG3910" t="s" s="30">
        <f>CONCATENATE(AH3910,", ",AI3910," ",AJ3910)</f>
        <v>197</v>
      </c>
      <c r="AH3910" t="s" s="244">
        <v>138</v>
      </c>
      <c r="AI3910" t="s" s="30">
        <v>139</v>
      </c>
      <c r="AJ3910" s="245">
        <v>37402</v>
      </c>
    </row>
    <row r="3911" s="231" customFormat="1" ht="13.65" customHeight="1">
      <c r="AA3911" s="245">
        <v>563551</v>
      </c>
      <c r="AB3911" t="s" s="30">
        <v>9065</v>
      </c>
      <c r="AD3911" t="s" s="30">
        <v>9066</v>
      </c>
      <c r="AG3911" t="s" s="30">
        <f>CONCATENATE(AH3911,", ",AI3911," ",AJ3911)</f>
        <v>1199</v>
      </c>
      <c r="AH3911" t="s" s="244">
        <v>1171</v>
      </c>
      <c r="AI3911" t="s" s="30">
        <v>178</v>
      </c>
      <c r="AJ3911" s="245">
        <v>30728</v>
      </c>
    </row>
    <row r="3912" s="231" customFormat="1" ht="13.65" customHeight="1">
      <c r="AA3912" s="245">
        <v>563577</v>
      </c>
      <c r="AB3912" t="s" s="30">
        <v>9067</v>
      </c>
      <c r="AD3912" t="s" s="30">
        <v>9068</v>
      </c>
      <c r="AG3912" t="s" s="30">
        <f>CONCATENATE(AH3912,", ",AI3912," ",AJ3912)</f>
        <v>1221</v>
      </c>
      <c r="AH3912" t="s" s="244">
        <v>716</v>
      </c>
      <c r="AI3912" t="s" s="30">
        <v>178</v>
      </c>
      <c r="AJ3912" s="245">
        <v>30741</v>
      </c>
    </row>
    <row r="3913" s="231" customFormat="1" ht="13.65" customHeight="1">
      <c r="AA3913" s="245">
        <v>563585</v>
      </c>
      <c r="AB3913" t="s" s="30">
        <v>9069</v>
      </c>
      <c r="AD3913" t="s" s="30">
        <v>9070</v>
      </c>
      <c r="AG3913" t="s" s="30">
        <f>CONCATENATE(AH3913,", ",AI3913," ",AJ3913)</f>
        <v>1199</v>
      </c>
      <c r="AH3913" t="s" s="244">
        <v>1171</v>
      </c>
      <c r="AI3913" t="s" s="30">
        <v>178</v>
      </c>
      <c r="AJ3913" s="245">
        <v>30728</v>
      </c>
    </row>
    <row r="3914" s="231" customFormat="1" ht="13.65" customHeight="1">
      <c r="AA3914" s="245">
        <v>563593</v>
      </c>
      <c r="AB3914" t="s" s="30">
        <v>9071</v>
      </c>
      <c r="AD3914" t="s" s="30">
        <v>9072</v>
      </c>
      <c r="AG3914" t="s" s="30">
        <f>CONCATENATE(AH3914,", ",AI3914," ",AJ3914)</f>
        <v>1175</v>
      </c>
      <c r="AH3914" t="s" s="244">
        <v>288</v>
      </c>
      <c r="AI3914" t="s" s="30">
        <v>178</v>
      </c>
      <c r="AJ3914" s="245">
        <v>30707</v>
      </c>
    </row>
    <row r="3915" s="231" customFormat="1" ht="13.65" customHeight="1">
      <c r="AA3915" s="245">
        <v>563619</v>
      </c>
      <c r="AB3915" t="s" s="30">
        <v>9073</v>
      </c>
      <c r="AD3915" t="s" s="30">
        <v>9074</v>
      </c>
      <c r="AG3915" t="s" s="30">
        <f>CONCATENATE(AH3915,", ",AI3915," ",AJ3915)</f>
        <v>1221</v>
      </c>
      <c r="AH3915" t="s" s="244">
        <v>716</v>
      </c>
      <c r="AI3915" t="s" s="30">
        <v>178</v>
      </c>
      <c r="AJ3915" s="245">
        <v>30741</v>
      </c>
    </row>
    <row r="3916" s="231" customFormat="1" ht="13.65" customHeight="1">
      <c r="AA3916" s="245">
        <v>563627</v>
      </c>
      <c r="AB3916" t="s" s="30">
        <v>9075</v>
      </c>
      <c r="AD3916" t="s" s="30">
        <v>9076</v>
      </c>
      <c r="AG3916" t="s" s="30">
        <f>CONCATENATE(AH3916,", ",AI3916," ",AJ3916)</f>
        <v>9077</v>
      </c>
      <c r="AH3916" t="s" s="244">
        <v>1225</v>
      </c>
      <c r="AI3916" t="s" s="30">
        <v>178</v>
      </c>
      <c r="AJ3916" t="s" s="30">
        <v>9078</v>
      </c>
    </row>
    <row r="3917" s="231" customFormat="1" ht="13.65" customHeight="1">
      <c r="AA3917" s="245">
        <v>563668</v>
      </c>
      <c r="AB3917" t="s" s="30">
        <v>9079</v>
      </c>
      <c r="AD3917" t="s" s="30">
        <v>9080</v>
      </c>
      <c r="AG3917" t="s" s="30">
        <f>CONCATENATE(AH3917,", ",AI3917," ",AJ3917)</f>
        <v>1199</v>
      </c>
      <c r="AH3917" t="s" s="244">
        <v>1171</v>
      </c>
      <c r="AI3917" t="s" s="30">
        <v>178</v>
      </c>
      <c r="AJ3917" s="245">
        <v>30728</v>
      </c>
    </row>
    <row r="3918" s="231" customFormat="1" ht="13.65" customHeight="1">
      <c r="AA3918" s="245">
        <v>563684</v>
      </c>
      <c r="AB3918" t="s" s="30">
        <v>9081</v>
      </c>
      <c r="AD3918" t="s" s="30">
        <v>9082</v>
      </c>
      <c r="AG3918" t="s" s="30">
        <f>CONCATENATE(AH3918,", ",AI3918," ",AJ3918)</f>
        <v>1199</v>
      </c>
      <c r="AH3918" t="s" s="244">
        <v>1171</v>
      </c>
      <c r="AI3918" t="s" s="30">
        <v>178</v>
      </c>
      <c r="AJ3918" s="245">
        <v>30728</v>
      </c>
    </row>
    <row r="3919" s="231" customFormat="1" ht="13.65" customHeight="1">
      <c r="AA3919" s="245">
        <v>563700</v>
      </c>
      <c r="AB3919" t="s" s="30">
        <v>9083</v>
      </c>
      <c r="AD3919" t="s" s="30">
        <v>9084</v>
      </c>
      <c r="AG3919" t="s" s="30">
        <f>CONCATENATE(AH3919,", ",AI3919," ",AJ3919)</f>
        <v>1199</v>
      </c>
      <c r="AH3919" t="s" s="244">
        <v>1171</v>
      </c>
      <c r="AI3919" t="s" s="30">
        <v>178</v>
      </c>
      <c r="AJ3919" s="245">
        <v>30728</v>
      </c>
    </row>
    <row r="3920" s="231" customFormat="1" ht="13.65" customHeight="1">
      <c r="AA3920" s="245">
        <v>563718</v>
      </c>
      <c r="AB3920" t="s" s="30">
        <v>9085</v>
      </c>
      <c r="AD3920" t="s" s="30">
        <v>9086</v>
      </c>
      <c r="AG3920" t="s" s="30">
        <f>CONCATENATE(AH3920,", ",AI3920," ",AJ3920)</f>
        <v>335</v>
      </c>
      <c r="AH3920" t="s" s="244">
        <v>336</v>
      </c>
      <c r="AI3920" t="s" s="30">
        <v>178</v>
      </c>
      <c r="AJ3920" s="245">
        <v>30725</v>
      </c>
    </row>
    <row r="3921" s="231" customFormat="1" ht="13.65" customHeight="1">
      <c r="AA3921" s="245">
        <v>563726</v>
      </c>
      <c r="AB3921" t="s" s="30">
        <v>9087</v>
      </c>
      <c r="AD3921" t="s" s="30">
        <v>9088</v>
      </c>
      <c r="AG3921" t="s" s="30">
        <f>CONCATENATE(AH3921,", ",AI3921," ",AJ3921)</f>
        <v>9089</v>
      </c>
      <c r="AH3921" t="s" s="244">
        <v>1171</v>
      </c>
      <c r="AI3921" t="s" s="30">
        <v>178</v>
      </c>
      <c r="AJ3921" s="245">
        <v>30738</v>
      </c>
    </row>
    <row r="3922" s="231" customFormat="1" ht="13.65" customHeight="1">
      <c r="AA3922" s="245">
        <v>563734</v>
      </c>
      <c r="AB3922" t="s" s="30">
        <v>9090</v>
      </c>
      <c r="AD3922" t="s" s="30">
        <v>9091</v>
      </c>
      <c r="AG3922" t="s" s="30">
        <f>CONCATENATE(AH3922,", ",AI3922," ",AJ3922)</f>
        <v>1221</v>
      </c>
      <c r="AH3922" t="s" s="244">
        <v>716</v>
      </c>
      <c r="AI3922" t="s" s="30">
        <v>178</v>
      </c>
      <c r="AJ3922" s="245">
        <v>30741</v>
      </c>
    </row>
    <row r="3923" s="231" customFormat="1" ht="13.65" customHeight="1">
      <c r="AA3923" s="245">
        <v>563759</v>
      </c>
      <c r="AB3923" t="s" s="30">
        <v>9092</v>
      </c>
      <c r="AD3923" t="s" s="30">
        <v>9093</v>
      </c>
      <c r="AG3923" t="s" s="30">
        <f>CONCATENATE(AH3923,", ",AI3923," ",AJ3923)</f>
        <v>1175</v>
      </c>
      <c r="AH3923" t="s" s="244">
        <v>288</v>
      </c>
      <c r="AI3923" t="s" s="30">
        <v>178</v>
      </c>
      <c r="AJ3923" s="245">
        <v>30707</v>
      </c>
    </row>
    <row r="3924" s="231" customFormat="1" ht="13.65" customHeight="1">
      <c r="AA3924" s="245">
        <v>563783</v>
      </c>
      <c r="AB3924" t="s" s="30">
        <v>9094</v>
      </c>
      <c r="AD3924" t="s" s="30">
        <v>9095</v>
      </c>
      <c r="AG3924" t="s" s="30">
        <f>CONCATENATE(AH3924,", ",AI3924," ",AJ3924)</f>
        <v>1221</v>
      </c>
      <c r="AH3924" t="s" s="244">
        <v>716</v>
      </c>
      <c r="AI3924" t="s" s="30">
        <v>178</v>
      </c>
      <c r="AJ3924" s="245">
        <v>30741</v>
      </c>
    </row>
    <row r="3925" s="231" customFormat="1" ht="13.65" customHeight="1">
      <c r="AA3925" s="245">
        <v>563791</v>
      </c>
      <c r="AB3925" t="s" s="30">
        <v>9096</v>
      </c>
      <c r="AD3925" t="s" s="30">
        <v>9097</v>
      </c>
      <c r="AG3925" t="s" s="30">
        <f>CONCATENATE(AH3925,", ",AI3925," ",AJ3925)</f>
        <v>2195</v>
      </c>
      <c r="AH3925" t="s" s="244">
        <v>177</v>
      </c>
      <c r="AI3925" t="s" s="30">
        <v>178</v>
      </c>
      <c r="AJ3925" s="245">
        <v>30742</v>
      </c>
    </row>
    <row r="3926" s="231" customFormat="1" ht="13.65" customHeight="1">
      <c r="AA3926" s="245">
        <v>563817</v>
      </c>
      <c r="AB3926" t="s" s="30">
        <v>9098</v>
      </c>
      <c r="AD3926" t="s" s="30">
        <v>4278</v>
      </c>
      <c r="AG3926" t="s" s="30">
        <f>CONCATENATE(AH3926,", ",AI3926," ",AJ3926)</f>
        <v>9089</v>
      </c>
      <c r="AH3926" t="s" s="244">
        <v>1171</v>
      </c>
      <c r="AI3926" t="s" s="30">
        <v>178</v>
      </c>
      <c r="AJ3926" s="245">
        <v>30738</v>
      </c>
    </row>
    <row r="3927" s="231" customFormat="1" ht="13.65" customHeight="1">
      <c r="AA3927" s="245">
        <v>563825</v>
      </c>
      <c r="AB3927" t="s" s="30">
        <v>9099</v>
      </c>
      <c r="AD3927" t="s" s="30">
        <v>9100</v>
      </c>
      <c r="AG3927" t="s" s="30">
        <f>CONCATENATE(AH3927,", ",AI3927," ",AJ3927)</f>
        <v>9089</v>
      </c>
      <c r="AH3927" t="s" s="244">
        <v>1171</v>
      </c>
      <c r="AI3927" t="s" s="30">
        <v>178</v>
      </c>
      <c r="AJ3927" s="245">
        <v>30738</v>
      </c>
    </row>
    <row r="3928" s="231" customFormat="1" ht="13.65" customHeight="1">
      <c r="AA3928" s="245">
        <v>563833</v>
      </c>
      <c r="AB3928" t="s" s="30">
        <v>9101</v>
      </c>
      <c r="AD3928" t="s" s="30">
        <v>9102</v>
      </c>
      <c r="AG3928" t="s" s="30">
        <f>CONCATENATE(AH3928,", ",AI3928," ",AJ3928)</f>
        <v>1221</v>
      </c>
      <c r="AH3928" t="s" s="244">
        <v>716</v>
      </c>
      <c r="AI3928" t="s" s="30">
        <v>178</v>
      </c>
      <c r="AJ3928" s="245">
        <v>30741</v>
      </c>
    </row>
    <row r="3929" s="231" customFormat="1" ht="13.65" customHeight="1">
      <c r="AA3929" s="245">
        <v>563841</v>
      </c>
      <c r="AB3929" t="s" s="30">
        <v>9103</v>
      </c>
      <c r="AD3929" t="s" s="30">
        <v>9104</v>
      </c>
      <c r="AG3929" t="s" s="30">
        <f>CONCATENATE(AH3929,", ",AI3929," ",AJ3929)</f>
        <v>1221</v>
      </c>
      <c r="AH3929" t="s" s="244">
        <v>716</v>
      </c>
      <c r="AI3929" t="s" s="30">
        <v>178</v>
      </c>
      <c r="AJ3929" s="245">
        <v>30741</v>
      </c>
    </row>
    <row r="3930" s="231" customFormat="1" ht="13.65" customHeight="1">
      <c r="AA3930" s="245">
        <v>563858</v>
      </c>
      <c r="AB3930" t="s" s="30">
        <v>9105</v>
      </c>
      <c r="AD3930" t="s" s="30">
        <v>9106</v>
      </c>
      <c r="AG3930" t="s" s="30">
        <f>CONCATENATE(AH3930,", ",AI3930," ",AJ3930)</f>
        <v>9089</v>
      </c>
      <c r="AH3930" t="s" s="244">
        <v>1171</v>
      </c>
      <c r="AI3930" t="s" s="30">
        <v>178</v>
      </c>
      <c r="AJ3930" s="245">
        <v>30738</v>
      </c>
    </row>
    <row r="3931" s="231" customFormat="1" ht="13.65" customHeight="1">
      <c r="AA3931" s="245">
        <v>563866</v>
      </c>
      <c r="AB3931" t="s" s="30">
        <v>9107</v>
      </c>
      <c r="AD3931" t="s" s="30">
        <v>9108</v>
      </c>
      <c r="AG3931" t="s" s="30">
        <f>CONCATENATE(AH3931,", ",AI3931," ",AJ3931)</f>
        <v>1221</v>
      </c>
      <c r="AH3931" t="s" s="244">
        <v>716</v>
      </c>
      <c r="AI3931" t="s" s="30">
        <v>178</v>
      </c>
      <c r="AJ3931" s="245">
        <v>30741</v>
      </c>
    </row>
    <row r="3932" s="231" customFormat="1" ht="13.65" customHeight="1">
      <c r="AA3932" s="245">
        <v>563874</v>
      </c>
      <c r="AB3932" t="s" s="30">
        <v>9109</v>
      </c>
      <c r="AD3932" t="s" s="30">
        <v>9110</v>
      </c>
      <c r="AG3932" t="s" s="30">
        <f>CONCATENATE(AH3932,", ",AI3932," ",AJ3932)</f>
        <v>1221</v>
      </c>
      <c r="AH3932" t="s" s="244">
        <v>716</v>
      </c>
      <c r="AI3932" t="s" s="30">
        <v>178</v>
      </c>
      <c r="AJ3932" s="245">
        <v>30741</v>
      </c>
    </row>
    <row r="3933" s="231" customFormat="1" ht="13.65" customHeight="1">
      <c r="AA3933" s="245">
        <v>563908</v>
      </c>
      <c r="AB3933" t="s" s="30">
        <v>9111</v>
      </c>
      <c r="AD3933" t="s" s="30">
        <v>9112</v>
      </c>
      <c r="AG3933" t="s" s="30">
        <f>CONCATENATE(AH3933,", ",AI3933," ",AJ3933)</f>
        <v>335</v>
      </c>
      <c r="AH3933" t="s" s="244">
        <v>336</v>
      </c>
      <c r="AI3933" t="s" s="30">
        <v>178</v>
      </c>
      <c r="AJ3933" s="245">
        <v>30725</v>
      </c>
    </row>
    <row r="3934" s="231" customFormat="1" ht="13.65" customHeight="1">
      <c r="AA3934" s="245">
        <v>563924</v>
      </c>
      <c r="AB3934" t="s" s="30">
        <v>9113</v>
      </c>
      <c r="AD3934" t="s" s="30">
        <v>9114</v>
      </c>
      <c r="AG3934" t="s" s="30">
        <f>CONCATENATE(AH3934,", ",AI3934," ",AJ3934)</f>
        <v>9089</v>
      </c>
      <c r="AH3934" t="s" s="244">
        <v>1171</v>
      </c>
      <c r="AI3934" t="s" s="30">
        <v>178</v>
      </c>
      <c r="AJ3934" s="245">
        <v>30738</v>
      </c>
    </row>
    <row r="3935" s="231" customFormat="1" ht="13.65" customHeight="1">
      <c r="AA3935" s="245">
        <v>563932</v>
      </c>
      <c r="AB3935" t="s" s="30">
        <v>9115</v>
      </c>
      <c r="AD3935" t="s" s="30">
        <v>9116</v>
      </c>
      <c r="AG3935" t="s" s="30">
        <f>CONCATENATE(AH3935,", ",AI3935," ",AJ3935)</f>
        <v>9089</v>
      </c>
      <c r="AH3935" t="s" s="244">
        <v>1171</v>
      </c>
      <c r="AI3935" t="s" s="30">
        <v>178</v>
      </c>
      <c r="AJ3935" s="245">
        <v>30738</v>
      </c>
    </row>
    <row r="3936" s="231" customFormat="1" ht="13.65" customHeight="1">
      <c r="AA3936" s="245">
        <v>563957</v>
      </c>
      <c r="AB3936" t="s" s="30">
        <v>9117</v>
      </c>
      <c r="AD3936" t="s" s="30">
        <v>9118</v>
      </c>
      <c r="AG3936" t="s" s="30">
        <f>CONCATENATE(AH3936,", ",AI3936," ",AJ3936)</f>
        <v>1199</v>
      </c>
      <c r="AH3936" t="s" s="244">
        <v>1171</v>
      </c>
      <c r="AI3936" t="s" s="30">
        <v>178</v>
      </c>
      <c r="AJ3936" s="245">
        <v>30728</v>
      </c>
    </row>
    <row r="3937" s="231" customFormat="1" ht="13.65" customHeight="1">
      <c r="AA3937" s="245">
        <v>563973</v>
      </c>
      <c r="AB3937" t="s" s="30">
        <v>9119</v>
      </c>
      <c r="AD3937" t="s" s="30">
        <v>9120</v>
      </c>
      <c r="AG3937" t="s" s="30">
        <f>CONCATENATE(AH3937,", ",AI3937," ",AJ3937)</f>
        <v>1221</v>
      </c>
      <c r="AH3937" t="s" s="244">
        <v>716</v>
      </c>
      <c r="AI3937" t="s" s="30">
        <v>178</v>
      </c>
      <c r="AJ3937" s="245">
        <v>30741</v>
      </c>
    </row>
    <row r="3938" s="231" customFormat="1" ht="13.65" customHeight="1">
      <c r="AA3938" s="245">
        <v>563981</v>
      </c>
      <c r="AB3938" t="s" s="30">
        <v>9121</v>
      </c>
      <c r="AD3938" t="s" s="30">
        <v>9122</v>
      </c>
      <c r="AG3938" t="s" s="30">
        <f>CONCATENATE(AH3938,", ",AI3938," ",AJ3938)</f>
        <v>1221</v>
      </c>
      <c r="AH3938" t="s" s="244">
        <v>716</v>
      </c>
      <c r="AI3938" t="s" s="30">
        <v>178</v>
      </c>
      <c r="AJ3938" s="245">
        <v>30741</v>
      </c>
    </row>
    <row r="3939" s="231" customFormat="1" ht="13.65" customHeight="1">
      <c r="AA3939" s="245">
        <v>563999</v>
      </c>
      <c r="AB3939" t="s" s="30">
        <v>9123</v>
      </c>
      <c r="AD3939" t="s" s="30">
        <v>9124</v>
      </c>
      <c r="AG3939" t="s" s="30">
        <f>CONCATENATE(AH3939,", ",AI3939," ",AJ3939)</f>
        <v>9089</v>
      </c>
      <c r="AH3939" t="s" s="244">
        <v>1171</v>
      </c>
      <c r="AI3939" t="s" s="30">
        <v>178</v>
      </c>
      <c r="AJ3939" s="245">
        <v>30738</v>
      </c>
    </row>
    <row r="3940" s="231" customFormat="1" ht="13.65" customHeight="1">
      <c r="AA3940" s="245">
        <v>564013</v>
      </c>
      <c r="AB3940" t="s" s="30">
        <v>9125</v>
      </c>
      <c r="AD3940" t="s" s="30">
        <v>9126</v>
      </c>
      <c r="AG3940" t="s" s="30">
        <f>CONCATENATE(AH3940,", ",AI3940," ",AJ3940)</f>
        <v>335</v>
      </c>
      <c r="AH3940" t="s" s="244">
        <v>336</v>
      </c>
      <c r="AI3940" t="s" s="30">
        <v>178</v>
      </c>
      <c r="AJ3940" s="245">
        <v>30725</v>
      </c>
    </row>
    <row r="3941" s="231" customFormat="1" ht="13.65" customHeight="1">
      <c r="AA3941" s="245">
        <v>564021</v>
      </c>
      <c r="AB3941" t="s" s="30">
        <v>9127</v>
      </c>
      <c r="AD3941" t="s" s="30">
        <v>9128</v>
      </c>
      <c r="AG3941" t="s" s="30">
        <f>CONCATENATE(AH3941,", ",AI3941," ",AJ3941)</f>
        <v>9089</v>
      </c>
      <c r="AH3941" t="s" s="244">
        <v>1171</v>
      </c>
      <c r="AI3941" t="s" s="30">
        <v>178</v>
      </c>
      <c r="AJ3941" s="245">
        <v>30738</v>
      </c>
    </row>
    <row r="3942" s="231" customFormat="1" ht="13.65" customHeight="1">
      <c r="AA3942" s="245">
        <v>564039</v>
      </c>
      <c r="AB3942" t="s" s="30">
        <v>9129</v>
      </c>
      <c r="AD3942" t="s" s="30">
        <v>9130</v>
      </c>
      <c r="AG3942" t="s" s="30">
        <f>CONCATENATE(AH3942,", ",AI3942," ",AJ3942)</f>
        <v>1224</v>
      </c>
      <c r="AH3942" t="s" s="244">
        <v>1225</v>
      </c>
      <c r="AI3942" t="s" s="30">
        <v>178</v>
      </c>
      <c r="AJ3942" s="245">
        <v>30739</v>
      </c>
    </row>
    <row r="3943" s="231" customFormat="1" ht="13.65" customHeight="1">
      <c r="AA3943" s="245">
        <v>564047</v>
      </c>
      <c r="AB3943" t="s" s="30">
        <v>9131</v>
      </c>
      <c r="AD3943" t="s" s="30">
        <v>9132</v>
      </c>
      <c r="AG3943" t="s" s="30">
        <f>CONCATENATE(AH3943,", ",AI3943," ",AJ3943)</f>
        <v>1199</v>
      </c>
      <c r="AH3943" t="s" s="244">
        <v>1171</v>
      </c>
      <c r="AI3943" t="s" s="30">
        <v>178</v>
      </c>
      <c r="AJ3943" s="245">
        <v>30728</v>
      </c>
    </row>
    <row r="3944" s="231" customFormat="1" ht="13.65" customHeight="1">
      <c r="AA3944" s="245">
        <v>564054</v>
      </c>
      <c r="AB3944" t="s" s="30">
        <v>9133</v>
      </c>
      <c r="AD3944" t="s" s="30">
        <v>9134</v>
      </c>
      <c r="AG3944" t="s" s="30">
        <f>CONCATENATE(AH3944,", ",AI3944," ",AJ3944)</f>
        <v>9089</v>
      </c>
      <c r="AH3944" t="s" s="244">
        <v>1171</v>
      </c>
      <c r="AI3944" t="s" s="30">
        <v>178</v>
      </c>
      <c r="AJ3944" s="245">
        <v>30738</v>
      </c>
    </row>
    <row r="3945" s="231" customFormat="1" ht="13.65" customHeight="1">
      <c r="AA3945" s="245">
        <v>564062</v>
      </c>
      <c r="AB3945" t="s" s="30">
        <v>9135</v>
      </c>
      <c r="AD3945" t="s" s="30">
        <v>9136</v>
      </c>
      <c r="AG3945" t="s" s="30">
        <f>CONCATENATE(AH3945,", ",AI3945," ",AJ3945)</f>
        <v>9089</v>
      </c>
      <c r="AH3945" t="s" s="244">
        <v>1171</v>
      </c>
      <c r="AI3945" t="s" s="30">
        <v>178</v>
      </c>
      <c r="AJ3945" s="245">
        <v>30738</v>
      </c>
    </row>
    <row r="3946" s="231" customFormat="1" ht="13.65" customHeight="1">
      <c r="AA3946" s="245">
        <v>564070</v>
      </c>
      <c r="AB3946" t="s" s="30">
        <v>9137</v>
      </c>
      <c r="AD3946" t="s" s="30">
        <v>9138</v>
      </c>
      <c r="AG3946" t="s" s="30">
        <f>CONCATENATE(AH3946,", ",AI3946," ",AJ3946)</f>
        <v>9089</v>
      </c>
      <c r="AH3946" t="s" s="244">
        <v>1171</v>
      </c>
      <c r="AI3946" t="s" s="30">
        <v>178</v>
      </c>
      <c r="AJ3946" s="245">
        <v>30738</v>
      </c>
    </row>
    <row r="3947" s="231" customFormat="1" ht="13.65" customHeight="1">
      <c r="AA3947" s="245">
        <v>564088</v>
      </c>
      <c r="AB3947" t="s" s="30">
        <v>9139</v>
      </c>
      <c r="AD3947" t="s" s="30">
        <v>2387</v>
      </c>
      <c r="AG3947" t="s" s="30">
        <f>CONCATENATE(AH3947,", ",AI3947," ",AJ3947)</f>
        <v>1221</v>
      </c>
      <c r="AH3947" t="s" s="244">
        <v>716</v>
      </c>
      <c r="AI3947" t="s" s="30">
        <v>178</v>
      </c>
      <c r="AJ3947" s="245">
        <v>30741</v>
      </c>
    </row>
    <row r="3948" s="231" customFormat="1" ht="13.65" customHeight="1">
      <c r="AA3948" s="245">
        <v>564138</v>
      </c>
      <c r="AB3948" t="s" s="30">
        <v>9140</v>
      </c>
      <c r="AD3948" t="s" s="30">
        <v>9141</v>
      </c>
      <c r="AE3948" t="s" s="30">
        <v>9142</v>
      </c>
      <c r="AG3948" t="s" s="30">
        <f>CONCATENATE(AH3948,", ",AI3948," ",AJ3948)</f>
        <v>182</v>
      </c>
      <c r="AH3948" t="s" s="244">
        <v>138</v>
      </c>
      <c r="AI3948" t="s" s="30">
        <v>139</v>
      </c>
      <c r="AJ3948" s="245">
        <v>37421</v>
      </c>
    </row>
    <row r="3949" s="231" customFormat="1" ht="13.65" customHeight="1">
      <c r="AA3949" s="245">
        <v>564195</v>
      </c>
      <c r="AB3949" t="s" s="30">
        <v>9143</v>
      </c>
      <c r="AD3949" t="s" s="30">
        <v>9144</v>
      </c>
      <c r="AG3949" t="s" s="30">
        <f>CONCATENATE(AH3949,", ",AI3949," ",AJ3949)</f>
        <v>169</v>
      </c>
      <c r="AH3949" t="s" s="244">
        <v>138</v>
      </c>
      <c r="AI3949" t="s" s="30">
        <v>139</v>
      </c>
      <c r="AJ3949" s="245">
        <v>37411</v>
      </c>
    </row>
    <row r="3950" s="231" customFormat="1" ht="13.65" customHeight="1">
      <c r="AA3950" s="245">
        <v>564237</v>
      </c>
      <c r="AB3950" t="s" s="30">
        <v>9145</v>
      </c>
      <c r="AD3950" t="s" s="30">
        <v>9146</v>
      </c>
      <c r="AG3950" t="s" s="30">
        <f>CONCATENATE(AH3950,", ",AI3950," ",AJ3950)</f>
        <v>197</v>
      </c>
      <c r="AH3950" t="s" s="244">
        <v>138</v>
      </c>
      <c r="AI3950" t="s" s="30">
        <v>139</v>
      </c>
      <c r="AJ3950" s="245">
        <v>37402</v>
      </c>
    </row>
    <row r="3951" s="231" customFormat="1" ht="13.65" customHeight="1">
      <c r="AA3951" s="245">
        <v>565127</v>
      </c>
      <c r="AB3951" t="s" s="30">
        <v>9147</v>
      </c>
      <c r="AD3951" t="s" s="30">
        <v>9148</v>
      </c>
      <c r="AG3951" t="s" s="30">
        <f>CONCATENATE(AH3951,", ",AI3951," ",AJ3951)</f>
        <v>197</v>
      </c>
      <c r="AH3951" t="s" s="244">
        <v>138</v>
      </c>
      <c r="AI3951" t="s" s="30">
        <v>139</v>
      </c>
      <c r="AJ3951" s="245">
        <v>37402</v>
      </c>
    </row>
    <row r="3952" s="231" customFormat="1" ht="13.65" customHeight="1">
      <c r="AA3952" s="245">
        <v>565135</v>
      </c>
      <c r="AB3952" t="s" s="30">
        <v>9149</v>
      </c>
      <c r="AD3952" t="s" s="30">
        <v>9150</v>
      </c>
      <c r="AG3952" t="s" s="30">
        <f>CONCATENATE(AH3952,", ",AI3952," ",AJ3952)</f>
        <v>280</v>
      </c>
      <c r="AH3952" t="s" s="244">
        <v>138</v>
      </c>
      <c r="AI3952" t="s" s="30">
        <v>139</v>
      </c>
      <c r="AJ3952" s="245">
        <v>37403</v>
      </c>
    </row>
    <row r="3953" s="231" customFormat="1" ht="13.65" customHeight="1">
      <c r="AA3953" s="245">
        <v>565143</v>
      </c>
      <c r="AB3953" t="s" s="30">
        <v>9151</v>
      </c>
      <c r="AD3953" t="s" s="30">
        <v>9152</v>
      </c>
      <c r="AG3953" t="s" s="30">
        <f>CONCATENATE(AH3953,", ",AI3953," ",AJ3953)</f>
        <v>280</v>
      </c>
      <c r="AH3953" t="s" s="244">
        <v>138</v>
      </c>
      <c r="AI3953" t="s" s="30">
        <v>139</v>
      </c>
      <c r="AJ3953" s="245">
        <v>37403</v>
      </c>
    </row>
    <row r="3954" s="231" customFormat="1" ht="13.65" customHeight="1">
      <c r="AA3954" s="245">
        <v>565150</v>
      </c>
      <c r="AB3954" t="s" s="30">
        <v>9153</v>
      </c>
      <c r="AD3954" t="s" s="30">
        <v>9154</v>
      </c>
      <c r="AG3954" t="s" s="30">
        <f>CONCATENATE(AH3954,", ",AI3954," ",AJ3954)</f>
        <v>154</v>
      </c>
      <c r="AH3954" t="s" s="244">
        <v>138</v>
      </c>
      <c r="AI3954" t="s" s="30">
        <v>139</v>
      </c>
      <c r="AJ3954" s="245">
        <v>37404</v>
      </c>
    </row>
    <row r="3955" s="231" customFormat="1" ht="13.65" customHeight="1">
      <c r="AA3955" s="245">
        <v>565168</v>
      </c>
      <c r="AB3955" t="s" s="30">
        <v>9155</v>
      </c>
      <c r="AD3955" t="s" s="30">
        <v>9156</v>
      </c>
      <c r="AG3955" t="s" s="30">
        <f>CONCATENATE(AH3955,", ",AI3955," ",AJ3955)</f>
        <v>154</v>
      </c>
      <c r="AH3955" t="s" s="244">
        <v>138</v>
      </c>
      <c r="AI3955" t="s" s="30">
        <v>139</v>
      </c>
      <c r="AJ3955" s="245">
        <v>37404</v>
      </c>
    </row>
    <row r="3956" s="231" customFormat="1" ht="13.65" customHeight="1">
      <c r="AA3956" s="245">
        <v>565176</v>
      </c>
      <c r="AB3956" t="s" s="30">
        <v>9157</v>
      </c>
      <c r="AD3956" t="s" s="30">
        <v>9158</v>
      </c>
      <c r="AG3956" t="s" s="30">
        <f>CONCATENATE(AH3956,", ",AI3956," ",AJ3956)</f>
        <v>185</v>
      </c>
      <c r="AH3956" t="s" s="244">
        <v>138</v>
      </c>
      <c r="AI3956" t="s" s="30">
        <v>139</v>
      </c>
      <c r="AJ3956" s="245">
        <v>37415</v>
      </c>
    </row>
    <row r="3957" s="231" customFormat="1" ht="13.65" customHeight="1">
      <c r="AA3957" s="245">
        <v>565184</v>
      </c>
      <c r="AB3957" t="s" s="30">
        <v>9159</v>
      </c>
      <c r="AD3957" t="s" s="30">
        <v>9160</v>
      </c>
      <c r="AG3957" t="s" s="30">
        <f>CONCATENATE(AH3957,", ",AI3957," ",AJ3957)</f>
        <v>169</v>
      </c>
      <c r="AH3957" t="s" s="244">
        <v>138</v>
      </c>
      <c r="AI3957" t="s" s="30">
        <v>139</v>
      </c>
      <c r="AJ3957" s="245">
        <v>37411</v>
      </c>
    </row>
    <row r="3958" s="231" customFormat="1" ht="13.65" customHeight="1">
      <c r="AA3958" s="245">
        <v>565200</v>
      </c>
      <c r="AB3958" t="s" s="30">
        <v>9161</v>
      </c>
      <c r="AD3958" t="s" s="30">
        <v>9162</v>
      </c>
      <c r="AG3958" t="s" s="30">
        <f>CONCATENATE(AH3958,", ",AI3958," ",AJ3958)</f>
        <v>309</v>
      </c>
      <c r="AH3958" t="s" s="244">
        <v>138</v>
      </c>
      <c r="AI3958" t="s" s="30">
        <v>139</v>
      </c>
      <c r="AJ3958" s="245">
        <v>37416</v>
      </c>
    </row>
    <row r="3959" s="231" customFormat="1" ht="13.65" customHeight="1">
      <c r="AA3959" s="245">
        <v>565234</v>
      </c>
      <c r="AB3959" t="s" s="30">
        <v>9163</v>
      </c>
      <c r="AD3959" t="s" s="30">
        <v>9164</v>
      </c>
      <c r="AG3959" t="s" s="30">
        <f>CONCATENATE(AH3959,", ",AI3959," ",AJ3959)</f>
        <v>9165</v>
      </c>
      <c r="AH3959" t="s" s="244">
        <v>138</v>
      </c>
      <c r="AI3959" t="s" s="30">
        <v>139</v>
      </c>
      <c r="AJ3959" s="245">
        <v>37343</v>
      </c>
    </row>
    <row r="3960" s="231" customFormat="1" ht="13.65" customHeight="1">
      <c r="AA3960" s="245">
        <v>565242</v>
      </c>
      <c r="AB3960" t="s" s="30">
        <v>9166</v>
      </c>
      <c r="AD3960" t="s" s="30">
        <v>9167</v>
      </c>
      <c r="AG3960" t="s" s="30">
        <f>CONCATENATE(AH3960,", ",AI3960," ",AJ3960)</f>
        <v>182</v>
      </c>
      <c r="AH3960" t="s" s="244">
        <v>138</v>
      </c>
      <c r="AI3960" t="s" s="30">
        <v>139</v>
      </c>
      <c r="AJ3960" s="245">
        <v>37421</v>
      </c>
    </row>
    <row r="3961" s="231" customFormat="1" ht="13.65" customHeight="1">
      <c r="AA3961" s="245">
        <v>565259</v>
      </c>
      <c r="AB3961" t="s" s="30">
        <v>9168</v>
      </c>
      <c r="AD3961" t="s" s="30">
        <v>9169</v>
      </c>
      <c r="AG3961" t="s" s="30">
        <f>CONCATENATE(AH3961,", ",AI3961," ",AJ3961)</f>
        <v>154</v>
      </c>
      <c r="AH3961" t="s" s="244">
        <v>138</v>
      </c>
      <c r="AI3961" t="s" s="30">
        <v>139</v>
      </c>
      <c r="AJ3961" s="245">
        <v>37404</v>
      </c>
    </row>
    <row r="3962" s="231" customFormat="1" ht="13.65" customHeight="1">
      <c r="AA3962" s="245">
        <v>565267</v>
      </c>
      <c r="AB3962" t="s" s="30">
        <v>9170</v>
      </c>
      <c r="AD3962" t="s" s="30">
        <v>9171</v>
      </c>
      <c r="AG3962" t="s" s="30">
        <f>CONCATENATE(AH3962,", ",AI3962," ",AJ3962)</f>
        <v>182</v>
      </c>
      <c r="AH3962" t="s" s="244">
        <v>138</v>
      </c>
      <c r="AI3962" t="s" s="30">
        <v>139</v>
      </c>
      <c r="AJ3962" s="245">
        <v>37421</v>
      </c>
    </row>
    <row r="3963" s="231" customFormat="1" ht="13.65" customHeight="1">
      <c r="AA3963" s="245">
        <v>565275</v>
      </c>
      <c r="AB3963" t="s" s="30">
        <v>9172</v>
      </c>
      <c r="AD3963" t="s" s="30">
        <v>9173</v>
      </c>
      <c r="AG3963" t="s" s="30">
        <f>CONCATENATE(AH3963,", ",AI3963," ",AJ3963)</f>
        <v>182</v>
      </c>
      <c r="AH3963" t="s" s="244">
        <v>138</v>
      </c>
      <c r="AI3963" t="s" s="30">
        <v>139</v>
      </c>
      <c r="AJ3963" s="245">
        <v>37421</v>
      </c>
    </row>
    <row r="3964" s="231" customFormat="1" ht="13.65" customHeight="1">
      <c r="AA3964" s="245">
        <v>565283</v>
      </c>
      <c r="AB3964" t="s" s="30">
        <v>9174</v>
      </c>
      <c r="AD3964" t="s" s="30">
        <v>9175</v>
      </c>
      <c r="AG3964" t="s" s="30">
        <f>CONCATENATE(AH3964,", ",AI3964," ",AJ3964)</f>
        <v>182</v>
      </c>
      <c r="AH3964" t="s" s="244">
        <v>138</v>
      </c>
      <c r="AI3964" t="s" s="30">
        <v>139</v>
      </c>
      <c r="AJ3964" s="245">
        <v>37421</v>
      </c>
    </row>
    <row r="3965" s="231" customFormat="1" ht="13.65" customHeight="1">
      <c r="AA3965" s="245">
        <v>565291</v>
      </c>
      <c r="AB3965" t="s" s="30">
        <v>9176</v>
      </c>
      <c r="AD3965" t="s" s="30">
        <v>9177</v>
      </c>
      <c r="AG3965" t="s" s="30">
        <f>CONCATENATE(AH3965,", ",AI3965," ",AJ3965)</f>
        <v>182</v>
      </c>
      <c r="AH3965" t="s" s="244">
        <v>138</v>
      </c>
      <c r="AI3965" t="s" s="30">
        <v>139</v>
      </c>
      <c r="AJ3965" s="245">
        <v>37421</v>
      </c>
    </row>
    <row r="3966" s="231" customFormat="1" ht="13.65" customHeight="1">
      <c r="AA3966" s="245">
        <v>565317</v>
      </c>
      <c r="AB3966" t="s" s="30">
        <v>9178</v>
      </c>
      <c r="AD3966" t="s" s="30">
        <v>9179</v>
      </c>
      <c r="AG3966" t="s" s="30">
        <f>CONCATENATE(AH3966,", ",AI3966," ",AJ3966)</f>
        <v>182</v>
      </c>
      <c r="AH3966" t="s" s="244">
        <v>138</v>
      </c>
      <c r="AI3966" t="s" s="30">
        <v>139</v>
      </c>
      <c r="AJ3966" s="245">
        <v>37421</v>
      </c>
    </row>
    <row r="3967" s="231" customFormat="1" ht="13.65" customHeight="1">
      <c r="AA3967" s="245">
        <v>565325</v>
      </c>
      <c r="AB3967" t="s" s="30">
        <v>9180</v>
      </c>
      <c r="AD3967" t="s" s="30">
        <v>9181</v>
      </c>
      <c r="AG3967" t="s" s="30">
        <f>CONCATENATE(AH3967,", ",AI3967," ",AJ3967)</f>
        <v>247</v>
      </c>
      <c r="AH3967" t="s" s="244">
        <v>138</v>
      </c>
      <c r="AI3967" t="s" s="30">
        <v>139</v>
      </c>
      <c r="AJ3967" s="245">
        <v>37409</v>
      </c>
    </row>
    <row r="3968" s="231" customFormat="1" ht="13.65" customHeight="1">
      <c r="AA3968" s="245">
        <v>565333</v>
      </c>
      <c r="AB3968" t="s" s="30">
        <v>9182</v>
      </c>
      <c r="AD3968" t="s" s="30">
        <v>9183</v>
      </c>
      <c r="AG3968" t="s" s="30">
        <f>CONCATENATE(AH3968,", ",AI3968," ",AJ3968)</f>
        <v>309</v>
      </c>
      <c r="AH3968" t="s" s="244">
        <v>138</v>
      </c>
      <c r="AI3968" t="s" s="30">
        <v>139</v>
      </c>
      <c r="AJ3968" s="245">
        <v>37416</v>
      </c>
    </row>
    <row r="3969" s="231" customFormat="1" ht="13.65" customHeight="1">
      <c r="AA3969" s="245">
        <v>565341</v>
      </c>
      <c r="AB3969" t="s" s="30">
        <v>9184</v>
      </c>
      <c r="AD3969" t="s" s="30">
        <v>9185</v>
      </c>
      <c r="AG3969" t="s" s="30">
        <f>CONCATENATE(AH3969,", ",AI3969," ",AJ3969)</f>
        <v>9186</v>
      </c>
      <c r="AH3969" t="s" s="244">
        <v>305</v>
      </c>
      <c r="AI3969" t="s" s="30">
        <v>139</v>
      </c>
      <c r="AJ3969" s="245">
        <v>37341</v>
      </c>
    </row>
    <row r="3970" s="231" customFormat="1" ht="13.65" customHeight="1">
      <c r="AA3970" s="245">
        <v>565358</v>
      </c>
      <c r="AB3970" t="s" s="30">
        <v>9187</v>
      </c>
      <c r="AD3970" t="s" s="30">
        <v>9188</v>
      </c>
      <c r="AG3970" t="s" s="30">
        <f>CONCATENATE(AH3970,", ",AI3970," ",AJ3970)</f>
        <v>2779</v>
      </c>
      <c r="AH3970" t="s" s="244">
        <v>665</v>
      </c>
      <c r="AI3970" t="s" s="30">
        <v>139</v>
      </c>
      <c r="AJ3970" s="245">
        <v>37377</v>
      </c>
    </row>
    <row r="3971" s="231" customFormat="1" ht="13.65" customHeight="1">
      <c r="AA3971" s="245">
        <v>565366</v>
      </c>
      <c r="AB3971" t="s" s="30">
        <v>9189</v>
      </c>
      <c r="AD3971" t="s" s="30">
        <v>9190</v>
      </c>
      <c r="AG3971" t="s" s="30">
        <f>CONCATENATE(AH3971,", ",AI3971," ",AJ3971)</f>
        <v>185</v>
      </c>
      <c r="AH3971" t="s" s="244">
        <v>138</v>
      </c>
      <c r="AI3971" t="s" s="30">
        <v>139</v>
      </c>
      <c r="AJ3971" s="245">
        <v>37415</v>
      </c>
    </row>
    <row r="3972" s="231" customFormat="1" ht="13.65" customHeight="1">
      <c r="AA3972" s="245">
        <v>565374</v>
      </c>
      <c r="AB3972" t="s" s="30">
        <v>9191</v>
      </c>
      <c r="AD3972" t="s" s="30">
        <v>9192</v>
      </c>
      <c r="AG3972" t="s" s="30">
        <f>CONCATENATE(AH3972,", ",AI3972," ",AJ3972)</f>
        <v>147</v>
      </c>
      <c r="AH3972" t="s" s="244">
        <v>138</v>
      </c>
      <c r="AI3972" t="s" s="30">
        <v>139</v>
      </c>
      <c r="AJ3972" s="245">
        <v>37406</v>
      </c>
    </row>
    <row r="3973" s="231" customFormat="1" ht="13.65" customHeight="1">
      <c r="AA3973" s="245">
        <v>565382</v>
      </c>
      <c r="AB3973" t="s" s="30">
        <v>9193</v>
      </c>
      <c r="AD3973" t="s" s="30">
        <v>9194</v>
      </c>
      <c r="AG3973" t="s" s="30">
        <f>CONCATENATE(AH3973,", ",AI3973," ",AJ3973)</f>
        <v>309</v>
      </c>
      <c r="AH3973" t="s" s="244">
        <v>138</v>
      </c>
      <c r="AI3973" t="s" s="30">
        <v>139</v>
      </c>
      <c r="AJ3973" s="245">
        <v>37416</v>
      </c>
    </row>
    <row r="3974" s="231" customFormat="1" ht="13.65" customHeight="1">
      <c r="AA3974" s="245">
        <v>565390</v>
      </c>
      <c r="AB3974" t="s" s="30">
        <v>9195</v>
      </c>
      <c r="AD3974" t="s" s="30">
        <v>9196</v>
      </c>
      <c r="AG3974" t="s" s="30">
        <f>CONCATENATE(AH3974,", ",AI3974," ",AJ3974)</f>
        <v>1221</v>
      </c>
      <c r="AH3974" t="s" s="244">
        <v>716</v>
      </c>
      <c r="AI3974" t="s" s="30">
        <v>178</v>
      </c>
      <c r="AJ3974" s="245">
        <v>30741</v>
      </c>
    </row>
    <row r="3975" s="231" customFormat="1" ht="13.65" customHeight="1">
      <c r="AA3975" s="245">
        <v>565408</v>
      </c>
      <c r="AB3975" t="s" s="30">
        <v>9197</v>
      </c>
      <c r="AD3975" t="s" s="30">
        <v>9198</v>
      </c>
      <c r="AG3975" t="s" s="30">
        <f>CONCATENATE(AH3975,", ",AI3975," ",AJ3975)</f>
        <v>9199</v>
      </c>
      <c r="AH3975" t="s" s="244">
        <v>138</v>
      </c>
      <c r="AI3975" t="s" s="30">
        <v>139</v>
      </c>
      <c r="AJ3975" t="s" s="30">
        <v>9200</v>
      </c>
    </row>
    <row r="3976" s="231" customFormat="1" ht="13.65" customHeight="1">
      <c r="AA3976" s="245">
        <v>565416</v>
      </c>
      <c r="AB3976" t="s" s="30">
        <v>9201</v>
      </c>
      <c r="AD3976" t="s" s="30">
        <v>9202</v>
      </c>
      <c r="AG3976" t="s" s="30">
        <f>CONCATENATE(AH3976,", ",AI3976," ",AJ3976)</f>
        <v>9199</v>
      </c>
      <c r="AH3976" t="s" s="244">
        <v>138</v>
      </c>
      <c r="AI3976" t="s" s="30">
        <v>139</v>
      </c>
      <c r="AJ3976" t="s" s="30">
        <v>9200</v>
      </c>
    </row>
    <row r="3977" s="231" customFormat="1" ht="13.65" customHeight="1">
      <c r="AA3977" s="245">
        <v>565432</v>
      </c>
      <c r="AB3977" t="s" s="30">
        <v>9203</v>
      </c>
      <c r="AD3977" t="s" s="30">
        <v>9204</v>
      </c>
      <c r="AG3977" t="s" s="30">
        <f>CONCATENATE(AH3977,", ",AI3977," ",AJ3977)</f>
        <v>9205</v>
      </c>
      <c r="AH3977" t="s" s="244">
        <v>138</v>
      </c>
      <c r="AI3977" t="s" s="30">
        <v>139</v>
      </c>
      <c r="AJ3977" t="s" s="30">
        <v>9206</v>
      </c>
    </row>
    <row r="3978" s="231" customFormat="1" ht="13.65" customHeight="1">
      <c r="AA3978" s="245">
        <v>565440</v>
      </c>
      <c r="AB3978" t="s" s="30">
        <v>9207</v>
      </c>
      <c r="AD3978" t="s" s="30">
        <v>9208</v>
      </c>
      <c r="AG3978" t="s" s="30">
        <f>CONCATENATE(AH3978,", ",AI3978," ",AJ3978)</f>
        <v>154</v>
      </c>
      <c r="AH3978" t="s" s="244">
        <v>138</v>
      </c>
      <c r="AI3978" t="s" s="30">
        <v>139</v>
      </c>
      <c r="AJ3978" s="245">
        <v>37404</v>
      </c>
    </row>
    <row r="3979" s="231" customFormat="1" ht="13.65" customHeight="1">
      <c r="AA3979" s="245">
        <v>565457</v>
      </c>
      <c r="AB3979" t="s" s="30">
        <v>9209</v>
      </c>
      <c r="AD3979" t="s" s="30">
        <v>9210</v>
      </c>
      <c r="AG3979" t="s" s="30">
        <f>CONCATENATE(AH3979,", ",AI3979," ",AJ3979)</f>
        <v>9211</v>
      </c>
      <c r="AH3979" t="s" s="244">
        <v>138</v>
      </c>
      <c r="AI3979" t="s" s="30">
        <v>139</v>
      </c>
      <c r="AJ3979" t="s" s="30">
        <v>9212</v>
      </c>
    </row>
    <row r="3980" s="231" customFormat="1" ht="13.65" customHeight="1">
      <c r="AA3980" s="245">
        <v>565473</v>
      </c>
      <c r="AB3980" t="s" s="30">
        <v>9213</v>
      </c>
      <c r="AD3980" t="s" s="30">
        <v>9214</v>
      </c>
      <c r="AG3980" t="s" s="30">
        <f>CONCATENATE(AH3980,", ",AI3980," ",AJ3980)</f>
        <v>309</v>
      </c>
      <c r="AH3980" t="s" s="244">
        <v>138</v>
      </c>
      <c r="AI3980" t="s" s="30">
        <v>139</v>
      </c>
      <c r="AJ3980" s="245">
        <v>37416</v>
      </c>
    </row>
    <row r="3981" s="231" customFormat="1" ht="13.65" customHeight="1">
      <c r="AA3981" s="245">
        <v>565481</v>
      </c>
      <c r="AB3981" t="s" s="30">
        <v>9215</v>
      </c>
      <c r="AD3981" t="s" s="30">
        <v>9216</v>
      </c>
      <c r="AG3981" t="s" s="30">
        <f>CONCATENATE(AH3981,", ",AI3981," ",AJ3981)</f>
        <v>1544</v>
      </c>
      <c r="AH3981" t="s" s="244">
        <v>138</v>
      </c>
      <c r="AI3981" t="s" s="30">
        <v>139</v>
      </c>
      <c r="AJ3981" s="245">
        <v>37412</v>
      </c>
    </row>
    <row r="3982" s="231" customFormat="1" ht="13.65" customHeight="1">
      <c r="AA3982" s="245">
        <v>565499</v>
      </c>
      <c r="AB3982" t="s" s="30">
        <v>9217</v>
      </c>
      <c r="AD3982" t="s" s="30">
        <v>9218</v>
      </c>
      <c r="AG3982" t="s" s="30">
        <f>CONCATENATE(AH3982,", ",AI3982," ",AJ3982)</f>
        <v>9219</v>
      </c>
      <c r="AH3982" t="s" s="244">
        <v>138</v>
      </c>
      <c r="AI3982" t="s" s="30">
        <v>139</v>
      </c>
      <c r="AJ3982" t="s" s="30">
        <v>9220</v>
      </c>
    </row>
    <row r="3983" s="231" customFormat="1" ht="13.65" customHeight="1">
      <c r="AA3983" s="245">
        <v>565507</v>
      </c>
      <c r="AB3983" t="s" s="30">
        <v>9221</v>
      </c>
      <c r="AD3983" t="s" s="30">
        <v>9222</v>
      </c>
      <c r="AG3983" t="s" s="30">
        <f>CONCATENATE(AH3983,", ",AI3983," ",AJ3983)</f>
        <v>9223</v>
      </c>
      <c r="AH3983" t="s" s="244">
        <v>138</v>
      </c>
      <c r="AI3983" t="s" s="30">
        <v>139</v>
      </c>
      <c r="AJ3983" t="s" s="30">
        <v>9224</v>
      </c>
    </row>
    <row r="3984" s="231" customFormat="1" ht="13.65" customHeight="1">
      <c r="AA3984" s="245">
        <v>565515</v>
      </c>
      <c r="AB3984" t="s" s="30">
        <v>9225</v>
      </c>
      <c r="AD3984" t="s" s="30">
        <v>9226</v>
      </c>
      <c r="AG3984" t="s" s="30">
        <f>CONCATENATE(AH3984,", ",AI3984," ",AJ3984)</f>
        <v>182</v>
      </c>
      <c r="AH3984" t="s" s="244">
        <v>138</v>
      </c>
      <c r="AI3984" t="s" s="30">
        <v>139</v>
      </c>
      <c r="AJ3984" s="245">
        <v>37421</v>
      </c>
    </row>
    <row r="3985" s="231" customFormat="1" ht="13.65" customHeight="1">
      <c r="AA3985" s="245">
        <v>565523</v>
      </c>
      <c r="AB3985" t="s" s="30">
        <v>9227</v>
      </c>
      <c r="AD3985" t="s" s="30">
        <v>9228</v>
      </c>
      <c r="AG3985" t="s" s="30">
        <f>CONCATENATE(AH3985,", ",AI3985," ",AJ3985)</f>
        <v>9028</v>
      </c>
      <c r="AH3985" t="s" s="244">
        <v>9029</v>
      </c>
      <c r="AI3985" t="s" s="30">
        <v>139</v>
      </c>
      <c r="AJ3985" s="245">
        <v>37412</v>
      </c>
    </row>
    <row r="3986" s="231" customFormat="1" ht="13.65" customHeight="1">
      <c r="AA3986" s="245">
        <v>565531</v>
      </c>
      <c r="AB3986" t="s" s="30">
        <v>9229</v>
      </c>
      <c r="AD3986" t="s" s="30">
        <v>9230</v>
      </c>
      <c r="AG3986" t="s" s="30">
        <f>CONCATENATE(AH3986,", ",AI3986," ",AJ3986)</f>
        <v>9199</v>
      </c>
      <c r="AH3986" t="s" s="244">
        <v>138</v>
      </c>
      <c r="AI3986" t="s" s="30">
        <v>139</v>
      </c>
      <c r="AJ3986" t="s" s="30">
        <v>9200</v>
      </c>
    </row>
    <row r="3987" s="231" customFormat="1" ht="13.65" customHeight="1">
      <c r="AA3987" s="245">
        <v>565549</v>
      </c>
      <c r="AB3987" t="s" s="30">
        <v>9231</v>
      </c>
      <c r="AD3987" t="s" s="30">
        <v>9232</v>
      </c>
      <c r="AG3987" t="s" s="30">
        <f>CONCATENATE(AH3987,", ",AI3987," ",AJ3987)</f>
        <v>182</v>
      </c>
      <c r="AH3987" t="s" s="244">
        <v>138</v>
      </c>
      <c r="AI3987" t="s" s="30">
        <v>139</v>
      </c>
      <c r="AJ3987" s="245">
        <v>37421</v>
      </c>
    </row>
    <row r="3988" s="231" customFormat="1" ht="13.65" customHeight="1">
      <c r="AA3988" s="245">
        <v>565556</v>
      </c>
      <c r="AB3988" t="s" s="30">
        <v>9233</v>
      </c>
      <c r="AD3988" t="s" s="30">
        <v>9234</v>
      </c>
      <c r="AG3988" t="s" s="30">
        <f>CONCATENATE(AH3988,", ",AI3988," ",AJ3988)</f>
        <v>154</v>
      </c>
      <c r="AH3988" t="s" s="244">
        <v>138</v>
      </c>
      <c r="AI3988" t="s" s="30">
        <v>139</v>
      </c>
      <c r="AJ3988" s="245">
        <v>37404</v>
      </c>
    </row>
    <row r="3989" s="231" customFormat="1" ht="13.65" customHeight="1">
      <c r="AA3989" s="245">
        <v>565564</v>
      </c>
      <c r="AB3989" t="s" s="30">
        <v>9235</v>
      </c>
      <c r="AD3989" t="s" s="30">
        <v>9236</v>
      </c>
      <c r="AG3989" t="s" s="30">
        <f>CONCATENATE(AH3989,", ",AI3989," ",AJ3989)</f>
        <v>182</v>
      </c>
      <c r="AH3989" t="s" s="244">
        <v>138</v>
      </c>
      <c r="AI3989" t="s" s="30">
        <v>139</v>
      </c>
      <c r="AJ3989" s="245">
        <v>37421</v>
      </c>
    </row>
    <row r="3990" s="231" customFormat="1" ht="13.65" customHeight="1">
      <c r="AA3990" s="245">
        <v>565572</v>
      </c>
      <c r="AB3990" t="s" s="30">
        <v>9237</v>
      </c>
      <c r="AD3990" t="s" s="30">
        <v>9238</v>
      </c>
      <c r="AG3990" t="s" s="30">
        <f>CONCATENATE(AH3990,", ",AI3990," ",AJ3990)</f>
        <v>185</v>
      </c>
      <c r="AH3990" t="s" s="244">
        <v>138</v>
      </c>
      <c r="AI3990" t="s" s="30">
        <v>139</v>
      </c>
      <c r="AJ3990" s="245">
        <v>37415</v>
      </c>
    </row>
    <row r="3991" s="231" customFormat="1" ht="13.65" customHeight="1">
      <c r="AA3991" s="245">
        <v>565580</v>
      </c>
      <c r="AB3991" t="s" s="30">
        <v>9239</v>
      </c>
      <c r="AD3991" t="s" s="30">
        <v>9240</v>
      </c>
      <c r="AG3991" t="s" s="30">
        <f>CONCATENATE(AH3991,", ",AI3991," ",AJ3991)</f>
        <v>9241</v>
      </c>
      <c r="AH3991" t="s" s="244">
        <v>162</v>
      </c>
      <c r="AI3991" t="s" s="30">
        <v>139</v>
      </c>
      <c r="AJ3991" t="s" s="30">
        <v>9224</v>
      </c>
    </row>
    <row r="3992" s="231" customFormat="1" ht="13.65" customHeight="1">
      <c r="AA3992" s="245">
        <v>565598</v>
      </c>
      <c r="AB3992" t="s" s="30">
        <v>9242</v>
      </c>
      <c r="AD3992" t="s" s="30">
        <v>9243</v>
      </c>
      <c r="AG3992" t="s" s="30">
        <f>CONCATENATE(AH3992,", ",AI3992," ",AJ3992)</f>
        <v>845</v>
      </c>
      <c r="AH3992" t="s" s="244">
        <v>162</v>
      </c>
      <c r="AI3992" t="s" s="30">
        <v>139</v>
      </c>
      <c r="AJ3992" s="245">
        <v>37343</v>
      </c>
    </row>
    <row r="3993" s="231" customFormat="1" ht="13.65" customHeight="1">
      <c r="AA3993" s="245">
        <v>565606</v>
      </c>
      <c r="AB3993" t="s" s="30">
        <v>9244</v>
      </c>
      <c r="AD3993" t="s" s="30">
        <v>9245</v>
      </c>
      <c r="AG3993" t="s" s="30">
        <f>CONCATENATE(AH3993,", ",AI3993," ",AJ3993)</f>
        <v>182</v>
      </c>
      <c r="AH3993" t="s" s="244">
        <v>138</v>
      </c>
      <c r="AI3993" t="s" s="30">
        <v>139</v>
      </c>
      <c r="AJ3993" s="245">
        <v>37421</v>
      </c>
    </row>
    <row r="3994" s="231" customFormat="1" ht="13.65" customHeight="1">
      <c r="AA3994" s="245">
        <v>565614</v>
      </c>
      <c r="AB3994" t="s" s="30">
        <v>9246</v>
      </c>
      <c r="AD3994" t="s" s="30">
        <v>9247</v>
      </c>
      <c r="AG3994" t="s" s="30">
        <f>CONCATENATE(AH3994,", ",AI3994," ",AJ3994)</f>
        <v>309</v>
      </c>
      <c r="AH3994" t="s" s="244">
        <v>138</v>
      </c>
      <c r="AI3994" t="s" s="30">
        <v>139</v>
      </c>
      <c r="AJ3994" s="245">
        <v>37416</v>
      </c>
    </row>
    <row r="3995" s="231" customFormat="1" ht="13.65" customHeight="1">
      <c r="AA3995" s="245">
        <v>565622</v>
      </c>
      <c r="AB3995" t="s" s="30">
        <v>9248</v>
      </c>
      <c r="AD3995" t="s" s="30">
        <v>9249</v>
      </c>
      <c r="AG3995" t="s" s="30">
        <f>CONCATENATE(AH3995,", ",AI3995," ",AJ3995)</f>
        <v>182</v>
      </c>
      <c r="AH3995" t="s" s="244">
        <v>138</v>
      </c>
      <c r="AI3995" t="s" s="30">
        <v>139</v>
      </c>
      <c r="AJ3995" s="245">
        <v>37421</v>
      </c>
    </row>
    <row r="3996" s="231" customFormat="1" ht="13.65" customHeight="1">
      <c r="AA3996" s="245">
        <v>565630</v>
      </c>
      <c r="AB3996" t="s" s="30">
        <v>9250</v>
      </c>
      <c r="AD3996" t="s" s="30">
        <v>9251</v>
      </c>
      <c r="AG3996" t="s" s="30">
        <f>CONCATENATE(AH3996,", ",AI3996," ",AJ3996)</f>
        <v>197</v>
      </c>
      <c r="AH3996" t="s" s="244">
        <v>138</v>
      </c>
      <c r="AI3996" t="s" s="30">
        <v>139</v>
      </c>
      <c r="AJ3996" s="245">
        <v>37402</v>
      </c>
    </row>
    <row r="3997" s="231" customFormat="1" ht="13.65" customHeight="1">
      <c r="AA3997" s="245">
        <v>565648</v>
      </c>
      <c r="AB3997" t="s" s="30">
        <v>9252</v>
      </c>
      <c r="AD3997" t="s" s="30">
        <v>9253</v>
      </c>
      <c r="AG3997" t="s" s="30">
        <f>CONCATENATE(AH3997,", ",AI3997," ",AJ3997)</f>
        <v>1221</v>
      </c>
      <c r="AH3997" t="s" s="244">
        <v>716</v>
      </c>
      <c r="AI3997" t="s" s="30">
        <v>178</v>
      </c>
      <c r="AJ3997" s="245">
        <v>30741</v>
      </c>
    </row>
    <row r="3998" s="231" customFormat="1" ht="13.65" customHeight="1">
      <c r="AA3998" s="245">
        <v>565655</v>
      </c>
      <c r="AB3998" t="s" s="30">
        <v>9254</v>
      </c>
      <c r="AD3998" t="s" s="30">
        <v>9255</v>
      </c>
      <c r="AG3998" t="s" s="30">
        <f>CONCATENATE(AH3998,", ",AI3998," ",AJ3998)</f>
        <v>182</v>
      </c>
      <c r="AH3998" t="s" s="244">
        <v>138</v>
      </c>
      <c r="AI3998" t="s" s="30">
        <v>139</v>
      </c>
      <c r="AJ3998" s="245">
        <v>37421</v>
      </c>
    </row>
    <row r="3999" s="231" customFormat="1" ht="13.65" customHeight="1">
      <c r="AA3999" s="245">
        <v>565663</v>
      </c>
      <c r="AB3999" t="s" s="30">
        <v>9256</v>
      </c>
      <c r="AD3999" t="s" s="30">
        <v>9257</v>
      </c>
      <c r="AG3999" t="s" s="30">
        <f>CONCATENATE(AH3999,", ",AI3999," ",AJ3999)</f>
        <v>182</v>
      </c>
      <c r="AH3999" t="s" s="244">
        <v>138</v>
      </c>
      <c r="AI3999" t="s" s="30">
        <v>139</v>
      </c>
      <c r="AJ3999" s="245">
        <v>37421</v>
      </c>
    </row>
    <row r="4000" s="231" customFormat="1" ht="13.65" customHeight="1">
      <c r="AA4000" s="245">
        <v>565671</v>
      </c>
      <c r="AB4000" t="s" s="30">
        <v>9258</v>
      </c>
      <c r="AD4000" t="s" s="30">
        <v>9259</v>
      </c>
      <c r="AG4000" t="s" s="30">
        <f>CONCATENATE(AH4000,", ",AI4000," ",AJ4000)</f>
        <v>185</v>
      </c>
      <c r="AH4000" t="s" s="244">
        <v>138</v>
      </c>
      <c r="AI4000" t="s" s="30">
        <v>139</v>
      </c>
      <c r="AJ4000" s="245">
        <v>37415</v>
      </c>
    </row>
    <row r="4001" s="231" customFormat="1" ht="13.65" customHeight="1">
      <c r="AA4001" s="245">
        <v>565689</v>
      </c>
      <c r="AB4001" t="s" s="30">
        <v>9260</v>
      </c>
      <c r="AD4001" t="s" s="30">
        <v>9261</v>
      </c>
      <c r="AG4001" t="s" s="30">
        <f>CONCATENATE(AH4001,", ",AI4001," ",AJ4001)</f>
        <v>147</v>
      </c>
      <c r="AH4001" t="s" s="244">
        <v>138</v>
      </c>
      <c r="AI4001" t="s" s="30">
        <v>139</v>
      </c>
      <c r="AJ4001" s="245">
        <v>37406</v>
      </c>
    </row>
    <row r="4002" s="231" customFormat="1" ht="13.65" customHeight="1">
      <c r="AA4002" s="245">
        <v>565697</v>
      </c>
      <c r="AB4002" t="s" s="30">
        <v>9262</v>
      </c>
      <c r="AD4002" t="s" s="30">
        <v>9263</v>
      </c>
      <c r="AG4002" t="s" s="30">
        <f>CONCATENATE(AH4002,", ",AI4002," ",AJ4002)</f>
        <v>169</v>
      </c>
      <c r="AH4002" t="s" s="244">
        <v>138</v>
      </c>
      <c r="AI4002" t="s" s="30">
        <v>139</v>
      </c>
      <c r="AJ4002" s="245">
        <v>37411</v>
      </c>
    </row>
    <row r="4003" s="231" customFormat="1" ht="13.65" customHeight="1">
      <c r="AA4003" s="245">
        <v>565705</v>
      </c>
      <c r="AB4003" t="s" s="30">
        <v>9264</v>
      </c>
      <c r="AD4003" t="s" s="30">
        <v>9265</v>
      </c>
      <c r="AG4003" t="s" s="30">
        <f>CONCATENATE(AH4003,", ",AI4003," ",AJ4003)</f>
        <v>9266</v>
      </c>
      <c r="AH4003" t="s" s="244">
        <v>485</v>
      </c>
      <c r="AI4003" t="s" s="30">
        <v>139</v>
      </c>
      <c r="AJ4003" t="s" s="30">
        <v>9267</v>
      </c>
    </row>
    <row r="4004" s="231" customFormat="1" ht="13.65" customHeight="1">
      <c r="AA4004" s="245">
        <v>565713</v>
      </c>
      <c r="AB4004" t="s" s="30">
        <v>9268</v>
      </c>
      <c r="AD4004" t="s" s="30">
        <v>9269</v>
      </c>
      <c r="AG4004" t="s" s="30">
        <f>CONCATENATE(AH4004,", ",AI4004," ",AJ4004)</f>
        <v>9270</v>
      </c>
      <c r="AH4004" t="s" s="244">
        <v>138</v>
      </c>
      <c r="AI4004" t="s" s="30">
        <v>139</v>
      </c>
      <c r="AJ4004" t="s" s="30">
        <v>9271</v>
      </c>
    </row>
    <row r="4005" s="231" customFormat="1" ht="13.65" customHeight="1">
      <c r="AA4005" s="245">
        <v>565721</v>
      </c>
      <c r="AB4005" t="s" s="30">
        <v>9272</v>
      </c>
      <c r="AD4005" t="s" s="30">
        <v>9273</v>
      </c>
      <c r="AG4005" t="s" s="30">
        <f>CONCATENATE(AH4005,", ",AI4005," ",AJ4005)</f>
        <v>9274</v>
      </c>
      <c r="AH4005" t="s" s="244">
        <v>138</v>
      </c>
      <c r="AI4005" t="s" s="30">
        <v>139</v>
      </c>
      <c r="AJ4005" t="s" s="30">
        <v>9275</v>
      </c>
    </row>
    <row r="4006" s="231" customFormat="1" ht="13.65" customHeight="1">
      <c r="AA4006" s="245">
        <v>565739</v>
      </c>
      <c r="AB4006" t="s" s="30">
        <v>9276</v>
      </c>
      <c r="AD4006" t="s" s="30">
        <v>9277</v>
      </c>
      <c r="AG4006" t="s" s="30">
        <f>CONCATENATE(AH4006,", ",AI4006," ",AJ4006)</f>
        <v>9278</v>
      </c>
      <c r="AH4006" t="s" s="244">
        <v>138</v>
      </c>
      <c r="AI4006" t="s" s="30">
        <v>139</v>
      </c>
      <c r="AJ4006" t="s" s="30">
        <v>9279</v>
      </c>
    </row>
    <row r="4007" s="231" customFormat="1" ht="13.65" customHeight="1">
      <c r="AA4007" s="245">
        <v>565747</v>
      </c>
      <c r="AB4007" t="s" s="30">
        <v>9280</v>
      </c>
      <c r="AD4007" t="s" s="30">
        <v>9281</v>
      </c>
      <c r="AG4007" t="s" s="30">
        <f>CONCATENATE(AH4007,", ",AI4007," ",AJ4007)</f>
        <v>1221</v>
      </c>
      <c r="AH4007" t="s" s="244">
        <v>716</v>
      </c>
      <c r="AI4007" t="s" s="30">
        <v>178</v>
      </c>
      <c r="AJ4007" s="245">
        <v>30741</v>
      </c>
    </row>
    <row r="4008" s="231" customFormat="1" ht="13.65" customHeight="1">
      <c r="AA4008" s="245">
        <v>565754</v>
      </c>
      <c r="AB4008" t="s" s="30">
        <v>9282</v>
      </c>
      <c r="AD4008" t="s" s="30">
        <v>9283</v>
      </c>
      <c r="AG4008" t="s" s="30">
        <f>CONCATENATE(AH4008,", ",AI4008," ",AJ4008)</f>
        <v>154</v>
      </c>
      <c r="AH4008" t="s" s="244">
        <v>138</v>
      </c>
      <c r="AI4008" t="s" s="30">
        <v>139</v>
      </c>
      <c r="AJ4008" s="245">
        <v>37404</v>
      </c>
    </row>
    <row r="4009" s="231" customFormat="1" ht="13.65" customHeight="1">
      <c r="AA4009" s="245">
        <v>565770</v>
      </c>
      <c r="AB4009" t="s" s="30">
        <v>9284</v>
      </c>
      <c r="AD4009" t="s" s="30">
        <v>9285</v>
      </c>
      <c r="AG4009" t="s" s="30">
        <f>CONCATENATE(AH4009,", ",AI4009," ",AJ4009)</f>
        <v>9241</v>
      </c>
      <c r="AH4009" t="s" s="244">
        <v>162</v>
      </c>
      <c r="AI4009" t="s" s="30">
        <v>139</v>
      </c>
      <c r="AJ4009" t="s" s="30">
        <v>9224</v>
      </c>
    </row>
    <row r="4010" s="231" customFormat="1" ht="13.65" customHeight="1">
      <c r="AA4010" s="245">
        <v>565788</v>
      </c>
      <c r="AB4010" t="s" s="30">
        <v>9286</v>
      </c>
      <c r="AD4010" t="s" s="30">
        <v>9287</v>
      </c>
      <c r="AG4010" t="s" s="30">
        <f>CONCATENATE(AH4010,", ",AI4010," ",AJ4010)</f>
        <v>169</v>
      </c>
      <c r="AH4010" t="s" s="244">
        <v>138</v>
      </c>
      <c r="AI4010" t="s" s="30">
        <v>139</v>
      </c>
      <c r="AJ4010" s="245">
        <v>37411</v>
      </c>
    </row>
    <row r="4011" s="231" customFormat="1" ht="13.65" customHeight="1">
      <c r="AA4011" s="245">
        <v>565796</v>
      </c>
      <c r="AB4011" t="s" s="30">
        <v>9288</v>
      </c>
      <c r="AD4011" t="s" s="30">
        <v>9289</v>
      </c>
      <c r="AG4011" t="s" s="30">
        <f>CONCATENATE(AH4011,", ",AI4011," ",AJ4011)</f>
        <v>169</v>
      </c>
      <c r="AH4011" t="s" s="244">
        <v>138</v>
      </c>
      <c r="AI4011" t="s" s="30">
        <v>139</v>
      </c>
      <c r="AJ4011" s="245">
        <v>37411</v>
      </c>
    </row>
    <row r="4012" s="231" customFormat="1" ht="13.65" customHeight="1">
      <c r="AA4012" s="245">
        <v>565804</v>
      </c>
      <c r="AB4012" t="s" s="30">
        <v>9290</v>
      </c>
      <c r="AD4012" t="s" s="30">
        <v>9291</v>
      </c>
      <c r="AG4012" t="s" s="30">
        <f>CONCATENATE(AH4012,", ",AI4012," ",AJ4012)</f>
        <v>9292</v>
      </c>
      <c r="AH4012" t="s" s="244">
        <v>177</v>
      </c>
      <c r="AI4012" t="s" s="30">
        <v>178</v>
      </c>
      <c r="AJ4012" t="s" s="30">
        <v>9293</v>
      </c>
    </row>
    <row r="4013" s="231" customFormat="1" ht="13.65" customHeight="1">
      <c r="AA4013" s="245">
        <v>565812</v>
      </c>
      <c r="AB4013" t="s" s="30">
        <v>9294</v>
      </c>
      <c r="AD4013" t="s" s="30">
        <v>9295</v>
      </c>
      <c r="AG4013" t="s" s="30">
        <f>CONCATENATE(AH4013,", ",AI4013," ",AJ4013)</f>
        <v>9199</v>
      </c>
      <c r="AH4013" t="s" s="244">
        <v>138</v>
      </c>
      <c r="AI4013" t="s" s="30">
        <v>139</v>
      </c>
      <c r="AJ4013" t="s" s="30">
        <v>9200</v>
      </c>
    </row>
    <row r="4014" s="231" customFormat="1" ht="13.65" customHeight="1">
      <c r="AA4014" s="245">
        <v>565820</v>
      </c>
      <c r="AB4014" t="s" s="30">
        <v>9296</v>
      </c>
      <c r="AD4014" t="s" s="30">
        <v>9297</v>
      </c>
      <c r="AG4014" t="s" s="30">
        <f>CONCATENATE(AH4014,", ",AI4014," ",AJ4014)</f>
        <v>9199</v>
      </c>
      <c r="AH4014" t="s" s="244">
        <v>138</v>
      </c>
      <c r="AI4014" t="s" s="30">
        <v>139</v>
      </c>
      <c r="AJ4014" t="s" s="30">
        <v>9200</v>
      </c>
    </row>
    <row r="4015" s="231" customFormat="1" ht="13.65" customHeight="1">
      <c r="AA4015" s="245">
        <v>565838</v>
      </c>
      <c r="AB4015" t="s" s="30">
        <v>9298</v>
      </c>
      <c r="AD4015" t="s" s="30">
        <v>9299</v>
      </c>
      <c r="AG4015" t="s" s="30">
        <f>CONCATENATE(AH4015,", ",AI4015," ",AJ4015)</f>
        <v>9300</v>
      </c>
      <c r="AH4015" t="s" s="244">
        <v>138</v>
      </c>
      <c r="AI4015" t="s" s="30">
        <v>139</v>
      </c>
      <c r="AJ4015" t="s" s="30">
        <v>9301</v>
      </c>
    </row>
    <row r="4016" s="231" customFormat="1" ht="13.65" customHeight="1">
      <c r="AA4016" s="245">
        <v>565846</v>
      </c>
      <c r="AB4016" t="s" s="30">
        <v>9302</v>
      </c>
      <c r="AD4016" t="s" s="30">
        <v>9303</v>
      </c>
      <c r="AG4016" t="s" s="30">
        <f>CONCATENATE(AH4016,", ",AI4016," ",AJ4016)</f>
        <v>1544</v>
      </c>
      <c r="AH4016" t="s" s="244">
        <v>138</v>
      </c>
      <c r="AI4016" t="s" s="30">
        <v>139</v>
      </c>
      <c r="AJ4016" s="245">
        <v>37412</v>
      </c>
    </row>
    <row r="4017" s="231" customFormat="1" ht="13.65" customHeight="1">
      <c r="AA4017" s="245">
        <v>565853</v>
      </c>
      <c r="AB4017" t="s" s="30">
        <v>9304</v>
      </c>
      <c r="AD4017" t="s" s="30">
        <v>9305</v>
      </c>
      <c r="AG4017" t="s" s="30">
        <f>CONCATENATE(AH4017,", ",AI4017," ",AJ4017)</f>
        <v>185</v>
      </c>
      <c r="AH4017" t="s" s="244">
        <v>138</v>
      </c>
      <c r="AI4017" t="s" s="30">
        <v>139</v>
      </c>
      <c r="AJ4017" s="245">
        <v>37415</v>
      </c>
    </row>
    <row r="4018" s="231" customFormat="1" ht="13.65" customHeight="1">
      <c r="AA4018" s="245">
        <v>565861</v>
      </c>
      <c r="AB4018" t="s" s="30">
        <v>9306</v>
      </c>
      <c r="AD4018" t="s" s="30">
        <v>9307</v>
      </c>
      <c r="AG4018" t="s" s="30">
        <f>CONCATENATE(AH4018,", ",AI4018," ",AJ4018)</f>
        <v>185</v>
      </c>
      <c r="AH4018" t="s" s="244">
        <v>138</v>
      </c>
      <c r="AI4018" t="s" s="30">
        <v>139</v>
      </c>
      <c r="AJ4018" s="245">
        <v>37415</v>
      </c>
    </row>
    <row r="4019" s="231" customFormat="1" ht="13.65" customHeight="1">
      <c r="AA4019" s="245">
        <v>565879</v>
      </c>
      <c r="AB4019" t="s" s="30">
        <v>9308</v>
      </c>
      <c r="AD4019" t="s" s="30">
        <v>9309</v>
      </c>
      <c r="AG4019" t="s" s="30">
        <f>CONCATENATE(AH4019,", ",AI4019," ",AJ4019)</f>
        <v>154</v>
      </c>
      <c r="AH4019" t="s" s="244">
        <v>138</v>
      </c>
      <c r="AI4019" t="s" s="30">
        <v>139</v>
      </c>
      <c r="AJ4019" s="245">
        <v>37404</v>
      </c>
    </row>
    <row r="4020" s="231" customFormat="1" ht="13.65" customHeight="1">
      <c r="AA4020" s="245">
        <v>565887</v>
      </c>
      <c r="AB4020" t="s" s="30">
        <v>9310</v>
      </c>
      <c r="AD4020" t="s" s="30">
        <v>9311</v>
      </c>
      <c r="AG4020" t="s" s="30">
        <f>CONCATENATE(AH4020,", ",AI4020," ",AJ4020)</f>
        <v>845</v>
      </c>
      <c r="AH4020" t="s" s="244">
        <v>162</v>
      </c>
      <c r="AI4020" t="s" s="30">
        <v>139</v>
      </c>
      <c r="AJ4020" s="245">
        <v>37343</v>
      </c>
    </row>
    <row r="4021" s="231" customFormat="1" ht="13.65" customHeight="1">
      <c r="AA4021" s="245">
        <v>565895</v>
      </c>
      <c r="AB4021" t="s" s="30">
        <v>9312</v>
      </c>
      <c r="AD4021" t="s" s="30">
        <v>9313</v>
      </c>
      <c r="AG4021" t="s" s="30">
        <f>CONCATENATE(AH4021,", ",AI4021," ",AJ4021)</f>
        <v>154</v>
      </c>
      <c r="AH4021" t="s" s="244">
        <v>138</v>
      </c>
      <c r="AI4021" t="s" s="30">
        <v>139</v>
      </c>
      <c r="AJ4021" s="245">
        <v>37404</v>
      </c>
    </row>
    <row r="4022" s="231" customFormat="1" ht="13.65" customHeight="1">
      <c r="AA4022" s="245">
        <v>565903</v>
      </c>
      <c r="AB4022" t="s" s="30">
        <v>9314</v>
      </c>
      <c r="AD4022" t="s" s="30">
        <v>9315</v>
      </c>
      <c r="AG4022" t="s" s="30">
        <f>CONCATENATE(AH4022,", ",AI4022," ",AJ4022)</f>
        <v>1221</v>
      </c>
      <c r="AH4022" t="s" s="244">
        <v>716</v>
      </c>
      <c r="AI4022" t="s" s="30">
        <v>178</v>
      </c>
      <c r="AJ4022" s="245">
        <v>30741</v>
      </c>
    </row>
    <row r="4023" s="231" customFormat="1" ht="13.65" customHeight="1">
      <c r="AA4023" s="245">
        <v>565911</v>
      </c>
      <c r="AB4023" t="s" s="30">
        <v>9316</v>
      </c>
      <c r="AD4023" t="s" s="30">
        <v>9317</v>
      </c>
      <c r="AG4023" t="s" s="30">
        <f>CONCATENATE(AH4023,", ",AI4023," ",AJ4023)</f>
        <v>9318</v>
      </c>
      <c r="AH4023" t="s" s="244">
        <v>372</v>
      </c>
      <c r="AI4023" t="s" s="30">
        <v>139</v>
      </c>
      <c r="AJ4023" t="s" s="30">
        <v>9319</v>
      </c>
    </row>
    <row r="4024" s="231" customFormat="1" ht="13.65" customHeight="1">
      <c r="AA4024" s="245">
        <v>565929</v>
      </c>
      <c r="AB4024" t="s" s="30">
        <v>9320</v>
      </c>
      <c r="AD4024" t="s" s="30">
        <v>9321</v>
      </c>
      <c r="AG4024" t="s" s="30">
        <f>CONCATENATE(AH4024,", ",AI4024," ",AJ4024)</f>
        <v>185</v>
      </c>
      <c r="AH4024" t="s" s="244">
        <v>138</v>
      </c>
      <c r="AI4024" t="s" s="30">
        <v>139</v>
      </c>
      <c r="AJ4024" s="245">
        <v>37415</v>
      </c>
    </row>
    <row r="4025" s="231" customFormat="1" ht="13.65" customHeight="1">
      <c r="AA4025" s="245">
        <v>565945</v>
      </c>
      <c r="AB4025" t="s" s="30">
        <v>9322</v>
      </c>
      <c r="AD4025" t="s" s="30">
        <v>9323</v>
      </c>
      <c r="AG4025" t="s" s="30">
        <f>CONCATENATE(AH4025,", ",AI4025," ",AJ4025)</f>
        <v>185</v>
      </c>
      <c r="AH4025" t="s" s="244">
        <v>138</v>
      </c>
      <c r="AI4025" t="s" s="30">
        <v>139</v>
      </c>
      <c r="AJ4025" s="245">
        <v>37415</v>
      </c>
    </row>
    <row r="4026" s="231" customFormat="1" ht="13.65" customHeight="1">
      <c r="AA4026" s="245">
        <v>565952</v>
      </c>
      <c r="AB4026" t="s" s="30">
        <v>9324</v>
      </c>
      <c r="AD4026" t="s" s="30">
        <v>9325</v>
      </c>
      <c r="AG4026" t="s" s="30">
        <f>CONCATENATE(AH4026,", ",AI4026," ",AJ4026)</f>
        <v>845</v>
      </c>
      <c r="AH4026" t="s" s="244">
        <v>162</v>
      </c>
      <c r="AI4026" t="s" s="30">
        <v>139</v>
      </c>
      <c r="AJ4026" s="245">
        <v>37343</v>
      </c>
    </row>
    <row r="4027" s="231" customFormat="1" ht="13.65" customHeight="1">
      <c r="AA4027" s="245">
        <v>566752</v>
      </c>
      <c r="AB4027" t="s" s="30">
        <v>9326</v>
      </c>
      <c r="AD4027" t="s" s="30">
        <v>9327</v>
      </c>
      <c r="AG4027" t="s" s="30">
        <f>CONCATENATE(AH4027,", ",AI4027," ",AJ4027)</f>
        <v>280</v>
      </c>
      <c r="AH4027" t="s" s="244">
        <v>138</v>
      </c>
      <c r="AI4027" t="s" s="30">
        <v>139</v>
      </c>
      <c r="AJ4027" s="245">
        <v>37403</v>
      </c>
    </row>
    <row r="4028" s="231" customFormat="1" ht="13.65" customHeight="1">
      <c r="AA4028" s="245">
        <v>566760</v>
      </c>
      <c r="AB4028" t="s" s="30">
        <v>9328</v>
      </c>
      <c r="AD4028" t="s" s="30">
        <v>9329</v>
      </c>
      <c r="AG4028" t="s" s="30">
        <f>CONCATENATE(AH4028,", ",AI4028," ",AJ4028)</f>
        <v>147</v>
      </c>
      <c r="AH4028" t="s" s="244">
        <v>138</v>
      </c>
      <c r="AI4028" t="s" s="30">
        <v>139</v>
      </c>
      <c r="AJ4028" s="245">
        <v>37406</v>
      </c>
    </row>
    <row r="4029" s="231" customFormat="1" ht="13.65" customHeight="1">
      <c r="AA4029" s="245">
        <v>566778</v>
      </c>
      <c r="AB4029" t="s" s="30">
        <v>9330</v>
      </c>
      <c r="AD4029" t="s" s="30">
        <v>9331</v>
      </c>
      <c r="AG4029" t="s" s="30">
        <f>CONCATENATE(AH4029,", ",AI4029," ",AJ4029)</f>
        <v>169</v>
      </c>
      <c r="AH4029" t="s" s="244">
        <v>138</v>
      </c>
      <c r="AI4029" t="s" s="30">
        <v>139</v>
      </c>
      <c r="AJ4029" s="245">
        <v>37411</v>
      </c>
    </row>
    <row r="4030" s="231" customFormat="1" ht="13.65" customHeight="1">
      <c r="AA4030" s="245">
        <v>566786</v>
      </c>
      <c r="AB4030" t="s" s="30">
        <v>9332</v>
      </c>
      <c r="AD4030" t="s" s="30">
        <v>9333</v>
      </c>
      <c r="AG4030" t="s" s="30">
        <f>CONCATENATE(AH4030,", ",AI4030," ",AJ4030)</f>
        <v>9186</v>
      </c>
      <c r="AH4030" t="s" s="244">
        <v>305</v>
      </c>
      <c r="AI4030" t="s" s="30">
        <v>139</v>
      </c>
      <c r="AJ4030" s="245">
        <v>37341</v>
      </c>
    </row>
    <row r="4031" s="231" customFormat="1" ht="13.65" customHeight="1">
      <c r="AA4031" s="245">
        <v>566794</v>
      </c>
      <c r="AB4031" t="s" s="30">
        <v>9334</v>
      </c>
      <c r="AD4031" t="s" s="30">
        <v>9335</v>
      </c>
      <c r="AG4031" t="s" s="30">
        <f>CONCATENATE(AH4031,", ",AI4031," ",AJ4031)</f>
        <v>9241</v>
      </c>
      <c r="AH4031" t="s" s="244">
        <v>162</v>
      </c>
      <c r="AI4031" t="s" s="30">
        <v>139</v>
      </c>
      <c r="AJ4031" t="s" s="30">
        <v>9224</v>
      </c>
    </row>
    <row r="4032" s="231" customFormat="1" ht="13.65" customHeight="1">
      <c r="AA4032" s="245">
        <v>566802</v>
      </c>
      <c r="AB4032" t="s" s="30">
        <v>9336</v>
      </c>
      <c r="AD4032" t="s" s="30">
        <v>9337</v>
      </c>
      <c r="AG4032" t="s" s="30">
        <f>CONCATENATE(AH4032,", ",AI4032," ",AJ4032)</f>
        <v>147</v>
      </c>
      <c r="AH4032" t="s" s="244">
        <v>138</v>
      </c>
      <c r="AI4032" t="s" s="30">
        <v>139</v>
      </c>
      <c r="AJ4032" s="245">
        <v>37406</v>
      </c>
    </row>
    <row r="4033" s="231" customFormat="1" ht="13.65" customHeight="1">
      <c r="AA4033" s="245">
        <v>566810</v>
      </c>
      <c r="AB4033" t="s" s="30">
        <v>9338</v>
      </c>
      <c r="AD4033" t="s" s="30">
        <v>9339</v>
      </c>
      <c r="AG4033" t="s" s="30">
        <f>CONCATENATE(AH4033,", ",AI4033," ",AJ4033)</f>
        <v>309</v>
      </c>
      <c r="AH4033" t="s" s="244">
        <v>138</v>
      </c>
      <c r="AI4033" t="s" s="30">
        <v>139</v>
      </c>
      <c r="AJ4033" s="245">
        <v>37416</v>
      </c>
    </row>
    <row r="4034" s="231" customFormat="1" ht="13.65" customHeight="1">
      <c r="AA4034" s="245">
        <v>566828</v>
      </c>
      <c r="AB4034" t="s" s="30">
        <v>9340</v>
      </c>
      <c r="AD4034" t="s" s="30">
        <v>9341</v>
      </c>
      <c r="AG4034" t="s" s="30">
        <f>CONCATENATE(AH4034,", ",AI4034," ",AJ4034)</f>
        <v>147</v>
      </c>
      <c r="AH4034" t="s" s="244">
        <v>138</v>
      </c>
      <c r="AI4034" t="s" s="30">
        <v>139</v>
      </c>
      <c r="AJ4034" s="245">
        <v>37406</v>
      </c>
    </row>
    <row r="4035" s="231" customFormat="1" ht="13.65" customHeight="1">
      <c r="AA4035" s="245">
        <v>566836</v>
      </c>
      <c r="AB4035" t="s" s="30">
        <v>9342</v>
      </c>
      <c r="AD4035" t="s" s="30">
        <v>9343</v>
      </c>
      <c r="AG4035" t="s" s="30">
        <f>CONCATENATE(AH4035,", ",AI4035," ",AJ4035)</f>
        <v>508</v>
      </c>
      <c r="AH4035" t="s" s="244">
        <v>138</v>
      </c>
      <c r="AI4035" t="s" s="30">
        <v>139</v>
      </c>
      <c r="AJ4035" s="245">
        <v>37408</v>
      </c>
    </row>
    <row r="4036" s="231" customFormat="1" ht="13.65" customHeight="1">
      <c r="AA4036" s="245">
        <v>566844</v>
      </c>
      <c r="AB4036" t="s" s="30">
        <v>9344</v>
      </c>
      <c r="AD4036" t="s" s="30">
        <v>9345</v>
      </c>
      <c r="AG4036" t="s" s="30">
        <f>CONCATENATE(AH4036,", ",AI4036," ",AJ4036)</f>
        <v>599</v>
      </c>
      <c r="AH4036" t="s" s="244">
        <v>372</v>
      </c>
      <c r="AI4036" t="s" s="30">
        <v>139</v>
      </c>
      <c r="AJ4036" s="245">
        <v>37379</v>
      </c>
    </row>
    <row r="4037" s="231" customFormat="1" ht="13.65" customHeight="1">
      <c r="AA4037" s="245">
        <v>566851</v>
      </c>
      <c r="AB4037" t="s" s="30">
        <v>9346</v>
      </c>
      <c r="AD4037" t="s" s="30">
        <v>9347</v>
      </c>
      <c r="AG4037" t="s" s="30">
        <f>CONCATENATE(AH4037,", ",AI4037," ",AJ4037)</f>
        <v>599</v>
      </c>
      <c r="AH4037" t="s" s="244">
        <v>372</v>
      </c>
      <c r="AI4037" t="s" s="30">
        <v>139</v>
      </c>
      <c r="AJ4037" s="245">
        <v>37379</v>
      </c>
    </row>
    <row r="4038" s="231" customFormat="1" ht="13.65" customHeight="1">
      <c r="AA4038" s="245">
        <v>566869</v>
      </c>
      <c r="AB4038" t="s" s="30">
        <v>9348</v>
      </c>
      <c r="AD4038" t="s" s="30">
        <v>9349</v>
      </c>
      <c r="AG4038" t="s" s="30">
        <f>CONCATENATE(AH4038,", ",AI4038," ",AJ4038)</f>
        <v>267</v>
      </c>
      <c r="AH4038" t="s" s="244">
        <v>138</v>
      </c>
      <c r="AI4038" t="s" s="30">
        <v>139</v>
      </c>
      <c r="AJ4038" s="245">
        <v>37419</v>
      </c>
    </row>
    <row r="4039" s="231" customFormat="1" ht="13.65" customHeight="1">
      <c r="AA4039" s="245">
        <v>566877</v>
      </c>
      <c r="AB4039" t="s" s="30">
        <v>9350</v>
      </c>
      <c r="AD4039" t="s" s="30">
        <v>9351</v>
      </c>
      <c r="AG4039" t="s" s="30">
        <f>CONCATENATE(AH4039,", ",AI4039," ",AJ4039)</f>
        <v>508</v>
      </c>
      <c r="AH4039" t="s" s="244">
        <v>138</v>
      </c>
      <c r="AI4039" t="s" s="30">
        <v>139</v>
      </c>
      <c r="AJ4039" s="245">
        <v>37408</v>
      </c>
    </row>
    <row r="4040" s="231" customFormat="1" ht="13.65" customHeight="1">
      <c r="AA4040" s="245">
        <v>566885</v>
      </c>
      <c r="AB4040" t="s" s="30">
        <v>9352</v>
      </c>
      <c r="AD4040" t="s" s="30">
        <v>9353</v>
      </c>
      <c r="AG4040" t="s" s="30">
        <f>CONCATENATE(AH4040,", ",AI4040," ",AJ4040)</f>
        <v>3043</v>
      </c>
      <c r="AH4040" t="s" s="244">
        <v>138</v>
      </c>
      <c r="AI4040" t="s" s="30">
        <v>139</v>
      </c>
      <c r="AJ4040" s="245">
        <v>37410</v>
      </c>
    </row>
    <row r="4041" s="231" customFormat="1" ht="13.65" customHeight="1">
      <c r="AA4041" s="245">
        <v>566893</v>
      </c>
      <c r="AB4041" t="s" s="30">
        <v>9354</v>
      </c>
      <c r="AD4041" t="s" s="30">
        <v>9355</v>
      </c>
      <c r="AE4041" t="s" s="30">
        <v>9356</v>
      </c>
      <c r="AG4041" t="s" s="30">
        <f>CONCATENATE(AH4041,", ",AI4041," ",AJ4041)</f>
        <v>1068</v>
      </c>
      <c r="AH4041" t="s" s="244">
        <v>138</v>
      </c>
      <c r="AI4041" t="s" s="30">
        <v>139</v>
      </c>
      <c r="AJ4041" s="245">
        <v>37414</v>
      </c>
    </row>
    <row r="4042" s="231" customFormat="1" ht="13.65" customHeight="1">
      <c r="AA4042" s="245">
        <v>566901</v>
      </c>
      <c r="AB4042" t="s" s="30">
        <v>9357</v>
      </c>
      <c r="AD4042" t="s" s="30">
        <v>9358</v>
      </c>
      <c r="AG4042" t="s" s="30">
        <f>CONCATENATE(AH4042,", ",AI4042," ",AJ4042)</f>
        <v>280</v>
      </c>
      <c r="AH4042" t="s" s="244">
        <v>138</v>
      </c>
      <c r="AI4042" t="s" s="30">
        <v>139</v>
      </c>
      <c r="AJ4042" s="245">
        <v>37403</v>
      </c>
    </row>
    <row r="4043" s="231" customFormat="1" ht="13.65" customHeight="1">
      <c r="AA4043" s="245">
        <v>566919</v>
      </c>
      <c r="AB4043" t="s" s="30">
        <v>9359</v>
      </c>
      <c r="AD4043" t="s" s="30">
        <v>9360</v>
      </c>
      <c r="AG4043" t="s" s="30">
        <f>CONCATENATE(AH4043,", ",AI4043," ",AJ4043)</f>
        <v>267</v>
      </c>
      <c r="AH4043" t="s" s="244">
        <v>138</v>
      </c>
      <c r="AI4043" t="s" s="30">
        <v>139</v>
      </c>
      <c r="AJ4043" s="245">
        <v>37419</v>
      </c>
    </row>
    <row r="4044" s="231" customFormat="1" ht="13.65" customHeight="1">
      <c r="AA4044" s="245">
        <v>566935</v>
      </c>
      <c r="AB4044" t="s" s="30">
        <v>9361</v>
      </c>
      <c r="AD4044" t="s" s="30">
        <v>9362</v>
      </c>
      <c r="AE4044" t="s" s="30">
        <v>9363</v>
      </c>
      <c r="AG4044" t="s" s="30">
        <f>CONCATENATE(AH4044,", ",AI4044," ",AJ4044)</f>
        <v>292</v>
      </c>
      <c r="AH4044" t="s" s="244">
        <v>293</v>
      </c>
      <c r="AI4044" t="s" s="30">
        <v>178</v>
      </c>
      <c r="AJ4044" s="245">
        <v>30736</v>
      </c>
    </row>
    <row r="4045" s="231" customFormat="1" ht="13.65" customHeight="1">
      <c r="AA4045" s="245">
        <v>566943</v>
      </c>
      <c r="AB4045" t="s" s="30">
        <v>9364</v>
      </c>
      <c r="AD4045" t="s" s="30">
        <v>9365</v>
      </c>
      <c r="AG4045" t="s" s="30">
        <f>CONCATENATE(AH4045,", ",AI4045," ",AJ4045)</f>
        <v>9366</v>
      </c>
      <c r="AH4045" t="s" s="244">
        <v>372</v>
      </c>
      <c r="AI4045" t="s" s="30">
        <v>139</v>
      </c>
      <c r="AJ4045" t="s" s="30">
        <v>9367</v>
      </c>
    </row>
    <row r="4046" s="231" customFormat="1" ht="13.65" customHeight="1">
      <c r="AA4046" s="245">
        <v>567164</v>
      </c>
      <c r="AB4046" t="s" s="30">
        <v>9368</v>
      </c>
      <c r="AD4046" t="s" s="30">
        <v>9369</v>
      </c>
      <c r="AG4046" t="s" s="30">
        <f>CONCATENATE(AH4046,", ",AI4046," ",AJ4046)</f>
        <v>147</v>
      </c>
      <c r="AH4046" t="s" s="244">
        <v>138</v>
      </c>
      <c r="AI4046" t="s" s="30">
        <v>139</v>
      </c>
      <c r="AJ4046" s="245">
        <v>37406</v>
      </c>
    </row>
    <row r="4047" s="231" customFormat="1" ht="13.65" customHeight="1">
      <c r="AA4047" s="245">
        <v>567172</v>
      </c>
      <c r="AB4047" t="s" s="30">
        <v>9370</v>
      </c>
      <c r="AD4047" t="s" s="30">
        <v>9371</v>
      </c>
      <c r="AG4047" t="s" s="30">
        <f>CONCATENATE(AH4047,", ",AI4047," ",AJ4047)</f>
        <v>309</v>
      </c>
      <c r="AH4047" t="s" s="244">
        <v>138</v>
      </c>
      <c r="AI4047" t="s" s="30">
        <v>139</v>
      </c>
      <c r="AJ4047" s="245">
        <v>37416</v>
      </c>
    </row>
    <row r="4048" s="231" customFormat="1" ht="13.65" customHeight="1">
      <c r="AA4048" s="245">
        <v>567180</v>
      </c>
      <c r="AB4048" t="s" s="30">
        <v>9372</v>
      </c>
      <c r="AD4048" t="s" s="30">
        <v>9373</v>
      </c>
      <c r="AG4048" t="s" s="30">
        <f>CONCATENATE(AH4048,", ",AI4048," ",AJ4048)</f>
        <v>147</v>
      </c>
      <c r="AH4048" t="s" s="244">
        <v>138</v>
      </c>
      <c r="AI4048" t="s" s="30">
        <v>139</v>
      </c>
      <c r="AJ4048" s="245">
        <v>37406</v>
      </c>
    </row>
    <row r="4049" s="231" customFormat="1" ht="13.65" customHeight="1">
      <c r="AA4049" s="245">
        <v>567198</v>
      </c>
      <c r="AB4049" t="s" s="30">
        <v>9374</v>
      </c>
      <c r="AD4049" t="s" s="30">
        <v>9375</v>
      </c>
      <c r="AG4049" t="s" s="30">
        <f>CONCATENATE(AH4049,", ",AI4049," ",AJ4049)</f>
        <v>197</v>
      </c>
      <c r="AH4049" t="s" s="244">
        <v>138</v>
      </c>
      <c r="AI4049" t="s" s="30">
        <v>139</v>
      </c>
      <c r="AJ4049" s="245">
        <v>37402</v>
      </c>
    </row>
    <row r="4050" s="231" customFormat="1" ht="13.65" customHeight="1">
      <c r="AA4050" s="245">
        <v>567214</v>
      </c>
      <c r="AB4050" t="s" s="30">
        <v>9376</v>
      </c>
      <c r="AD4050" t="s" s="30">
        <v>9377</v>
      </c>
      <c r="AG4050" t="s" s="30">
        <f>CONCATENATE(AH4050,", ",AI4050," ",AJ4050)</f>
        <v>147</v>
      </c>
      <c r="AH4050" t="s" s="244">
        <v>138</v>
      </c>
      <c r="AI4050" t="s" s="30">
        <v>139</v>
      </c>
      <c r="AJ4050" s="245">
        <v>37406</v>
      </c>
    </row>
    <row r="4051" s="231" customFormat="1" ht="13.65" customHeight="1">
      <c r="AA4051" s="245">
        <v>567222</v>
      </c>
      <c r="AB4051" t="s" s="30">
        <v>9378</v>
      </c>
      <c r="AD4051" t="s" s="30">
        <v>9379</v>
      </c>
      <c r="AG4051" t="s" s="30">
        <f>CONCATENATE(AH4051,", ",AI4051," ",AJ4051)</f>
        <v>280</v>
      </c>
      <c r="AH4051" t="s" s="244">
        <v>138</v>
      </c>
      <c r="AI4051" t="s" s="30">
        <v>139</v>
      </c>
      <c r="AJ4051" s="245">
        <v>37403</v>
      </c>
    </row>
    <row r="4052" s="231" customFormat="1" ht="13.65" customHeight="1">
      <c r="AA4052" s="245">
        <v>567230</v>
      </c>
      <c r="AB4052" t="s" s="30">
        <v>9380</v>
      </c>
      <c r="AD4052" t="s" s="30">
        <v>9381</v>
      </c>
      <c r="AG4052" t="s" s="30">
        <f>CONCATENATE(AH4052,", ",AI4052," ",AJ4052)</f>
        <v>197</v>
      </c>
      <c r="AH4052" t="s" s="244">
        <v>138</v>
      </c>
      <c r="AI4052" t="s" s="30">
        <v>139</v>
      </c>
      <c r="AJ4052" s="245">
        <v>37402</v>
      </c>
    </row>
    <row r="4053" s="231" customFormat="1" ht="13.65" customHeight="1">
      <c r="AA4053" s="245">
        <v>567248</v>
      </c>
      <c r="AB4053" t="s" s="30">
        <v>9382</v>
      </c>
      <c r="AD4053" t="s" s="30">
        <v>9383</v>
      </c>
      <c r="AE4053" t="s" s="30">
        <v>9384</v>
      </c>
      <c r="AG4053" t="s" s="30">
        <f>CONCATENATE(AH4053,", ",AI4053," ",AJ4053)</f>
        <v>1417</v>
      </c>
      <c r="AH4053" t="s" s="244">
        <v>868</v>
      </c>
      <c r="AI4053" t="s" s="30">
        <v>139</v>
      </c>
      <c r="AJ4053" s="245">
        <v>37350</v>
      </c>
    </row>
    <row r="4054" s="231" customFormat="1" ht="13.65" customHeight="1">
      <c r="AA4054" s="245">
        <v>567255</v>
      </c>
      <c r="AB4054" t="s" s="30">
        <v>9385</v>
      </c>
      <c r="AD4054" t="s" s="30">
        <v>9386</v>
      </c>
      <c r="AG4054" t="s" s="30">
        <f>CONCATENATE(AH4054,", ",AI4054," ",AJ4054)</f>
        <v>182</v>
      </c>
      <c r="AH4054" t="s" s="244">
        <v>138</v>
      </c>
      <c r="AI4054" t="s" s="30">
        <v>139</v>
      </c>
      <c r="AJ4054" s="245">
        <v>37421</v>
      </c>
    </row>
    <row r="4055" s="231" customFormat="1" ht="13.65" customHeight="1">
      <c r="AA4055" s="245">
        <v>567263</v>
      </c>
      <c r="AB4055" t="s" s="30">
        <v>9387</v>
      </c>
      <c r="AD4055" t="s" s="30">
        <v>9388</v>
      </c>
      <c r="AG4055" t="s" s="30">
        <f>CONCATENATE(AH4055,", ",AI4055," ",AJ4055)</f>
        <v>182</v>
      </c>
      <c r="AH4055" t="s" s="244">
        <v>138</v>
      </c>
      <c r="AI4055" t="s" s="30">
        <v>139</v>
      </c>
      <c r="AJ4055" s="245">
        <v>37421</v>
      </c>
    </row>
    <row r="4056" s="231" customFormat="1" ht="13.65" customHeight="1">
      <c r="AA4056" s="245">
        <v>567271</v>
      </c>
      <c r="AB4056" t="s" s="30">
        <v>9389</v>
      </c>
      <c r="AD4056" t="s" s="30">
        <v>9390</v>
      </c>
      <c r="AG4056" t="s" s="30">
        <f>CONCATENATE(AH4056,", ",AI4056," ",AJ4056)</f>
        <v>197</v>
      </c>
      <c r="AH4056" t="s" s="244">
        <v>138</v>
      </c>
      <c r="AI4056" t="s" s="30">
        <v>139</v>
      </c>
      <c r="AJ4056" s="245">
        <v>37402</v>
      </c>
    </row>
    <row r="4057" s="231" customFormat="1" ht="13.65" customHeight="1">
      <c r="AA4057" s="245">
        <v>567289</v>
      </c>
      <c r="AB4057" t="s" s="30">
        <v>9391</v>
      </c>
      <c r="AD4057" t="s" s="30">
        <v>9392</v>
      </c>
      <c r="AE4057" t="s" s="30">
        <v>9393</v>
      </c>
      <c r="AG4057" t="s" s="30">
        <f>CONCATENATE(AH4057,", ",AI4057," ",AJ4057)</f>
        <v>9028</v>
      </c>
      <c r="AH4057" t="s" s="244">
        <v>9029</v>
      </c>
      <c r="AI4057" t="s" s="30">
        <v>139</v>
      </c>
      <c r="AJ4057" s="245">
        <v>37412</v>
      </c>
    </row>
    <row r="4058" s="231" customFormat="1" ht="13.65" customHeight="1">
      <c r="AA4058" s="245">
        <v>567297</v>
      </c>
      <c r="AB4058" t="s" s="30">
        <v>9394</v>
      </c>
      <c r="AD4058" t="s" s="30">
        <v>9395</v>
      </c>
      <c r="AG4058" t="s" s="30">
        <f>CONCATENATE(AH4058,", ",AI4058," ",AJ4058)</f>
        <v>182</v>
      </c>
      <c r="AH4058" t="s" s="244">
        <v>138</v>
      </c>
      <c r="AI4058" t="s" s="30">
        <v>139</v>
      </c>
      <c r="AJ4058" s="245">
        <v>37421</v>
      </c>
    </row>
    <row r="4059" s="231" customFormat="1" ht="13.65" customHeight="1">
      <c r="AA4059" s="245">
        <v>567305</v>
      </c>
      <c r="AB4059" t="s" s="30">
        <v>9396</v>
      </c>
      <c r="AD4059" t="s" s="30">
        <v>9397</v>
      </c>
      <c r="AG4059" t="s" s="30">
        <f>CONCATENATE(AH4059,", ",AI4059," ",AJ4059)</f>
        <v>169</v>
      </c>
      <c r="AH4059" t="s" s="244">
        <v>138</v>
      </c>
      <c r="AI4059" t="s" s="30">
        <v>139</v>
      </c>
      <c r="AJ4059" s="245">
        <v>37411</v>
      </c>
    </row>
    <row r="4060" s="231" customFormat="1" ht="13.65" customHeight="1">
      <c r="AA4060" s="245">
        <v>567313</v>
      </c>
      <c r="AB4060" t="s" s="30">
        <v>9398</v>
      </c>
      <c r="AD4060" t="s" s="30">
        <v>9399</v>
      </c>
      <c r="AG4060" t="s" s="30">
        <f>CONCATENATE(AH4060,", ",AI4060," ",AJ4060)</f>
        <v>2779</v>
      </c>
      <c r="AH4060" t="s" s="244">
        <v>665</v>
      </c>
      <c r="AI4060" t="s" s="30">
        <v>139</v>
      </c>
      <c r="AJ4060" s="245">
        <v>37377</v>
      </c>
    </row>
    <row r="4061" s="231" customFormat="1" ht="13.65" customHeight="1">
      <c r="AA4061" s="245">
        <v>567321</v>
      </c>
      <c r="AB4061" t="s" s="30">
        <v>9400</v>
      </c>
      <c r="AD4061" t="s" s="30">
        <v>9401</v>
      </c>
      <c r="AG4061" t="s" s="30">
        <f>CONCATENATE(AH4061,", ",AI4061," ",AJ4061)</f>
        <v>154</v>
      </c>
      <c r="AH4061" t="s" s="244">
        <v>138</v>
      </c>
      <c r="AI4061" t="s" s="30">
        <v>139</v>
      </c>
      <c r="AJ4061" s="245">
        <v>37404</v>
      </c>
    </row>
    <row r="4062" s="231" customFormat="1" ht="13.65" customHeight="1">
      <c r="AA4062" s="245">
        <v>567339</v>
      </c>
      <c r="AB4062" t="s" s="30">
        <v>9402</v>
      </c>
      <c r="AD4062" t="s" s="30">
        <v>9403</v>
      </c>
      <c r="AE4062" t="s" s="30">
        <v>9404</v>
      </c>
      <c r="AG4062" t="s" s="30">
        <f>CONCATENATE(AH4062,", ",AI4062," ",AJ4062)</f>
        <v>419</v>
      </c>
      <c r="AH4062" t="s" s="244">
        <v>138</v>
      </c>
      <c r="AI4062" t="s" s="30">
        <v>139</v>
      </c>
      <c r="AJ4062" s="245">
        <v>37407</v>
      </c>
    </row>
    <row r="4063" s="231" customFormat="1" ht="13.65" customHeight="1">
      <c r="AA4063" s="245">
        <v>567347</v>
      </c>
      <c r="AB4063" t="s" s="30">
        <v>9405</v>
      </c>
      <c r="AD4063" t="s" s="30">
        <v>9406</v>
      </c>
      <c r="AG4063" t="s" s="30">
        <f>CONCATENATE(AH4063,", ",AI4063," ",AJ4063)</f>
        <v>419</v>
      </c>
      <c r="AH4063" t="s" s="244">
        <v>138</v>
      </c>
      <c r="AI4063" t="s" s="30">
        <v>139</v>
      </c>
      <c r="AJ4063" s="245">
        <v>37407</v>
      </c>
    </row>
    <row r="4064" s="231" customFormat="1" ht="13.65" customHeight="1">
      <c r="AA4064" s="245">
        <v>567354</v>
      </c>
      <c r="AB4064" t="s" s="30">
        <v>9407</v>
      </c>
      <c r="AD4064" t="s" s="30">
        <v>9408</v>
      </c>
      <c r="AG4064" t="s" s="30">
        <f>CONCATENATE(AH4064,", ",AI4064," ",AJ4064)</f>
        <v>185</v>
      </c>
      <c r="AH4064" t="s" s="244">
        <v>138</v>
      </c>
      <c r="AI4064" t="s" s="30">
        <v>139</v>
      </c>
      <c r="AJ4064" s="245">
        <v>37415</v>
      </c>
    </row>
    <row r="4065" s="231" customFormat="1" ht="13.65" customHeight="1">
      <c r="AA4065" s="245">
        <v>567362</v>
      </c>
      <c r="AB4065" t="s" s="30">
        <v>9409</v>
      </c>
      <c r="AD4065" t="s" s="30">
        <v>9410</v>
      </c>
      <c r="AG4065" t="s" s="30">
        <f>CONCATENATE(AH4065,", ",AI4065," ",AJ4065)</f>
        <v>9028</v>
      </c>
      <c r="AH4065" t="s" s="244">
        <v>9029</v>
      </c>
      <c r="AI4065" t="s" s="30">
        <v>139</v>
      </c>
      <c r="AJ4065" s="245">
        <v>37412</v>
      </c>
    </row>
    <row r="4066" s="231" customFormat="1" ht="13.65" customHeight="1">
      <c r="AA4066" s="245">
        <v>567370</v>
      </c>
      <c r="AB4066" t="s" s="30">
        <v>9411</v>
      </c>
      <c r="AD4066" t="s" s="30">
        <v>9412</v>
      </c>
      <c r="AG4066" t="s" s="30">
        <f>CONCATENATE(AH4066,", ",AI4066," ",AJ4066)</f>
        <v>1355</v>
      </c>
      <c r="AH4066" t="s" s="244">
        <v>485</v>
      </c>
      <c r="AI4066" t="s" s="30">
        <v>139</v>
      </c>
      <c r="AJ4066" s="245">
        <v>37363</v>
      </c>
    </row>
    <row r="4067" s="231" customFormat="1" ht="13.65" customHeight="1">
      <c r="AA4067" s="245">
        <v>567396</v>
      </c>
      <c r="AB4067" t="s" s="30">
        <v>9413</v>
      </c>
      <c r="AD4067" t="s" s="30">
        <v>9414</v>
      </c>
      <c r="AG4067" t="s" s="30">
        <f>CONCATENATE(AH4067,", ",AI4067," ",AJ4067)</f>
        <v>9028</v>
      </c>
      <c r="AH4067" t="s" s="244">
        <v>9029</v>
      </c>
      <c r="AI4067" t="s" s="30">
        <v>139</v>
      </c>
      <c r="AJ4067" s="245">
        <v>37412</v>
      </c>
    </row>
    <row r="4068" s="231" customFormat="1" ht="13.65" customHeight="1">
      <c r="AA4068" s="245">
        <v>567636</v>
      </c>
      <c r="AB4068" t="s" s="30">
        <v>9415</v>
      </c>
      <c r="AD4068" t="s" s="30">
        <v>9416</v>
      </c>
      <c r="AG4068" t="s" s="30">
        <f>CONCATENATE(AH4068,", ",AI4068," ",AJ4068)</f>
        <v>147</v>
      </c>
      <c r="AH4068" t="s" s="244">
        <v>138</v>
      </c>
      <c r="AI4068" t="s" s="30">
        <v>139</v>
      </c>
      <c r="AJ4068" s="245">
        <v>37406</v>
      </c>
    </row>
    <row r="4069" s="231" customFormat="1" ht="13.65" customHeight="1">
      <c r="AA4069" s="245">
        <v>567644</v>
      </c>
      <c r="AB4069" t="s" s="30">
        <v>9417</v>
      </c>
      <c r="AD4069" t="s" s="30">
        <v>9418</v>
      </c>
      <c r="AG4069" t="s" s="30">
        <f>CONCATENATE(AH4069,", ",AI4069," ",AJ4069)</f>
        <v>2195</v>
      </c>
      <c r="AH4069" t="s" s="244">
        <v>177</v>
      </c>
      <c r="AI4069" t="s" s="30">
        <v>178</v>
      </c>
      <c r="AJ4069" s="245">
        <v>30742</v>
      </c>
    </row>
    <row r="4070" s="231" customFormat="1" ht="13.65" customHeight="1">
      <c r="AA4070" s="245">
        <v>567651</v>
      </c>
      <c r="AB4070" t="s" s="30">
        <v>9419</v>
      </c>
      <c r="AD4070" t="s" s="30">
        <v>9420</v>
      </c>
      <c r="AG4070" t="s" s="30">
        <f>CONCATENATE(AH4070,", ",AI4070," ",AJ4070)</f>
        <v>292</v>
      </c>
      <c r="AH4070" t="s" s="244">
        <v>293</v>
      </c>
      <c r="AI4070" t="s" s="30">
        <v>178</v>
      </c>
      <c r="AJ4070" s="245">
        <v>30736</v>
      </c>
    </row>
    <row r="4071" s="231" customFormat="1" ht="13.65" customHeight="1">
      <c r="AA4071" s="245">
        <v>567669</v>
      </c>
      <c r="AB4071" t="s" s="30">
        <v>9421</v>
      </c>
      <c r="AC4071" t="s" s="30">
        <v>9422</v>
      </c>
      <c r="AD4071" t="s" s="30">
        <v>9423</v>
      </c>
      <c r="AG4071" t="s" s="30">
        <f>CONCATENATE(AH4071,", ",AI4071," ",AJ4071)</f>
        <v>147</v>
      </c>
      <c r="AH4071" t="s" s="244">
        <v>138</v>
      </c>
      <c r="AI4071" t="s" s="30">
        <v>139</v>
      </c>
      <c r="AJ4071" s="245">
        <v>37406</v>
      </c>
    </row>
    <row r="4072" s="231" customFormat="1" ht="13.65" customHeight="1">
      <c r="AA4072" s="245">
        <v>567677</v>
      </c>
      <c r="AB4072" t="s" s="30">
        <v>9424</v>
      </c>
      <c r="AD4072" t="s" s="30">
        <v>9425</v>
      </c>
      <c r="AG4072" t="s" s="30">
        <f>CONCATENATE(AH4072,", ",AI4072," ",AJ4072)</f>
        <v>845</v>
      </c>
      <c r="AH4072" t="s" s="244">
        <v>162</v>
      </c>
      <c r="AI4072" t="s" s="30">
        <v>139</v>
      </c>
      <c r="AJ4072" s="245">
        <v>37343</v>
      </c>
    </row>
    <row r="4073" s="231" customFormat="1" ht="13.65" customHeight="1">
      <c r="AA4073" s="245">
        <v>567685</v>
      </c>
      <c r="AB4073" t="s" s="30">
        <v>9426</v>
      </c>
      <c r="AD4073" t="s" s="30">
        <v>9427</v>
      </c>
      <c r="AG4073" t="s" s="30">
        <f>CONCATENATE(AH4073,", ",AI4073," ",AJ4073)</f>
        <v>1544</v>
      </c>
      <c r="AH4073" t="s" s="244">
        <v>138</v>
      </c>
      <c r="AI4073" t="s" s="30">
        <v>139</v>
      </c>
      <c r="AJ4073" s="245">
        <v>37412</v>
      </c>
    </row>
    <row r="4074" s="231" customFormat="1" ht="13.65" customHeight="1">
      <c r="AA4074" s="245">
        <v>567719</v>
      </c>
      <c r="AB4074" t="s" s="30">
        <v>9428</v>
      </c>
      <c r="AD4074" t="s" s="30">
        <v>9429</v>
      </c>
      <c r="AG4074" t="s" s="30">
        <f>CONCATENATE(AH4074,", ",AI4074," ",AJ4074)</f>
        <v>280</v>
      </c>
      <c r="AH4074" t="s" s="244">
        <v>138</v>
      </c>
      <c r="AI4074" t="s" s="30">
        <v>139</v>
      </c>
      <c r="AJ4074" s="245">
        <v>37403</v>
      </c>
    </row>
    <row r="4075" s="231" customFormat="1" ht="13.65" customHeight="1">
      <c r="AA4075" s="245">
        <v>567727</v>
      </c>
      <c r="AB4075" t="s" s="30">
        <v>9430</v>
      </c>
      <c r="AD4075" t="s" s="30">
        <v>9431</v>
      </c>
      <c r="AG4075" t="s" s="30">
        <f>CONCATENATE(AH4075,", ",AI4075," ",AJ4075)</f>
        <v>247</v>
      </c>
      <c r="AH4075" t="s" s="244">
        <v>138</v>
      </c>
      <c r="AI4075" t="s" s="30">
        <v>139</v>
      </c>
      <c r="AJ4075" s="245">
        <v>37409</v>
      </c>
    </row>
    <row r="4076" s="231" customFormat="1" ht="13.65" customHeight="1">
      <c r="AA4076" s="245">
        <v>567735</v>
      </c>
      <c r="AB4076" t="s" s="30">
        <v>9432</v>
      </c>
      <c r="AD4076" t="s" s="30">
        <v>9433</v>
      </c>
      <c r="AG4076" t="s" s="30">
        <f>CONCATENATE(AH4076,", ",AI4076," ",AJ4076)</f>
        <v>2779</v>
      </c>
      <c r="AH4076" t="s" s="244">
        <v>665</v>
      </c>
      <c r="AI4076" t="s" s="30">
        <v>139</v>
      </c>
      <c r="AJ4076" s="245">
        <v>37377</v>
      </c>
    </row>
    <row r="4077" s="231" customFormat="1" ht="13.65" customHeight="1">
      <c r="AA4077" s="245">
        <v>567743</v>
      </c>
      <c r="AB4077" t="s" s="30">
        <v>9434</v>
      </c>
      <c r="AD4077" t="s" s="30">
        <v>9435</v>
      </c>
      <c r="AG4077" t="s" s="30">
        <f>CONCATENATE(AH4077,", ",AI4077," ",AJ4077)</f>
        <v>1221</v>
      </c>
      <c r="AH4077" t="s" s="244">
        <v>716</v>
      </c>
      <c r="AI4077" t="s" s="30">
        <v>178</v>
      </c>
      <c r="AJ4077" s="245">
        <v>30741</v>
      </c>
    </row>
    <row r="4078" s="231" customFormat="1" ht="13.65" customHeight="1">
      <c r="AA4078" s="245">
        <v>567859</v>
      </c>
      <c r="AB4078" t="s" s="30">
        <v>9436</v>
      </c>
      <c r="AD4078" t="s" s="30">
        <v>9437</v>
      </c>
      <c r="AG4078" t="s" s="30">
        <f>CONCATENATE(AH4078,", ",AI4078," ",AJ4078)</f>
        <v>419</v>
      </c>
      <c r="AH4078" t="s" s="244">
        <v>138</v>
      </c>
      <c r="AI4078" t="s" s="30">
        <v>139</v>
      </c>
      <c r="AJ4078" s="245">
        <v>37407</v>
      </c>
    </row>
    <row r="4079" s="231" customFormat="1" ht="13.65" customHeight="1">
      <c r="AA4079" s="245">
        <v>567867</v>
      </c>
      <c r="AB4079" t="s" s="30">
        <v>9438</v>
      </c>
      <c r="AD4079" t="s" s="30">
        <v>9439</v>
      </c>
      <c r="AG4079" t="s" s="30">
        <f>CONCATENATE(AH4079,", ",AI4079," ",AJ4079)</f>
        <v>1355</v>
      </c>
      <c r="AH4079" t="s" s="244">
        <v>485</v>
      </c>
      <c r="AI4079" t="s" s="30">
        <v>139</v>
      </c>
      <c r="AJ4079" s="245">
        <v>37363</v>
      </c>
    </row>
    <row r="4080" s="231" customFormat="1" ht="13.65" customHeight="1">
      <c r="AA4080" s="245">
        <v>567875</v>
      </c>
      <c r="AB4080" t="s" s="30">
        <v>9440</v>
      </c>
      <c r="AD4080" t="s" s="30">
        <v>9441</v>
      </c>
      <c r="AG4080" t="s" s="30">
        <f>CONCATENATE(AH4080,", ",AI4080," ",AJ4080)</f>
        <v>9028</v>
      </c>
      <c r="AH4080" t="s" s="244">
        <v>9029</v>
      </c>
      <c r="AI4080" t="s" s="30">
        <v>139</v>
      </c>
      <c r="AJ4080" s="245">
        <v>37412</v>
      </c>
    </row>
    <row r="4081" s="231" customFormat="1" ht="13.65" customHeight="1">
      <c r="AA4081" s="245">
        <v>567883</v>
      </c>
      <c r="AB4081" t="s" s="30">
        <v>9442</v>
      </c>
      <c r="AD4081" t="s" s="30">
        <v>9443</v>
      </c>
      <c r="AG4081" t="s" s="30">
        <f>CONCATENATE(AH4081,", ",AI4081," ",AJ4081)</f>
        <v>147</v>
      </c>
      <c r="AH4081" t="s" s="244">
        <v>138</v>
      </c>
      <c r="AI4081" t="s" s="30">
        <v>139</v>
      </c>
      <c r="AJ4081" s="245">
        <v>37406</v>
      </c>
    </row>
    <row r="4082" s="231" customFormat="1" ht="13.65" customHeight="1">
      <c r="AA4082" s="245">
        <v>567891</v>
      </c>
      <c r="AB4082" t="s" s="30">
        <v>9444</v>
      </c>
      <c r="AD4082" t="s" s="30">
        <v>9445</v>
      </c>
      <c r="AG4082" t="s" s="30">
        <f>CONCATENATE(AH4082,", ",AI4082," ",AJ4082)</f>
        <v>1355</v>
      </c>
      <c r="AH4082" t="s" s="244">
        <v>485</v>
      </c>
      <c r="AI4082" t="s" s="30">
        <v>139</v>
      </c>
      <c r="AJ4082" s="245">
        <v>37363</v>
      </c>
    </row>
    <row r="4083" s="231" customFormat="1" ht="13.65" customHeight="1">
      <c r="AA4083" s="245">
        <v>567909</v>
      </c>
      <c r="AB4083" t="s" s="30">
        <v>9446</v>
      </c>
      <c r="AD4083" t="s" s="30">
        <v>9447</v>
      </c>
      <c r="AG4083" t="s" s="30">
        <f>CONCATENATE(AH4083,", ",AI4083," ",AJ4083)</f>
        <v>182</v>
      </c>
      <c r="AH4083" t="s" s="244">
        <v>138</v>
      </c>
      <c r="AI4083" t="s" s="30">
        <v>139</v>
      </c>
      <c r="AJ4083" s="245">
        <v>37421</v>
      </c>
    </row>
    <row r="4084" s="231" customFormat="1" ht="13.65" customHeight="1">
      <c r="AA4084" s="245">
        <v>567917</v>
      </c>
      <c r="AB4084" t="s" s="30">
        <v>9448</v>
      </c>
      <c r="AD4084" t="s" s="30">
        <v>9449</v>
      </c>
      <c r="AG4084" t="s" s="30">
        <f>CONCATENATE(AH4084,", ",AI4084," ",AJ4084)</f>
        <v>599</v>
      </c>
      <c r="AH4084" t="s" s="244">
        <v>372</v>
      </c>
      <c r="AI4084" t="s" s="30">
        <v>139</v>
      </c>
      <c r="AJ4084" s="245">
        <v>37379</v>
      </c>
    </row>
    <row r="4085" s="231" customFormat="1" ht="13.65" customHeight="1">
      <c r="AA4085" s="245">
        <v>567925</v>
      </c>
      <c r="AB4085" t="s" s="30">
        <v>9450</v>
      </c>
      <c r="AD4085" t="s" s="30">
        <v>9451</v>
      </c>
      <c r="AG4085" t="s" s="30">
        <f>CONCATENATE(AH4085,", ",AI4085," ",AJ4085)</f>
        <v>147</v>
      </c>
      <c r="AH4085" t="s" s="244">
        <v>138</v>
      </c>
      <c r="AI4085" t="s" s="30">
        <v>139</v>
      </c>
      <c r="AJ4085" s="245">
        <v>37406</v>
      </c>
    </row>
    <row r="4086" s="231" customFormat="1" ht="13.65" customHeight="1">
      <c r="AA4086" s="245">
        <v>567933</v>
      </c>
      <c r="AB4086" t="s" s="30">
        <v>9452</v>
      </c>
      <c r="AD4086" t="s" s="30">
        <v>9453</v>
      </c>
      <c r="AG4086" t="s" s="30">
        <f>CONCATENATE(AH4086,", ",AI4086," ",AJ4086)</f>
        <v>845</v>
      </c>
      <c r="AH4086" t="s" s="244">
        <v>162</v>
      </c>
      <c r="AI4086" t="s" s="30">
        <v>139</v>
      </c>
      <c r="AJ4086" s="245">
        <v>37343</v>
      </c>
    </row>
    <row r="4087" s="231" customFormat="1" ht="13.65" customHeight="1">
      <c r="AA4087" s="245">
        <v>567958</v>
      </c>
      <c r="AB4087" t="s" s="30">
        <v>9454</v>
      </c>
      <c r="AD4087" t="s" s="30">
        <v>9455</v>
      </c>
      <c r="AG4087" t="s" s="30">
        <f>CONCATENATE(AH4087,", ",AI4087," ",AJ4087)</f>
        <v>1355</v>
      </c>
      <c r="AH4087" t="s" s="244">
        <v>485</v>
      </c>
      <c r="AI4087" t="s" s="30">
        <v>139</v>
      </c>
      <c r="AJ4087" s="245">
        <v>37363</v>
      </c>
    </row>
    <row r="4088" s="231" customFormat="1" ht="13.65" customHeight="1">
      <c r="AA4088" s="245">
        <v>567966</v>
      </c>
      <c r="AB4088" t="s" s="30">
        <v>9456</v>
      </c>
      <c r="AD4088" t="s" s="30">
        <v>9457</v>
      </c>
      <c r="AG4088" t="s" s="30">
        <f>CONCATENATE(AH4088,", ",AI4088," ",AJ4088)</f>
        <v>9028</v>
      </c>
      <c r="AH4088" t="s" s="244">
        <v>9029</v>
      </c>
      <c r="AI4088" t="s" s="30">
        <v>139</v>
      </c>
      <c r="AJ4088" s="245">
        <v>37412</v>
      </c>
    </row>
    <row r="4089" s="231" customFormat="1" ht="13.65" customHeight="1">
      <c r="AA4089" s="245">
        <v>567974</v>
      </c>
      <c r="AB4089" t="s" s="30">
        <v>9458</v>
      </c>
      <c r="AD4089" t="s" s="30">
        <v>9459</v>
      </c>
      <c r="AG4089" t="s" s="30">
        <f>CONCATENATE(AH4089,", ",AI4089," ",AJ4089)</f>
        <v>419</v>
      </c>
      <c r="AH4089" t="s" s="244">
        <v>138</v>
      </c>
      <c r="AI4089" t="s" s="30">
        <v>139</v>
      </c>
      <c r="AJ4089" s="245">
        <v>37407</v>
      </c>
    </row>
    <row r="4090" s="231" customFormat="1" ht="13.65" customHeight="1">
      <c r="AA4090" s="245">
        <v>567990</v>
      </c>
      <c r="AB4090" t="s" s="30">
        <v>9460</v>
      </c>
      <c r="AD4090" t="s" s="30">
        <v>9461</v>
      </c>
      <c r="AG4090" t="s" s="30">
        <f>CONCATENATE(AH4090,", ",AI4090," ",AJ4090)</f>
        <v>182</v>
      </c>
      <c r="AH4090" t="s" s="244">
        <v>138</v>
      </c>
      <c r="AI4090" t="s" s="30">
        <v>139</v>
      </c>
      <c r="AJ4090" s="245">
        <v>37421</v>
      </c>
    </row>
    <row r="4091" s="231" customFormat="1" ht="13.65" customHeight="1">
      <c r="AA4091" s="245">
        <v>568014</v>
      </c>
      <c r="AB4091" t="s" s="30">
        <v>9462</v>
      </c>
      <c r="AD4091" t="s" s="30">
        <v>9463</v>
      </c>
      <c r="AG4091" t="s" s="30">
        <f>CONCATENATE(AH4091,", ",AI4091," ",AJ4091)</f>
        <v>845</v>
      </c>
      <c r="AH4091" t="s" s="244">
        <v>162</v>
      </c>
      <c r="AI4091" t="s" s="30">
        <v>139</v>
      </c>
      <c r="AJ4091" s="245">
        <v>37343</v>
      </c>
    </row>
    <row r="4092" s="231" customFormat="1" ht="13.65" customHeight="1">
      <c r="AA4092" s="245">
        <v>568022</v>
      </c>
      <c r="AB4092" t="s" s="30">
        <v>9464</v>
      </c>
      <c r="AD4092" t="s" s="30">
        <v>9465</v>
      </c>
      <c r="AG4092" t="s" s="30">
        <f>CONCATENATE(AH4092,", ",AI4092," ",AJ4092)</f>
        <v>9028</v>
      </c>
      <c r="AH4092" t="s" s="244">
        <v>9029</v>
      </c>
      <c r="AI4092" t="s" s="30">
        <v>139</v>
      </c>
      <c r="AJ4092" s="245">
        <v>37412</v>
      </c>
    </row>
    <row r="4093" s="231" customFormat="1" ht="13.65" customHeight="1">
      <c r="AA4093" s="245">
        <v>568030</v>
      </c>
      <c r="AB4093" t="s" s="30">
        <v>9466</v>
      </c>
      <c r="AD4093" t="s" s="30">
        <v>9467</v>
      </c>
      <c r="AG4093" t="s" s="30">
        <f>CONCATENATE(AH4093,", ",AI4093," ",AJ4093)</f>
        <v>292</v>
      </c>
      <c r="AH4093" t="s" s="244">
        <v>293</v>
      </c>
      <c r="AI4093" t="s" s="30">
        <v>178</v>
      </c>
      <c r="AJ4093" s="245">
        <v>30736</v>
      </c>
    </row>
    <row r="4094" s="231" customFormat="1" ht="13.65" customHeight="1">
      <c r="AA4094" s="245">
        <v>568048</v>
      </c>
      <c r="AB4094" t="s" s="30">
        <v>9468</v>
      </c>
      <c r="AD4094" t="s" s="30">
        <v>9469</v>
      </c>
      <c r="AG4094" t="s" s="30">
        <f>CONCATENATE(AH4094,", ",AI4094," ",AJ4094)</f>
        <v>154</v>
      </c>
      <c r="AH4094" t="s" s="244">
        <v>138</v>
      </c>
      <c r="AI4094" t="s" s="30">
        <v>139</v>
      </c>
      <c r="AJ4094" s="245">
        <v>37404</v>
      </c>
    </row>
    <row r="4095" s="231" customFormat="1" ht="13.65" customHeight="1">
      <c r="AA4095" s="245">
        <v>568055</v>
      </c>
      <c r="AB4095" t="s" s="30">
        <v>9470</v>
      </c>
      <c r="AD4095" t="s" s="30">
        <v>9471</v>
      </c>
      <c r="AG4095" t="s" s="30">
        <f>CONCATENATE(AH4095,", ",AI4095," ",AJ4095)</f>
        <v>147</v>
      </c>
      <c r="AH4095" t="s" s="244">
        <v>138</v>
      </c>
      <c r="AI4095" t="s" s="30">
        <v>139</v>
      </c>
      <c r="AJ4095" s="245">
        <v>37406</v>
      </c>
    </row>
    <row r="4096" s="231" customFormat="1" ht="13.65" customHeight="1">
      <c r="AA4096" s="245">
        <v>568063</v>
      </c>
      <c r="AB4096" t="s" s="30">
        <v>9472</v>
      </c>
      <c r="AD4096" t="s" s="30">
        <v>9473</v>
      </c>
      <c r="AG4096" t="s" s="30">
        <f>CONCATENATE(AH4096,", ",AI4096," ",AJ4096)</f>
        <v>185</v>
      </c>
      <c r="AH4096" t="s" s="244">
        <v>138</v>
      </c>
      <c r="AI4096" t="s" s="30">
        <v>139</v>
      </c>
      <c r="AJ4096" s="245">
        <v>37415</v>
      </c>
    </row>
    <row r="4097" s="231" customFormat="1" ht="13.65" customHeight="1">
      <c r="AA4097" s="245">
        <v>568071</v>
      </c>
      <c r="AB4097" t="s" s="30">
        <v>9474</v>
      </c>
      <c r="AD4097" t="s" s="30">
        <v>9475</v>
      </c>
      <c r="AG4097" t="s" s="30">
        <f>CONCATENATE(AH4097,", ",AI4097," ",AJ4097)</f>
        <v>2779</v>
      </c>
      <c r="AH4097" t="s" s="244">
        <v>665</v>
      </c>
      <c r="AI4097" t="s" s="30">
        <v>139</v>
      </c>
      <c r="AJ4097" s="245">
        <v>37377</v>
      </c>
    </row>
    <row r="4098" s="231" customFormat="1" ht="13.65" customHeight="1">
      <c r="AA4098" s="245">
        <v>568113</v>
      </c>
      <c r="AB4098" t="s" s="30">
        <v>9476</v>
      </c>
      <c r="AD4098" t="s" s="30">
        <v>9477</v>
      </c>
      <c r="AG4098" t="s" s="30">
        <f>CONCATENATE(AH4098,", ",AI4098," ",AJ4098)</f>
        <v>845</v>
      </c>
      <c r="AH4098" t="s" s="244">
        <v>162</v>
      </c>
      <c r="AI4098" t="s" s="30">
        <v>139</v>
      </c>
      <c r="AJ4098" s="245">
        <v>37343</v>
      </c>
    </row>
    <row r="4099" s="231" customFormat="1" ht="13.65" customHeight="1">
      <c r="AA4099" s="245">
        <v>568121</v>
      </c>
      <c r="AB4099" t="s" s="30">
        <v>9478</v>
      </c>
      <c r="AD4099" t="s" s="30">
        <v>9479</v>
      </c>
      <c r="AG4099" t="s" s="30">
        <f>CONCATENATE(AH4099,", ",AI4099," ",AJ4099)</f>
        <v>1221</v>
      </c>
      <c r="AH4099" t="s" s="244">
        <v>716</v>
      </c>
      <c r="AI4099" t="s" s="30">
        <v>178</v>
      </c>
      <c r="AJ4099" s="245">
        <v>30741</v>
      </c>
    </row>
    <row r="4100" s="231" customFormat="1" ht="13.65" customHeight="1">
      <c r="AA4100" s="245">
        <v>568931</v>
      </c>
      <c r="AB4100" t="s" s="30">
        <v>9480</v>
      </c>
      <c r="AD4100" t="s" s="30">
        <v>9481</v>
      </c>
      <c r="AG4100" t="s" s="30">
        <f>CONCATENATE(AH4100,", ",AI4100," ",AJ4100)</f>
        <v>185</v>
      </c>
      <c r="AH4100" t="s" s="244">
        <v>138</v>
      </c>
      <c r="AI4100" t="s" s="30">
        <v>139</v>
      </c>
      <c r="AJ4100" s="245">
        <v>37415</v>
      </c>
    </row>
    <row r="4101" s="231" customFormat="1" ht="13.65" customHeight="1">
      <c r="AA4101" s="245">
        <v>569335</v>
      </c>
      <c r="AB4101" t="s" s="30">
        <v>9482</v>
      </c>
      <c r="AD4101" t="s" s="30">
        <v>9483</v>
      </c>
      <c r="AG4101" t="s" s="30">
        <f>CONCATENATE(AH4101,", ",AI4101," ",AJ4101)</f>
        <v>845</v>
      </c>
      <c r="AH4101" t="s" s="244">
        <v>162</v>
      </c>
      <c r="AI4101" t="s" s="30">
        <v>139</v>
      </c>
      <c r="AJ4101" s="245">
        <v>37343</v>
      </c>
    </row>
    <row r="4102" s="231" customFormat="1" ht="13.65" customHeight="1">
      <c r="AA4102" s="245">
        <v>569343</v>
      </c>
      <c r="AB4102" t="s" s="30">
        <v>9484</v>
      </c>
      <c r="AD4102" t="s" s="30">
        <v>9485</v>
      </c>
      <c r="AG4102" t="s" s="30">
        <f>CONCATENATE(AH4102,", ",AI4102," ",AJ4102)</f>
        <v>9028</v>
      </c>
      <c r="AH4102" t="s" s="244">
        <v>9029</v>
      </c>
      <c r="AI4102" t="s" s="30">
        <v>139</v>
      </c>
      <c r="AJ4102" s="245">
        <v>37412</v>
      </c>
    </row>
    <row r="4103" s="231" customFormat="1" ht="13.65" customHeight="1">
      <c r="AA4103" s="245">
        <v>569350</v>
      </c>
      <c r="AB4103" t="s" s="30">
        <v>9486</v>
      </c>
      <c r="AD4103" t="s" s="30">
        <v>9487</v>
      </c>
      <c r="AG4103" t="s" s="30">
        <f>CONCATENATE(AH4103,", ",AI4103," ",AJ4103)</f>
        <v>9028</v>
      </c>
      <c r="AH4103" t="s" s="244">
        <v>9029</v>
      </c>
      <c r="AI4103" t="s" s="30">
        <v>139</v>
      </c>
      <c r="AJ4103" s="245">
        <v>37412</v>
      </c>
    </row>
    <row r="4104" s="231" customFormat="1" ht="13.65" customHeight="1">
      <c r="AA4104" s="245">
        <v>569368</v>
      </c>
      <c r="AB4104" t="s" s="30">
        <v>9488</v>
      </c>
      <c r="AD4104" t="s" s="30">
        <v>9489</v>
      </c>
      <c r="AG4104" t="s" s="30">
        <f>CONCATENATE(AH4104,", ",AI4104," ",AJ4104)</f>
        <v>9028</v>
      </c>
      <c r="AH4104" t="s" s="244">
        <v>9029</v>
      </c>
      <c r="AI4104" t="s" s="30">
        <v>139</v>
      </c>
      <c r="AJ4104" s="245">
        <v>37412</v>
      </c>
    </row>
    <row r="4105" s="231" customFormat="1" ht="13.65" customHeight="1">
      <c r="AA4105" s="245">
        <v>569376</v>
      </c>
      <c r="AB4105" t="s" s="30">
        <v>9490</v>
      </c>
      <c r="AD4105" t="s" s="30">
        <v>9491</v>
      </c>
      <c r="AG4105" t="s" s="30">
        <f>CONCATENATE(AH4105,", ",AI4105," ",AJ4105)</f>
        <v>419</v>
      </c>
      <c r="AH4105" t="s" s="244">
        <v>138</v>
      </c>
      <c r="AI4105" t="s" s="30">
        <v>139</v>
      </c>
      <c r="AJ4105" s="245">
        <v>37407</v>
      </c>
    </row>
    <row r="4106" s="231" customFormat="1" ht="13.65" customHeight="1">
      <c r="AA4106" s="245">
        <v>569384</v>
      </c>
      <c r="AB4106" t="s" s="30">
        <v>9492</v>
      </c>
      <c r="AD4106" t="s" s="30">
        <v>9493</v>
      </c>
      <c r="AG4106" t="s" s="30">
        <f>CONCATENATE(AH4106,", ",AI4106," ",AJ4106)</f>
        <v>1221</v>
      </c>
      <c r="AH4106" t="s" s="244">
        <v>716</v>
      </c>
      <c r="AI4106" t="s" s="30">
        <v>178</v>
      </c>
      <c r="AJ4106" s="245">
        <v>30741</v>
      </c>
    </row>
    <row r="4107" s="231" customFormat="1" ht="13.65" customHeight="1">
      <c r="AA4107" s="245">
        <v>569392</v>
      </c>
      <c r="AB4107" t="s" s="30">
        <v>9494</v>
      </c>
      <c r="AD4107" t="s" s="30">
        <v>9495</v>
      </c>
      <c r="AG4107" t="s" s="30">
        <f>CONCATENATE(AH4107,", ",AI4107," ",AJ4107)</f>
        <v>845</v>
      </c>
      <c r="AH4107" t="s" s="244">
        <v>162</v>
      </c>
      <c r="AI4107" t="s" s="30">
        <v>139</v>
      </c>
      <c r="AJ4107" s="245">
        <v>37343</v>
      </c>
    </row>
    <row r="4108" s="231" customFormat="1" ht="13.65" customHeight="1">
      <c r="AA4108" s="245">
        <v>569400</v>
      </c>
      <c r="AB4108" t="s" s="30">
        <v>9496</v>
      </c>
      <c r="AD4108" t="s" s="30">
        <v>9497</v>
      </c>
      <c r="AG4108" t="s" s="30">
        <f>CONCATENATE(AH4108,", ",AI4108," ",AJ4108)</f>
        <v>147</v>
      </c>
      <c r="AH4108" t="s" s="244">
        <v>138</v>
      </c>
      <c r="AI4108" t="s" s="30">
        <v>139</v>
      </c>
      <c r="AJ4108" s="245">
        <v>37406</v>
      </c>
    </row>
    <row r="4109" s="231" customFormat="1" ht="13.65" customHeight="1">
      <c r="AA4109" s="245">
        <v>569418</v>
      </c>
      <c r="AB4109" t="s" s="30">
        <v>9498</v>
      </c>
      <c r="AD4109" t="s" s="30">
        <v>9499</v>
      </c>
      <c r="AG4109" t="s" s="30">
        <f>CONCATENATE(AH4109,", ",AI4109," ",AJ4109)</f>
        <v>147</v>
      </c>
      <c r="AH4109" t="s" s="244">
        <v>138</v>
      </c>
      <c r="AI4109" t="s" s="30">
        <v>139</v>
      </c>
      <c r="AJ4109" s="245">
        <v>37406</v>
      </c>
    </row>
    <row r="4110" s="231" customFormat="1" ht="13.65" customHeight="1">
      <c r="AA4110" s="245">
        <v>569426</v>
      </c>
      <c r="AB4110" t="s" s="30">
        <v>9500</v>
      </c>
      <c r="AD4110" t="s" s="30">
        <v>9501</v>
      </c>
      <c r="AG4110" t="s" s="30">
        <f>CONCATENATE(AH4110,", ",AI4110," ",AJ4110)</f>
        <v>169</v>
      </c>
      <c r="AH4110" t="s" s="244">
        <v>138</v>
      </c>
      <c r="AI4110" t="s" s="30">
        <v>139</v>
      </c>
      <c r="AJ4110" s="245">
        <v>37411</v>
      </c>
    </row>
    <row r="4111" s="231" customFormat="1" ht="13.65" customHeight="1">
      <c r="AA4111" s="245">
        <v>569434</v>
      </c>
      <c r="AB4111" t="s" s="30">
        <v>9502</v>
      </c>
      <c r="AD4111" t="s" s="30">
        <v>9503</v>
      </c>
      <c r="AG4111" t="s" s="30">
        <f>CONCATENATE(AH4111,", ",AI4111," ",AJ4111)</f>
        <v>147</v>
      </c>
      <c r="AH4111" t="s" s="244">
        <v>138</v>
      </c>
      <c r="AI4111" t="s" s="30">
        <v>139</v>
      </c>
      <c r="AJ4111" s="245">
        <v>37406</v>
      </c>
    </row>
    <row r="4112" s="231" customFormat="1" ht="13.65" customHeight="1">
      <c r="AA4112" s="245">
        <v>569442</v>
      </c>
      <c r="AB4112" t="s" s="30">
        <v>9504</v>
      </c>
      <c r="AD4112" t="s" s="30">
        <v>9505</v>
      </c>
      <c r="AG4112" t="s" s="30">
        <f>CONCATENATE(AH4112,", ",AI4112," ",AJ4112)</f>
        <v>1417</v>
      </c>
      <c r="AH4112" t="s" s="244">
        <v>868</v>
      </c>
      <c r="AI4112" t="s" s="30">
        <v>139</v>
      </c>
      <c r="AJ4112" s="245">
        <v>37350</v>
      </c>
    </row>
    <row r="4113" s="231" customFormat="1" ht="13.65" customHeight="1">
      <c r="AA4113" s="245">
        <v>569459</v>
      </c>
      <c r="AB4113" t="s" s="30">
        <v>9506</v>
      </c>
      <c r="AD4113" t="s" s="30">
        <v>9507</v>
      </c>
      <c r="AG4113" t="s" s="30">
        <f>CONCATENATE(AH4113,", ",AI4113," ",AJ4113)</f>
        <v>419</v>
      </c>
      <c r="AH4113" t="s" s="244">
        <v>138</v>
      </c>
      <c r="AI4113" t="s" s="30">
        <v>139</v>
      </c>
      <c r="AJ4113" s="245">
        <v>37407</v>
      </c>
    </row>
    <row r="4114" s="231" customFormat="1" ht="13.65" customHeight="1">
      <c r="AA4114" s="245">
        <v>569475</v>
      </c>
      <c r="AB4114" t="s" s="30">
        <v>9508</v>
      </c>
      <c r="AD4114" t="s" s="30">
        <v>9509</v>
      </c>
      <c r="AG4114" t="s" s="30">
        <f>CONCATENATE(AH4114,", ",AI4114," ",AJ4114)</f>
        <v>267</v>
      </c>
      <c r="AH4114" t="s" s="244">
        <v>138</v>
      </c>
      <c r="AI4114" t="s" s="30">
        <v>139</v>
      </c>
      <c r="AJ4114" s="245">
        <v>37419</v>
      </c>
    </row>
    <row r="4115" s="231" customFormat="1" ht="13.65" customHeight="1">
      <c r="AA4115" s="245">
        <v>569483</v>
      </c>
      <c r="AB4115" t="s" s="30">
        <v>9510</v>
      </c>
      <c r="AD4115" t="s" s="30">
        <v>9511</v>
      </c>
      <c r="AG4115" t="s" s="30">
        <f>CONCATENATE(AH4115,", ",AI4115," ",AJ4115)</f>
        <v>2779</v>
      </c>
      <c r="AH4115" t="s" s="244">
        <v>665</v>
      </c>
      <c r="AI4115" t="s" s="30">
        <v>139</v>
      </c>
      <c r="AJ4115" s="245">
        <v>37377</v>
      </c>
    </row>
    <row r="4116" s="231" customFormat="1" ht="13.65" customHeight="1">
      <c r="AA4116" s="245">
        <v>569491</v>
      </c>
      <c r="AB4116" t="s" s="30">
        <v>9512</v>
      </c>
      <c r="AD4116" t="s" s="30">
        <v>9513</v>
      </c>
      <c r="AE4116" t="s" s="30">
        <v>9514</v>
      </c>
      <c r="AG4116" t="s" s="30">
        <f>CONCATENATE(AH4116,", ",AI4116," ",AJ4116)</f>
        <v>2195</v>
      </c>
      <c r="AH4116" t="s" s="244">
        <v>177</v>
      </c>
      <c r="AI4116" t="s" s="30">
        <v>178</v>
      </c>
      <c r="AJ4116" s="245">
        <v>30742</v>
      </c>
    </row>
    <row r="4117" s="231" customFormat="1" ht="13.65" customHeight="1">
      <c r="AA4117" s="245">
        <v>569517</v>
      </c>
      <c r="AB4117" t="s" s="30">
        <v>9515</v>
      </c>
      <c r="AD4117" t="s" s="30">
        <v>9516</v>
      </c>
      <c r="AG4117" t="s" s="30">
        <f>CONCATENATE(AH4117,", ",AI4117," ",AJ4117)</f>
        <v>219</v>
      </c>
      <c r="AH4117" t="s" s="244">
        <v>138</v>
      </c>
      <c r="AI4117" t="s" s="30">
        <v>139</v>
      </c>
      <c r="AJ4117" s="245">
        <v>37405</v>
      </c>
    </row>
    <row r="4118" s="231" customFormat="1" ht="13.65" customHeight="1">
      <c r="AA4118" s="245">
        <v>569525</v>
      </c>
      <c r="AB4118" t="s" s="30">
        <v>9517</v>
      </c>
      <c r="AD4118" t="s" s="30">
        <v>9518</v>
      </c>
      <c r="AG4118" t="s" s="30">
        <f>CONCATENATE(AH4118,", ",AI4118," ",AJ4118)</f>
        <v>2195</v>
      </c>
      <c r="AH4118" t="s" s="244">
        <v>177</v>
      </c>
      <c r="AI4118" t="s" s="30">
        <v>178</v>
      </c>
      <c r="AJ4118" s="245">
        <v>30742</v>
      </c>
    </row>
    <row r="4119" s="231" customFormat="1" ht="13.65" customHeight="1">
      <c r="AA4119" s="245">
        <v>569533</v>
      </c>
      <c r="AB4119" t="s" s="30">
        <v>9519</v>
      </c>
      <c r="AD4119" t="s" s="30">
        <v>9520</v>
      </c>
      <c r="AG4119" t="s" s="30">
        <f>CONCATENATE(AH4119,", ",AI4119," ",AJ4119)</f>
        <v>845</v>
      </c>
      <c r="AH4119" t="s" s="244">
        <v>162</v>
      </c>
      <c r="AI4119" t="s" s="30">
        <v>139</v>
      </c>
      <c r="AJ4119" s="245">
        <v>37343</v>
      </c>
    </row>
    <row r="4120" s="231" customFormat="1" ht="13.65" customHeight="1">
      <c r="AA4120" s="245">
        <v>569541</v>
      </c>
      <c r="AB4120" t="s" s="30">
        <v>9521</v>
      </c>
      <c r="AC4120" t="s" s="30">
        <v>9522</v>
      </c>
      <c r="AD4120" t="s" s="30">
        <v>9523</v>
      </c>
      <c r="AG4120" t="s" s="30">
        <f>CONCATENATE(AH4120,", ",AI4120," ",AJ4120)</f>
        <v>419</v>
      </c>
      <c r="AH4120" t="s" s="244">
        <v>138</v>
      </c>
      <c r="AI4120" t="s" s="30">
        <v>139</v>
      </c>
      <c r="AJ4120" s="245">
        <v>37407</v>
      </c>
    </row>
    <row r="4121" s="231" customFormat="1" ht="13.65" customHeight="1">
      <c r="AA4121" s="245">
        <v>569558</v>
      </c>
      <c r="AB4121" t="s" s="30">
        <v>9524</v>
      </c>
      <c r="AD4121" t="s" s="30">
        <v>9525</v>
      </c>
      <c r="AG4121" t="s" s="30">
        <f>CONCATENATE(AH4121,", ",AI4121," ",AJ4121)</f>
        <v>9028</v>
      </c>
      <c r="AH4121" t="s" s="244">
        <v>9029</v>
      </c>
      <c r="AI4121" t="s" s="30">
        <v>139</v>
      </c>
      <c r="AJ4121" s="245">
        <v>37412</v>
      </c>
    </row>
    <row r="4122" s="231" customFormat="1" ht="13.65" customHeight="1">
      <c r="AA4122" s="245">
        <v>569566</v>
      </c>
      <c r="AB4122" t="s" s="30">
        <v>9526</v>
      </c>
      <c r="AD4122" t="s" s="30">
        <v>9527</v>
      </c>
      <c r="AG4122" t="s" s="30">
        <f>CONCATENATE(AH4122,", ",AI4122," ",AJ4122)</f>
        <v>267</v>
      </c>
      <c r="AH4122" t="s" s="244">
        <v>138</v>
      </c>
      <c r="AI4122" t="s" s="30">
        <v>139</v>
      </c>
      <c r="AJ4122" s="245">
        <v>37419</v>
      </c>
    </row>
    <row r="4123" s="231" customFormat="1" ht="13.65" customHeight="1">
      <c r="AA4123" s="245">
        <v>569574</v>
      </c>
      <c r="AB4123" t="s" s="30">
        <v>9528</v>
      </c>
      <c r="AD4123" t="s" s="30">
        <v>9529</v>
      </c>
      <c r="AG4123" t="s" s="30">
        <f>CONCATENATE(AH4123,", ",AI4123," ",AJ4123)</f>
        <v>247</v>
      </c>
      <c r="AH4123" t="s" s="244">
        <v>138</v>
      </c>
      <c r="AI4123" t="s" s="30">
        <v>139</v>
      </c>
      <c r="AJ4123" s="245">
        <v>37409</v>
      </c>
    </row>
    <row r="4124" s="231" customFormat="1" ht="13.65" customHeight="1">
      <c r="AA4124" s="245">
        <v>569582</v>
      </c>
      <c r="AB4124" t="s" s="30">
        <v>9530</v>
      </c>
      <c r="AD4124" t="s" s="30">
        <v>9531</v>
      </c>
      <c r="AG4124" t="s" s="30">
        <f>CONCATENATE(AH4124,", ",AI4124," ",AJ4124)</f>
        <v>2779</v>
      </c>
      <c r="AH4124" t="s" s="244">
        <v>665</v>
      </c>
      <c r="AI4124" t="s" s="30">
        <v>139</v>
      </c>
      <c r="AJ4124" s="245">
        <v>37377</v>
      </c>
    </row>
    <row r="4125" s="231" customFormat="1" ht="13.65" customHeight="1">
      <c r="AA4125" s="245">
        <v>569590</v>
      </c>
      <c r="AB4125" t="s" s="30">
        <v>9532</v>
      </c>
      <c r="AD4125" t="s" s="30">
        <v>9533</v>
      </c>
      <c r="AG4125" t="s" s="30">
        <f>CONCATENATE(AH4125,", ",AI4125," ",AJ4125)</f>
        <v>1221</v>
      </c>
      <c r="AH4125" t="s" s="244">
        <v>716</v>
      </c>
      <c r="AI4125" t="s" s="30">
        <v>178</v>
      </c>
      <c r="AJ4125" s="245">
        <v>30741</v>
      </c>
    </row>
    <row r="4126" s="231" customFormat="1" ht="13.65" customHeight="1">
      <c r="AA4126" s="245">
        <v>569616</v>
      </c>
      <c r="AB4126" t="s" s="30">
        <v>9534</v>
      </c>
      <c r="AD4126" t="s" s="30">
        <v>9535</v>
      </c>
      <c r="AG4126" t="s" s="30">
        <f>CONCATENATE(AH4126,", ",AI4126," ",AJ4126)</f>
        <v>147</v>
      </c>
      <c r="AH4126" t="s" s="244">
        <v>138</v>
      </c>
      <c r="AI4126" t="s" s="30">
        <v>139</v>
      </c>
      <c r="AJ4126" s="245">
        <v>37406</v>
      </c>
    </row>
    <row r="4127" s="231" customFormat="1" ht="13.65" customHeight="1">
      <c r="AA4127" s="245">
        <v>569624</v>
      </c>
      <c r="AB4127" t="s" s="30">
        <v>9536</v>
      </c>
      <c r="AD4127" t="s" s="30">
        <v>9537</v>
      </c>
      <c r="AG4127" t="s" s="30">
        <f>CONCATENATE(AH4127,", ",AI4127," ",AJ4127)</f>
        <v>309</v>
      </c>
      <c r="AH4127" t="s" s="244">
        <v>138</v>
      </c>
      <c r="AI4127" t="s" s="30">
        <v>139</v>
      </c>
      <c r="AJ4127" s="245">
        <v>37416</v>
      </c>
    </row>
    <row r="4128" s="231" customFormat="1" ht="13.65" customHeight="1">
      <c r="AA4128" s="245">
        <v>569632</v>
      </c>
      <c r="AB4128" t="s" s="30">
        <v>9538</v>
      </c>
      <c r="AD4128" t="s" s="30">
        <v>9539</v>
      </c>
      <c r="AG4128" t="s" s="30">
        <f>CONCATENATE(AH4128,", ",AI4128," ",AJ4128)</f>
        <v>309</v>
      </c>
      <c r="AH4128" t="s" s="244">
        <v>138</v>
      </c>
      <c r="AI4128" t="s" s="30">
        <v>139</v>
      </c>
      <c r="AJ4128" s="245">
        <v>37416</v>
      </c>
    </row>
    <row r="4129" s="231" customFormat="1" ht="13.65" customHeight="1">
      <c r="AA4129" s="245">
        <v>569640</v>
      </c>
      <c r="AB4129" t="s" s="30">
        <v>9540</v>
      </c>
      <c r="AD4129" t="s" s="30">
        <v>9541</v>
      </c>
      <c r="AG4129" t="s" s="30">
        <f>CONCATENATE(AH4129,", ",AI4129," ",AJ4129)</f>
        <v>147</v>
      </c>
      <c r="AH4129" t="s" s="244">
        <v>138</v>
      </c>
      <c r="AI4129" t="s" s="30">
        <v>139</v>
      </c>
      <c r="AJ4129" s="245">
        <v>37406</v>
      </c>
    </row>
    <row r="4130" s="231" customFormat="1" ht="13.65" customHeight="1">
      <c r="AA4130" s="245">
        <v>569657</v>
      </c>
      <c r="AB4130" t="s" s="30">
        <v>9542</v>
      </c>
      <c r="AD4130" t="s" s="30">
        <v>9543</v>
      </c>
      <c r="AG4130" t="s" s="30">
        <f>CONCATENATE(AH4130,", ",AI4130," ",AJ4130)</f>
        <v>185</v>
      </c>
      <c r="AH4130" t="s" s="244">
        <v>138</v>
      </c>
      <c r="AI4130" t="s" s="30">
        <v>139</v>
      </c>
      <c r="AJ4130" s="245">
        <v>37415</v>
      </c>
    </row>
    <row r="4131" s="231" customFormat="1" ht="13.65" customHeight="1">
      <c r="AA4131" s="245">
        <v>569665</v>
      </c>
      <c r="AB4131" t="s" s="30">
        <v>9544</v>
      </c>
      <c r="AD4131" t="s" s="30">
        <v>9545</v>
      </c>
      <c r="AG4131" t="s" s="30">
        <f>CONCATENATE(AH4131,", ",AI4131," ",AJ4131)</f>
        <v>309</v>
      </c>
      <c r="AH4131" t="s" s="244">
        <v>138</v>
      </c>
      <c r="AI4131" t="s" s="30">
        <v>139</v>
      </c>
      <c r="AJ4131" s="245">
        <v>37416</v>
      </c>
    </row>
    <row r="4132" s="231" customFormat="1" ht="13.65" customHeight="1">
      <c r="AA4132" s="245">
        <v>569673</v>
      </c>
      <c r="AB4132" t="s" s="30">
        <v>9546</v>
      </c>
      <c r="AD4132" t="s" s="30">
        <v>9547</v>
      </c>
      <c r="AG4132" t="s" s="30">
        <f>CONCATENATE(AH4132,", ",AI4132," ",AJ4132)</f>
        <v>182</v>
      </c>
      <c r="AH4132" t="s" s="244">
        <v>138</v>
      </c>
      <c r="AI4132" t="s" s="30">
        <v>139</v>
      </c>
      <c r="AJ4132" s="245">
        <v>37421</v>
      </c>
    </row>
    <row r="4133" s="231" customFormat="1" ht="13.65" customHeight="1">
      <c r="AA4133" s="245">
        <v>569681</v>
      </c>
      <c r="AB4133" t="s" s="30">
        <v>9548</v>
      </c>
      <c r="AD4133" t="s" s="30">
        <v>9549</v>
      </c>
      <c r="AG4133" t="s" s="30">
        <f>CONCATENATE(AH4133,", ",AI4133," ",AJ4133)</f>
        <v>845</v>
      </c>
      <c r="AH4133" t="s" s="244">
        <v>162</v>
      </c>
      <c r="AI4133" t="s" s="30">
        <v>139</v>
      </c>
      <c r="AJ4133" s="245">
        <v>37343</v>
      </c>
    </row>
    <row r="4134" s="231" customFormat="1" ht="13.65" customHeight="1">
      <c r="AA4134" s="245">
        <v>569699</v>
      </c>
      <c r="AB4134" t="s" s="30">
        <v>9550</v>
      </c>
      <c r="AD4134" t="s" s="30">
        <v>9551</v>
      </c>
      <c r="AG4134" t="s" s="30">
        <f>CONCATENATE(AH4134,", ",AI4134," ",AJ4134)</f>
        <v>169</v>
      </c>
      <c r="AH4134" t="s" s="244">
        <v>138</v>
      </c>
      <c r="AI4134" t="s" s="30">
        <v>139</v>
      </c>
      <c r="AJ4134" s="245">
        <v>37411</v>
      </c>
    </row>
    <row r="4135" s="231" customFormat="1" ht="13.65" customHeight="1">
      <c r="AA4135" s="245">
        <v>569707</v>
      </c>
      <c r="AB4135" t="s" s="30">
        <v>9552</v>
      </c>
      <c r="AD4135" t="s" s="30">
        <v>9553</v>
      </c>
      <c r="AG4135" t="s" s="30">
        <f>CONCATENATE(AH4135,", ",AI4135," ",AJ4135)</f>
        <v>508</v>
      </c>
      <c r="AH4135" t="s" s="244">
        <v>138</v>
      </c>
      <c r="AI4135" t="s" s="30">
        <v>139</v>
      </c>
      <c r="AJ4135" s="245">
        <v>37408</v>
      </c>
    </row>
    <row r="4136" s="231" customFormat="1" ht="13.65" customHeight="1">
      <c r="AA4136" s="245">
        <v>569715</v>
      </c>
      <c r="AB4136" t="s" s="30">
        <v>9554</v>
      </c>
      <c r="AD4136" t="s" s="30">
        <v>9555</v>
      </c>
      <c r="AG4136" t="s" s="30">
        <f>CONCATENATE(AH4136,", ",AI4136," ",AJ4136)</f>
        <v>219</v>
      </c>
      <c r="AH4136" t="s" s="244">
        <v>138</v>
      </c>
      <c r="AI4136" t="s" s="30">
        <v>139</v>
      </c>
      <c r="AJ4136" s="245">
        <v>37405</v>
      </c>
    </row>
    <row r="4137" s="231" customFormat="1" ht="13.65" customHeight="1">
      <c r="AA4137" s="245">
        <v>569764</v>
      </c>
      <c r="AB4137" t="s" s="30">
        <v>9556</v>
      </c>
      <c r="AD4137" t="s" s="30">
        <v>9557</v>
      </c>
      <c r="AG4137" t="s" s="30">
        <f>CONCATENATE(AH4137,", ",AI4137," ",AJ4137)</f>
        <v>845</v>
      </c>
      <c r="AH4137" t="s" s="244">
        <v>162</v>
      </c>
      <c r="AI4137" t="s" s="30">
        <v>139</v>
      </c>
      <c r="AJ4137" s="245">
        <v>37343</v>
      </c>
    </row>
    <row r="4138" s="231" customFormat="1" ht="13.65" customHeight="1">
      <c r="AA4138" s="245">
        <v>569780</v>
      </c>
      <c r="AB4138" t="s" s="30">
        <v>9558</v>
      </c>
      <c r="AD4138" t="s" s="30">
        <v>9559</v>
      </c>
      <c r="AG4138" t="s" s="30">
        <f>CONCATENATE(AH4138,", ",AI4138," ",AJ4138)</f>
        <v>1199</v>
      </c>
      <c r="AH4138" t="s" s="244">
        <v>1171</v>
      </c>
      <c r="AI4138" t="s" s="30">
        <v>178</v>
      </c>
      <c r="AJ4138" s="245">
        <v>30728</v>
      </c>
    </row>
    <row r="4139" s="231" customFormat="1" ht="13.65" customHeight="1">
      <c r="AA4139" s="245">
        <v>570119</v>
      </c>
      <c r="AB4139" t="s" s="30">
        <v>9560</v>
      </c>
      <c r="AC4139" t="s" s="30">
        <v>9522</v>
      </c>
      <c r="AD4139" t="s" s="30">
        <v>9561</v>
      </c>
      <c r="AG4139" t="s" s="30">
        <f>CONCATENATE(AH4139,", ",AI4139," ",AJ4139)</f>
        <v>419</v>
      </c>
      <c r="AH4139" t="s" s="244">
        <v>138</v>
      </c>
      <c r="AI4139" t="s" s="30">
        <v>139</v>
      </c>
      <c r="AJ4139" s="245">
        <v>37407</v>
      </c>
    </row>
    <row r="4140" s="231" customFormat="1" ht="13.65" customHeight="1">
      <c r="AA4140" s="245">
        <v>570903</v>
      </c>
      <c r="AB4140" t="s" s="30">
        <v>9562</v>
      </c>
      <c r="AD4140" t="s" s="30">
        <v>9563</v>
      </c>
      <c r="AG4140" t="s" s="30">
        <f>CONCATENATE(AH4140,", ",AI4140," ",AJ4140)</f>
        <v>9028</v>
      </c>
      <c r="AH4140" t="s" s="244">
        <v>9029</v>
      </c>
      <c r="AI4140" t="s" s="30">
        <v>139</v>
      </c>
      <c r="AJ4140" s="245">
        <v>37412</v>
      </c>
    </row>
    <row r="4141" s="231" customFormat="1" ht="13.65" customHeight="1">
      <c r="AA4141" s="245">
        <v>570911</v>
      </c>
      <c r="AB4141" t="s" s="30">
        <v>9564</v>
      </c>
      <c r="AC4141" t="s" s="30">
        <v>9565</v>
      </c>
      <c r="AD4141" t="s" s="30">
        <v>9566</v>
      </c>
      <c r="AG4141" t="s" s="30">
        <f>CONCATENATE(AH4141,", ",AI4141," ",AJ4141)</f>
        <v>182</v>
      </c>
      <c r="AH4141" t="s" s="244">
        <v>138</v>
      </c>
      <c r="AI4141" t="s" s="30">
        <v>139</v>
      </c>
      <c r="AJ4141" s="245">
        <v>37421</v>
      </c>
    </row>
    <row r="4142" s="231" customFormat="1" ht="13.65" customHeight="1">
      <c r="AA4142" s="245">
        <v>570929</v>
      </c>
      <c r="AB4142" t="s" s="30">
        <v>9567</v>
      </c>
      <c r="AD4142" t="s" s="30">
        <v>9568</v>
      </c>
      <c r="AG4142" t="s" s="30">
        <f>CONCATENATE(AH4142,", ",AI4142," ",AJ4142)</f>
        <v>309</v>
      </c>
      <c r="AH4142" t="s" s="244">
        <v>138</v>
      </c>
      <c r="AI4142" t="s" s="30">
        <v>139</v>
      </c>
      <c r="AJ4142" s="245">
        <v>37416</v>
      </c>
    </row>
    <row r="4143" s="231" customFormat="1" ht="13.65" customHeight="1">
      <c r="AA4143" s="245">
        <v>570937</v>
      </c>
      <c r="AB4143" t="s" s="30">
        <v>9569</v>
      </c>
      <c r="AD4143" t="s" s="30">
        <v>9570</v>
      </c>
      <c r="AG4143" t="s" s="30">
        <f>CONCATENATE(AH4143,", ",AI4143," ",AJ4143)</f>
        <v>309</v>
      </c>
      <c r="AH4143" t="s" s="244">
        <v>138</v>
      </c>
      <c r="AI4143" t="s" s="30">
        <v>139</v>
      </c>
      <c r="AJ4143" s="245">
        <v>37416</v>
      </c>
    </row>
    <row r="4144" s="231" customFormat="1" ht="13.65" customHeight="1">
      <c r="AA4144" s="245">
        <v>570945</v>
      </c>
      <c r="AB4144" t="s" s="30">
        <v>9571</v>
      </c>
      <c r="AD4144" t="s" s="30">
        <v>9572</v>
      </c>
      <c r="AG4144" t="s" s="30">
        <f>CONCATENATE(AH4144,", ",AI4144," ",AJ4144)</f>
        <v>182</v>
      </c>
      <c r="AH4144" t="s" s="244">
        <v>138</v>
      </c>
      <c r="AI4144" t="s" s="30">
        <v>139</v>
      </c>
      <c r="AJ4144" s="245">
        <v>37421</v>
      </c>
    </row>
    <row r="4145" s="231" customFormat="1" ht="13.65" customHeight="1">
      <c r="AA4145" s="245">
        <v>570952</v>
      </c>
      <c r="AB4145" t="s" s="30">
        <v>9573</v>
      </c>
      <c r="AD4145" t="s" s="30">
        <v>9574</v>
      </c>
      <c r="AG4145" t="s" s="30">
        <f>CONCATENATE(AH4145,", ",AI4145," ",AJ4145)</f>
        <v>2195</v>
      </c>
      <c r="AH4145" t="s" s="244">
        <v>177</v>
      </c>
      <c r="AI4145" t="s" s="30">
        <v>178</v>
      </c>
      <c r="AJ4145" s="245">
        <v>30742</v>
      </c>
    </row>
    <row r="4146" s="231" customFormat="1" ht="13.65" customHeight="1">
      <c r="AA4146" s="245">
        <v>570978</v>
      </c>
      <c r="AB4146" t="s" s="30">
        <v>9575</v>
      </c>
      <c r="AD4146" t="s" s="30">
        <v>9576</v>
      </c>
      <c r="AG4146" t="s" s="30">
        <f>CONCATENATE(AH4146,", ",AI4146," ",AJ4146)</f>
        <v>845</v>
      </c>
      <c r="AH4146" t="s" s="244">
        <v>162</v>
      </c>
      <c r="AI4146" t="s" s="30">
        <v>139</v>
      </c>
      <c r="AJ4146" s="245">
        <v>37343</v>
      </c>
    </row>
    <row r="4147" s="231" customFormat="1" ht="13.65" customHeight="1">
      <c r="AA4147" s="245">
        <v>570986</v>
      </c>
      <c r="AB4147" t="s" s="30">
        <v>9577</v>
      </c>
      <c r="AD4147" t="s" s="30">
        <v>9578</v>
      </c>
      <c r="AG4147" t="s" s="30">
        <f>CONCATENATE(AH4147,", ",AI4147," ",AJ4147)</f>
        <v>219</v>
      </c>
      <c r="AH4147" t="s" s="244">
        <v>138</v>
      </c>
      <c r="AI4147" t="s" s="30">
        <v>139</v>
      </c>
      <c r="AJ4147" s="245">
        <v>37405</v>
      </c>
    </row>
    <row r="4148" s="231" customFormat="1" ht="13.65" customHeight="1">
      <c r="AA4148" s="245">
        <v>570994</v>
      </c>
      <c r="AB4148" t="s" s="30">
        <v>9579</v>
      </c>
      <c r="AD4148" t="s" s="30">
        <v>9580</v>
      </c>
      <c r="AG4148" t="s" s="30">
        <f>CONCATENATE(AH4148,", ",AI4148," ",AJ4148)</f>
        <v>280</v>
      </c>
      <c r="AH4148" t="s" s="244">
        <v>138</v>
      </c>
      <c r="AI4148" t="s" s="30">
        <v>139</v>
      </c>
      <c r="AJ4148" s="245">
        <v>37403</v>
      </c>
    </row>
    <row r="4149" s="231" customFormat="1" ht="13.65" customHeight="1">
      <c r="AA4149" s="245">
        <v>571000</v>
      </c>
      <c r="AB4149" t="s" s="30">
        <v>9581</v>
      </c>
      <c r="AD4149" t="s" s="30">
        <v>9582</v>
      </c>
      <c r="AG4149" t="s" s="30">
        <f>CONCATENATE(AH4149,", ",AI4149," ",AJ4149)</f>
        <v>182</v>
      </c>
      <c r="AH4149" t="s" s="244">
        <v>138</v>
      </c>
      <c r="AI4149" t="s" s="30">
        <v>139</v>
      </c>
      <c r="AJ4149" s="245">
        <v>37421</v>
      </c>
    </row>
    <row r="4150" s="231" customFormat="1" ht="13.65" customHeight="1">
      <c r="AA4150" s="245">
        <v>571018</v>
      </c>
      <c r="AB4150" t="s" s="30">
        <v>9583</v>
      </c>
      <c r="AD4150" t="s" s="30">
        <v>9584</v>
      </c>
      <c r="AG4150" t="s" s="30">
        <f>CONCATENATE(AH4150,", ",AI4150," ",AJ4150)</f>
        <v>182</v>
      </c>
      <c r="AH4150" t="s" s="244">
        <v>138</v>
      </c>
      <c r="AI4150" t="s" s="30">
        <v>139</v>
      </c>
      <c r="AJ4150" s="245">
        <v>37421</v>
      </c>
    </row>
    <row r="4151" s="231" customFormat="1" ht="13.65" customHeight="1">
      <c r="AA4151" s="245">
        <v>571026</v>
      </c>
      <c r="AB4151" t="s" s="30">
        <v>9585</v>
      </c>
      <c r="AD4151" t="s" s="30">
        <v>9586</v>
      </c>
      <c r="AG4151" t="s" s="30">
        <f>CONCATENATE(AH4151,", ",AI4151," ",AJ4151)</f>
        <v>182</v>
      </c>
      <c r="AH4151" t="s" s="244">
        <v>138</v>
      </c>
      <c r="AI4151" t="s" s="30">
        <v>139</v>
      </c>
      <c r="AJ4151" s="245">
        <v>37421</v>
      </c>
    </row>
    <row r="4152" s="231" customFormat="1" ht="13.65" customHeight="1">
      <c r="AA4152" s="245">
        <v>571034</v>
      </c>
      <c r="AB4152" t="s" s="30">
        <v>9587</v>
      </c>
      <c r="AD4152" t="s" s="30">
        <v>9588</v>
      </c>
      <c r="AG4152" t="s" s="30">
        <f>CONCATENATE(AH4152,", ",AI4152," ",AJ4152)</f>
        <v>182</v>
      </c>
      <c r="AH4152" t="s" s="244">
        <v>138</v>
      </c>
      <c r="AI4152" t="s" s="30">
        <v>139</v>
      </c>
      <c r="AJ4152" s="245">
        <v>37421</v>
      </c>
    </row>
    <row r="4153" s="231" customFormat="1" ht="13.65" customHeight="1">
      <c r="AA4153" s="245">
        <v>571042</v>
      </c>
      <c r="AB4153" t="s" s="30">
        <v>9589</v>
      </c>
      <c r="AD4153" t="s" s="30">
        <v>9590</v>
      </c>
      <c r="AG4153" t="s" s="30">
        <f>CONCATENATE(AH4153,", ",AI4153," ",AJ4153)</f>
        <v>1355</v>
      </c>
      <c r="AH4153" t="s" s="244">
        <v>485</v>
      </c>
      <c r="AI4153" t="s" s="30">
        <v>139</v>
      </c>
      <c r="AJ4153" s="245">
        <v>37363</v>
      </c>
    </row>
    <row r="4154" s="231" customFormat="1" ht="13.65" customHeight="1">
      <c r="AA4154" s="245">
        <v>571067</v>
      </c>
      <c r="AB4154" t="s" s="30">
        <v>9591</v>
      </c>
      <c r="AD4154" t="s" s="30">
        <v>9592</v>
      </c>
      <c r="AG4154" t="s" s="30">
        <f>CONCATENATE(AH4154,", ",AI4154," ",AJ4154)</f>
        <v>309</v>
      </c>
      <c r="AH4154" t="s" s="244">
        <v>138</v>
      </c>
      <c r="AI4154" t="s" s="30">
        <v>139</v>
      </c>
      <c r="AJ4154" s="245">
        <v>37416</v>
      </c>
    </row>
    <row r="4155" s="231" customFormat="1" ht="13.65" customHeight="1">
      <c r="AA4155" s="245">
        <v>571075</v>
      </c>
      <c r="AB4155" t="s" s="30">
        <v>9593</v>
      </c>
      <c r="AD4155" t="s" s="30">
        <v>9594</v>
      </c>
      <c r="AG4155" t="s" s="30">
        <f>CONCATENATE(AH4155,", ",AI4155," ",AJ4155)</f>
        <v>182</v>
      </c>
      <c r="AH4155" t="s" s="244">
        <v>138</v>
      </c>
      <c r="AI4155" t="s" s="30">
        <v>139</v>
      </c>
      <c r="AJ4155" s="245">
        <v>37421</v>
      </c>
    </row>
    <row r="4156" s="231" customFormat="1" ht="13.65" customHeight="1">
      <c r="AA4156" s="245">
        <v>571083</v>
      </c>
      <c r="AB4156" t="s" s="30">
        <v>9595</v>
      </c>
      <c r="AD4156" t="s" s="30">
        <v>9596</v>
      </c>
      <c r="AG4156" t="s" s="30">
        <f>CONCATENATE(AH4156,", ",AI4156," ",AJ4156)</f>
        <v>182</v>
      </c>
      <c r="AH4156" t="s" s="244">
        <v>138</v>
      </c>
      <c r="AI4156" t="s" s="30">
        <v>139</v>
      </c>
      <c r="AJ4156" s="245">
        <v>37421</v>
      </c>
    </row>
    <row r="4157" s="231" customFormat="1" ht="13.65" customHeight="1">
      <c r="AA4157" s="245">
        <v>571091</v>
      </c>
      <c r="AB4157" t="s" s="30">
        <v>9597</v>
      </c>
      <c r="AD4157" t="s" s="30">
        <v>9598</v>
      </c>
      <c r="AG4157" t="s" s="30">
        <f>CONCATENATE(AH4157,", ",AI4157," ",AJ4157)</f>
        <v>1221</v>
      </c>
      <c r="AH4157" t="s" s="244">
        <v>716</v>
      </c>
      <c r="AI4157" t="s" s="30">
        <v>178</v>
      </c>
      <c r="AJ4157" s="245">
        <v>30741</v>
      </c>
    </row>
    <row r="4158" s="231" customFormat="1" ht="13.65" customHeight="1">
      <c r="AA4158" s="245">
        <v>571109</v>
      </c>
      <c r="AB4158" t="s" s="30">
        <v>9599</v>
      </c>
      <c r="AD4158" t="s" s="30">
        <v>9600</v>
      </c>
      <c r="AG4158" t="s" s="30">
        <f>CONCATENATE(AH4158,", ",AI4158," ",AJ4158)</f>
        <v>845</v>
      </c>
      <c r="AH4158" t="s" s="244">
        <v>162</v>
      </c>
      <c r="AI4158" t="s" s="30">
        <v>139</v>
      </c>
      <c r="AJ4158" s="245">
        <v>37343</v>
      </c>
    </row>
    <row r="4159" s="231" customFormat="1" ht="13.65" customHeight="1">
      <c r="AA4159" s="245">
        <v>571117</v>
      </c>
      <c r="AB4159" t="s" s="30">
        <v>9601</v>
      </c>
      <c r="AD4159" t="s" s="30">
        <v>9602</v>
      </c>
      <c r="AG4159" t="s" s="30">
        <f>CONCATENATE(AH4159,", ",AI4159," ",AJ4159)</f>
        <v>1221</v>
      </c>
      <c r="AH4159" t="s" s="244">
        <v>716</v>
      </c>
      <c r="AI4159" t="s" s="30">
        <v>178</v>
      </c>
      <c r="AJ4159" s="245">
        <v>30741</v>
      </c>
    </row>
    <row r="4160" s="231" customFormat="1" ht="13.65" customHeight="1">
      <c r="AA4160" s="245">
        <v>571133</v>
      </c>
      <c r="AB4160" t="s" s="30">
        <v>9603</v>
      </c>
      <c r="AD4160" t="s" s="30">
        <v>9604</v>
      </c>
      <c r="AG4160" t="s" s="30">
        <f>CONCATENATE(AH4160,", ",AI4160," ",AJ4160)</f>
        <v>335</v>
      </c>
      <c r="AH4160" t="s" s="244">
        <v>336</v>
      </c>
      <c r="AI4160" t="s" s="30">
        <v>178</v>
      </c>
      <c r="AJ4160" s="245">
        <v>30725</v>
      </c>
    </row>
    <row r="4161" s="231" customFormat="1" ht="13.65" customHeight="1">
      <c r="AA4161" s="245">
        <v>571158</v>
      </c>
      <c r="AB4161" t="s" s="30">
        <v>9605</v>
      </c>
      <c r="AD4161" t="s" s="30">
        <v>9594</v>
      </c>
      <c r="AG4161" t="s" s="30">
        <f>CONCATENATE(AH4161,", ",AI4161," ",AJ4161)</f>
        <v>182</v>
      </c>
      <c r="AH4161" t="s" s="244">
        <v>138</v>
      </c>
      <c r="AI4161" t="s" s="30">
        <v>139</v>
      </c>
      <c r="AJ4161" s="245">
        <v>37421</v>
      </c>
    </row>
    <row r="4162" s="231" customFormat="1" ht="13.65" customHeight="1">
      <c r="AA4162" s="245">
        <v>571166</v>
      </c>
      <c r="AB4162" t="s" s="30">
        <v>9606</v>
      </c>
      <c r="AD4162" t="s" s="30">
        <v>9607</v>
      </c>
      <c r="AG4162" t="s" s="30">
        <f>CONCATENATE(AH4162,", ",AI4162," ",AJ4162)</f>
        <v>9608</v>
      </c>
      <c r="AH4162" t="s" s="244">
        <v>162</v>
      </c>
      <c r="AI4162" t="s" s="30">
        <v>139</v>
      </c>
      <c r="AJ4162" t="s" s="30">
        <v>9609</v>
      </c>
    </row>
    <row r="4163" s="231" customFormat="1" ht="13.65" customHeight="1">
      <c r="AA4163" s="245">
        <v>571174</v>
      </c>
      <c r="AB4163" t="s" s="30">
        <v>9610</v>
      </c>
      <c r="AD4163" t="s" s="30">
        <v>9611</v>
      </c>
      <c r="AG4163" t="s" s="30">
        <f>CONCATENATE(AH4163,", ",AI4163," ",AJ4163)</f>
        <v>845</v>
      </c>
      <c r="AH4163" t="s" s="244">
        <v>162</v>
      </c>
      <c r="AI4163" t="s" s="30">
        <v>139</v>
      </c>
      <c r="AJ4163" s="245">
        <v>37343</v>
      </c>
    </row>
    <row r="4164" s="231" customFormat="1" ht="13.65" customHeight="1">
      <c r="AA4164" s="245">
        <v>571182</v>
      </c>
      <c r="AB4164" t="s" s="30">
        <v>9612</v>
      </c>
      <c r="AD4164" t="s" s="30">
        <v>9613</v>
      </c>
      <c r="AG4164" t="s" s="30">
        <f>CONCATENATE(AH4164,", ",AI4164," ",AJ4164)</f>
        <v>2195</v>
      </c>
      <c r="AH4164" t="s" s="244">
        <v>177</v>
      </c>
      <c r="AI4164" t="s" s="30">
        <v>178</v>
      </c>
      <c r="AJ4164" s="245">
        <v>30742</v>
      </c>
    </row>
    <row r="4165" s="231" customFormat="1" ht="13.65" customHeight="1">
      <c r="AA4165" s="245">
        <v>571190</v>
      </c>
      <c r="AB4165" t="s" s="30">
        <v>9614</v>
      </c>
      <c r="AD4165" t="s" s="30">
        <v>9615</v>
      </c>
      <c r="AG4165" t="s" s="30">
        <f>CONCATENATE(AH4165,", ",AI4165," ",AJ4165)</f>
        <v>219</v>
      </c>
      <c r="AH4165" t="s" s="244">
        <v>138</v>
      </c>
      <c r="AI4165" t="s" s="30">
        <v>139</v>
      </c>
      <c r="AJ4165" s="245">
        <v>37405</v>
      </c>
    </row>
    <row r="4166" s="231" customFormat="1" ht="13.65" customHeight="1">
      <c r="AA4166" s="245">
        <v>571208</v>
      </c>
      <c r="AB4166" t="s" s="30">
        <v>9616</v>
      </c>
      <c r="AD4166" t="s" s="30">
        <v>9617</v>
      </c>
      <c r="AG4166" t="s" s="30">
        <f>CONCATENATE(AH4166,", ",AI4166," ",AJ4166)</f>
        <v>845</v>
      </c>
      <c r="AH4166" t="s" s="244">
        <v>162</v>
      </c>
      <c r="AI4166" t="s" s="30">
        <v>139</v>
      </c>
      <c r="AJ4166" s="245">
        <v>37343</v>
      </c>
    </row>
    <row r="4167" s="231" customFormat="1" ht="13.65" customHeight="1">
      <c r="AA4167" s="245">
        <v>571216</v>
      </c>
      <c r="AB4167" t="s" s="30">
        <v>9618</v>
      </c>
      <c r="AD4167" t="s" s="30">
        <v>9619</v>
      </c>
      <c r="AG4167" t="s" s="30">
        <f>CONCATENATE(AH4167,", ",AI4167," ",AJ4167)</f>
        <v>845</v>
      </c>
      <c r="AH4167" t="s" s="244">
        <v>162</v>
      </c>
      <c r="AI4167" t="s" s="30">
        <v>139</v>
      </c>
      <c r="AJ4167" s="245">
        <v>37343</v>
      </c>
    </row>
    <row r="4168" s="231" customFormat="1" ht="13.65" customHeight="1">
      <c r="AA4168" s="245">
        <v>571224</v>
      </c>
      <c r="AB4168" t="s" s="30">
        <v>9620</v>
      </c>
      <c r="AD4168" t="s" s="30">
        <v>9594</v>
      </c>
      <c r="AG4168" t="s" s="30">
        <f>CONCATENATE(AH4168,", ",AI4168," ",AJ4168)</f>
        <v>182</v>
      </c>
      <c r="AH4168" t="s" s="244">
        <v>138</v>
      </c>
      <c r="AI4168" t="s" s="30">
        <v>139</v>
      </c>
      <c r="AJ4168" s="245">
        <v>37421</v>
      </c>
    </row>
    <row r="4169" s="231" customFormat="1" ht="13.65" customHeight="1">
      <c r="AA4169" s="245">
        <v>571232</v>
      </c>
      <c r="AB4169" t="s" s="30">
        <v>9621</v>
      </c>
      <c r="AD4169" t="s" s="30">
        <v>9622</v>
      </c>
      <c r="AG4169" t="s" s="30">
        <f>CONCATENATE(AH4169,", ",AI4169," ",AJ4169)</f>
        <v>292</v>
      </c>
      <c r="AH4169" t="s" s="244">
        <v>293</v>
      </c>
      <c r="AI4169" t="s" s="30">
        <v>178</v>
      </c>
      <c r="AJ4169" s="245">
        <v>30736</v>
      </c>
    </row>
    <row r="4170" s="231" customFormat="1" ht="13.65" customHeight="1">
      <c r="AA4170" s="245">
        <v>571257</v>
      </c>
      <c r="AB4170" t="s" s="30">
        <v>9623</v>
      </c>
      <c r="AD4170" t="s" s="30">
        <v>9624</v>
      </c>
      <c r="AG4170" t="s" s="30">
        <f>CONCATENATE(AH4170,", ",AI4170," ",AJ4170)</f>
        <v>1355</v>
      </c>
      <c r="AH4170" t="s" s="244">
        <v>485</v>
      </c>
      <c r="AI4170" t="s" s="30">
        <v>139</v>
      </c>
      <c r="AJ4170" s="245">
        <v>37363</v>
      </c>
    </row>
    <row r="4171" s="231" customFormat="1" ht="13.65" customHeight="1">
      <c r="AA4171" s="245">
        <v>571265</v>
      </c>
      <c r="AB4171" t="s" s="30">
        <v>9625</v>
      </c>
      <c r="AD4171" t="s" s="30">
        <v>9626</v>
      </c>
      <c r="AG4171" t="s" s="30">
        <f>CONCATENATE(AH4171,", ",AI4171," ",AJ4171)</f>
        <v>1175</v>
      </c>
      <c r="AH4171" t="s" s="244">
        <v>288</v>
      </c>
      <c r="AI4171" t="s" s="30">
        <v>178</v>
      </c>
      <c r="AJ4171" s="245">
        <v>30707</v>
      </c>
    </row>
    <row r="4172" s="231" customFormat="1" ht="13.65" customHeight="1">
      <c r="AA4172" s="245">
        <v>571273</v>
      </c>
      <c r="AB4172" t="s" s="30">
        <v>9627</v>
      </c>
      <c r="AC4172" t="s" s="30">
        <v>9628</v>
      </c>
      <c r="AD4172" t="s" s="30">
        <v>9629</v>
      </c>
      <c r="AG4172" t="s" s="30">
        <f>CONCATENATE(AH4172,", ",AI4172," ",AJ4172)</f>
        <v>867</v>
      </c>
      <c r="AH4172" t="s" s="244">
        <v>868</v>
      </c>
      <c r="AI4172" t="s" s="30">
        <v>178</v>
      </c>
      <c r="AJ4172" s="245">
        <v>30750</v>
      </c>
    </row>
    <row r="4173" s="231" customFormat="1" ht="13.65" customHeight="1">
      <c r="AA4173" s="245">
        <v>571281</v>
      </c>
      <c r="AB4173" t="s" s="30">
        <v>9630</v>
      </c>
      <c r="AD4173" t="s" s="30">
        <v>9631</v>
      </c>
      <c r="AG4173" t="s" s="30">
        <f>CONCATENATE(AH4173,", ",AI4173," ",AJ4173)</f>
        <v>267</v>
      </c>
      <c r="AH4173" t="s" s="244">
        <v>138</v>
      </c>
      <c r="AI4173" t="s" s="30">
        <v>139</v>
      </c>
      <c r="AJ4173" s="245">
        <v>37419</v>
      </c>
    </row>
    <row r="4174" s="231" customFormat="1" ht="13.65" customHeight="1">
      <c r="AA4174" s="245">
        <v>571299</v>
      </c>
      <c r="AB4174" t="s" s="30">
        <v>9632</v>
      </c>
      <c r="AD4174" t="s" s="30">
        <v>9633</v>
      </c>
      <c r="AG4174" t="s" s="30">
        <f>CONCATENATE(AH4174,", ",AI4174," ",AJ4174)</f>
        <v>2779</v>
      </c>
      <c r="AH4174" t="s" s="244">
        <v>665</v>
      </c>
      <c r="AI4174" t="s" s="30">
        <v>139</v>
      </c>
      <c r="AJ4174" s="245">
        <v>37377</v>
      </c>
    </row>
    <row r="4175" s="231" customFormat="1" ht="13.65" customHeight="1">
      <c r="AA4175" s="245">
        <v>571307</v>
      </c>
      <c r="AB4175" t="s" s="30">
        <v>9634</v>
      </c>
      <c r="AD4175" t="s" s="30">
        <v>9635</v>
      </c>
      <c r="AG4175" t="s" s="30">
        <f>CONCATENATE(AH4175,", ",AI4175," ",AJ4175)</f>
        <v>9636</v>
      </c>
      <c r="AH4175" t="s" s="244">
        <v>9637</v>
      </c>
      <c r="AI4175" t="s" s="30">
        <v>178</v>
      </c>
      <c r="AJ4175" s="245">
        <v>30738</v>
      </c>
    </row>
    <row r="4176" s="231" customFormat="1" ht="13.65" customHeight="1">
      <c r="AA4176" s="245">
        <v>571315</v>
      </c>
      <c r="AB4176" t="s" s="30">
        <v>9638</v>
      </c>
      <c r="AC4176" t="s" s="30">
        <v>9639</v>
      </c>
      <c r="AD4176" t="s" s="30">
        <v>9640</v>
      </c>
      <c r="AG4176" t="s" s="30">
        <f>CONCATENATE(AH4176,", ",AI4176," ",AJ4176)</f>
        <v>182</v>
      </c>
      <c r="AH4176" t="s" s="244">
        <v>138</v>
      </c>
      <c r="AI4176" t="s" s="30">
        <v>139</v>
      </c>
      <c r="AJ4176" s="245">
        <v>37421</v>
      </c>
    </row>
    <row r="4177" s="231" customFormat="1" ht="13.65" customHeight="1">
      <c r="AA4177" s="245">
        <v>571323</v>
      </c>
      <c r="AB4177" t="s" s="30">
        <v>9641</v>
      </c>
      <c r="AD4177" t="s" s="30">
        <v>9642</v>
      </c>
      <c r="AG4177" t="s" s="30">
        <f>CONCATENATE(AH4177,", ",AI4177," ",AJ4177)</f>
        <v>1221</v>
      </c>
      <c r="AH4177" t="s" s="244">
        <v>716</v>
      </c>
      <c r="AI4177" t="s" s="30">
        <v>178</v>
      </c>
      <c r="AJ4177" s="245">
        <v>30741</v>
      </c>
    </row>
    <row r="4178" s="231" customFormat="1" ht="13.65" customHeight="1">
      <c r="AA4178" s="245">
        <v>571331</v>
      </c>
      <c r="AB4178" t="s" s="30">
        <v>9643</v>
      </c>
      <c r="AD4178" t="s" s="30">
        <v>9644</v>
      </c>
      <c r="AG4178" t="s" s="30">
        <f>CONCATENATE(AH4178,", ",AI4178," ",AJ4178)</f>
        <v>845</v>
      </c>
      <c r="AH4178" t="s" s="244">
        <v>162</v>
      </c>
      <c r="AI4178" t="s" s="30">
        <v>139</v>
      </c>
      <c r="AJ4178" s="245">
        <v>37343</v>
      </c>
    </row>
    <row r="4179" s="231" customFormat="1" ht="13.65" customHeight="1">
      <c r="AA4179" s="245">
        <v>571356</v>
      </c>
      <c r="AB4179" t="s" s="30">
        <v>9645</v>
      </c>
      <c r="AD4179" t="s" s="30">
        <v>9646</v>
      </c>
      <c r="AG4179" t="s" s="30">
        <f>CONCATENATE(AH4179,", ",AI4179," ",AJ4179)</f>
        <v>845</v>
      </c>
      <c r="AH4179" t="s" s="244">
        <v>162</v>
      </c>
      <c r="AI4179" t="s" s="30">
        <v>139</v>
      </c>
      <c r="AJ4179" s="245">
        <v>37343</v>
      </c>
    </row>
    <row r="4180" s="231" customFormat="1" ht="13.65" customHeight="1">
      <c r="AA4180" s="245">
        <v>571364</v>
      </c>
      <c r="AB4180" t="s" s="30">
        <v>9647</v>
      </c>
      <c r="AD4180" t="s" s="30">
        <v>9648</v>
      </c>
      <c r="AG4180" t="s" s="30">
        <f>CONCATENATE(AH4180,", ",AI4180," ",AJ4180)</f>
        <v>182</v>
      </c>
      <c r="AH4180" t="s" s="244">
        <v>138</v>
      </c>
      <c r="AI4180" t="s" s="30">
        <v>139</v>
      </c>
      <c r="AJ4180" s="245">
        <v>37421</v>
      </c>
    </row>
    <row r="4181" s="231" customFormat="1" ht="13.65" customHeight="1">
      <c r="AA4181" s="245">
        <v>571372</v>
      </c>
      <c r="AB4181" t="s" s="30">
        <v>9649</v>
      </c>
      <c r="AD4181" t="s" s="30">
        <v>9650</v>
      </c>
      <c r="AE4181" t="s" s="30">
        <v>9651</v>
      </c>
      <c r="AG4181" t="s" s="30">
        <f>CONCATENATE(AH4181,", ",AI4181," ",AJ4181)</f>
        <v>9652</v>
      </c>
      <c r="AH4181" t="s" s="244">
        <v>3900</v>
      </c>
      <c r="AI4181" t="s" s="30">
        <v>139</v>
      </c>
      <c r="AJ4181" s="245">
        <v>37302</v>
      </c>
    </row>
    <row r="4182" s="231" customFormat="1" ht="13.65" customHeight="1">
      <c r="AA4182" s="245">
        <v>571380</v>
      </c>
      <c r="AB4182" t="s" s="30">
        <v>9653</v>
      </c>
      <c r="AD4182" t="s" s="30">
        <v>9654</v>
      </c>
      <c r="AG4182" t="s" s="30">
        <f>CONCATENATE(AH4182,", ",AI4182," ",AJ4182)</f>
        <v>219</v>
      </c>
      <c r="AH4182" t="s" s="244">
        <v>138</v>
      </c>
      <c r="AI4182" t="s" s="30">
        <v>139</v>
      </c>
      <c r="AJ4182" s="245">
        <v>37405</v>
      </c>
    </row>
    <row r="4183" s="231" customFormat="1" ht="13.65" customHeight="1">
      <c r="AA4183" s="245">
        <v>571455</v>
      </c>
      <c r="AB4183" t="s" s="30">
        <v>9655</v>
      </c>
      <c r="AD4183" t="s" s="30">
        <v>9656</v>
      </c>
      <c r="AE4183" t="s" s="30">
        <v>9657</v>
      </c>
      <c r="AG4183" t="s" s="30">
        <f>CONCATENATE(AH4183,", ",AI4183," ",AJ4183)</f>
        <v>419</v>
      </c>
      <c r="AH4183" t="s" s="244">
        <v>138</v>
      </c>
      <c r="AI4183" t="s" s="30">
        <v>139</v>
      </c>
      <c r="AJ4183" s="245">
        <v>37407</v>
      </c>
    </row>
    <row r="4184" s="231" customFormat="1" ht="13.65" customHeight="1">
      <c r="AA4184" s="245">
        <v>571463</v>
      </c>
      <c r="AB4184" t="s" s="30">
        <v>9658</v>
      </c>
      <c r="AD4184" t="s" s="30">
        <v>9659</v>
      </c>
      <c r="AE4184" t="s" s="30">
        <v>9660</v>
      </c>
      <c r="AG4184" t="s" s="30">
        <f>CONCATENATE(AH4184,", ",AI4184," ",AJ4184)</f>
        <v>845</v>
      </c>
      <c r="AH4184" t="s" s="244">
        <v>162</v>
      </c>
      <c r="AI4184" t="s" s="30">
        <v>139</v>
      </c>
      <c r="AJ4184" s="245">
        <v>37343</v>
      </c>
    </row>
    <row r="4185" s="231" customFormat="1" ht="13.65" customHeight="1">
      <c r="AA4185" s="245">
        <v>571471</v>
      </c>
      <c r="AB4185" t="s" s="30">
        <v>9661</v>
      </c>
      <c r="AD4185" t="s" s="30">
        <v>9662</v>
      </c>
      <c r="AG4185" t="s" s="30">
        <f>CONCATENATE(AH4185,", ",AI4185," ",AJ4185)</f>
        <v>182</v>
      </c>
      <c r="AH4185" t="s" s="244">
        <v>138</v>
      </c>
      <c r="AI4185" t="s" s="30">
        <v>139</v>
      </c>
      <c r="AJ4185" s="245">
        <v>37421</v>
      </c>
    </row>
    <row r="4186" s="231" customFormat="1" ht="13.65" customHeight="1">
      <c r="AA4186" s="245">
        <v>571489</v>
      </c>
      <c r="AB4186" t="s" s="30">
        <v>9663</v>
      </c>
      <c r="AD4186" t="s" s="30">
        <v>9664</v>
      </c>
      <c r="AG4186" t="s" s="30">
        <f>CONCATENATE(AH4186,", ",AI4186," ",AJ4186)</f>
        <v>309</v>
      </c>
      <c r="AH4186" t="s" s="244">
        <v>138</v>
      </c>
      <c r="AI4186" t="s" s="30">
        <v>139</v>
      </c>
      <c r="AJ4186" s="245">
        <v>37416</v>
      </c>
    </row>
    <row r="4187" s="231" customFormat="1" ht="13.65" customHeight="1">
      <c r="AA4187" s="245">
        <v>571497</v>
      </c>
      <c r="AB4187" t="s" s="30">
        <v>9665</v>
      </c>
      <c r="AD4187" t="s" s="30">
        <v>9666</v>
      </c>
      <c r="AG4187" t="s" s="30">
        <f>CONCATENATE(AH4187,", ",AI4187," ",AJ4187)</f>
        <v>309</v>
      </c>
      <c r="AH4187" t="s" s="244">
        <v>138</v>
      </c>
      <c r="AI4187" t="s" s="30">
        <v>139</v>
      </c>
      <c r="AJ4187" s="245">
        <v>37416</v>
      </c>
    </row>
    <row r="4188" s="231" customFormat="1" ht="13.65" customHeight="1">
      <c r="AA4188" s="245">
        <v>571570</v>
      </c>
      <c r="AB4188" t="s" s="30">
        <v>9667</v>
      </c>
      <c r="AD4188" t="s" s="30">
        <v>9668</v>
      </c>
      <c r="AG4188" t="s" s="30">
        <f>CONCATENATE(AH4188,", ",AI4188," ",AJ4188)</f>
        <v>147</v>
      </c>
      <c r="AH4188" t="s" s="244">
        <v>138</v>
      </c>
      <c r="AI4188" t="s" s="30">
        <v>139</v>
      </c>
      <c r="AJ4188" s="245">
        <v>37406</v>
      </c>
    </row>
    <row r="4189" s="231" customFormat="1" ht="13.65" customHeight="1">
      <c r="AA4189" s="245">
        <v>571620</v>
      </c>
      <c r="AB4189" t="s" s="30">
        <v>9669</v>
      </c>
      <c r="AD4189" t="s" s="30">
        <v>9670</v>
      </c>
      <c r="AG4189" t="s" s="30">
        <f>CONCATENATE(AH4189,", ",AI4189," ",AJ4189)</f>
        <v>247</v>
      </c>
      <c r="AH4189" t="s" s="244">
        <v>138</v>
      </c>
      <c r="AI4189" t="s" s="30">
        <v>139</v>
      </c>
      <c r="AJ4189" s="245">
        <v>37409</v>
      </c>
    </row>
    <row r="4190" s="231" customFormat="1" ht="13.65" customHeight="1">
      <c r="AA4190" s="245">
        <v>571638</v>
      </c>
      <c r="AB4190" t="s" s="30">
        <v>9671</v>
      </c>
      <c r="AD4190" t="s" s="30">
        <v>9672</v>
      </c>
      <c r="AG4190" t="s" s="30">
        <f>CONCATENATE(AH4190,", ",AI4190," ",AJ4190)</f>
        <v>247</v>
      </c>
      <c r="AH4190" t="s" s="244">
        <v>138</v>
      </c>
      <c r="AI4190" t="s" s="30">
        <v>139</v>
      </c>
      <c r="AJ4190" s="245">
        <v>37409</v>
      </c>
    </row>
    <row r="4191" s="231" customFormat="1" ht="13.65" customHeight="1">
      <c r="AA4191" s="245">
        <v>571646</v>
      </c>
      <c r="AB4191" t="s" s="30">
        <v>9673</v>
      </c>
      <c r="AD4191" t="s" s="30">
        <v>9674</v>
      </c>
      <c r="AG4191" t="s" s="30">
        <f>CONCATENATE(AH4191,", ",AI4191," ",AJ4191)</f>
        <v>154</v>
      </c>
      <c r="AH4191" t="s" s="244">
        <v>138</v>
      </c>
      <c r="AI4191" t="s" s="30">
        <v>139</v>
      </c>
      <c r="AJ4191" s="245">
        <v>37404</v>
      </c>
    </row>
    <row r="4192" s="231" customFormat="1" ht="13.65" customHeight="1">
      <c r="AA4192" s="245">
        <v>571695</v>
      </c>
      <c r="AB4192" t="s" s="30">
        <v>9675</v>
      </c>
      <c r="AD4192" t="s" s="30">
        <v>9676</v>
      </c>
      <c r="AG4192" t="s" s="30">
        <f>CONCATENATE(AH4192,", ",AI4192," ",AJ4192)</f>
        <v>182</v>
      </c>
      <c r="AH4192" t="s" s="244">
        <v>138</v>
      </c>
      <c r="AI4192" t="s" s="30">
        <v>139</v>
      </c>
      <c r="AJ4192" s="245">
        <v>37421</v>
      </c>
    </row>
    <row r="4193" s="231" customFormat="1" ht="13.65" customHeight="1">
      <c r="AA4193" s="245">
        <v>571703</v>
      </c>
      <c r="AB4193" t="s" s="30">
        <v>9677</v>
      </c>
      <c r="AD4193" t="s" s="30">
        <v>9678</v>
      </c>
      <c r="AG4193" t="s" s="30">
        <f>CONCATENATE(AH4193,", ",AI4193," ",AJ4193)</f>
        <v>508</v>
      </c>
      <c r="AH4193" t="s" s="244">
        <v>138</v>
      </c>
      <c r="AI4193" t="s" s="30">
        <v>139</v>
      </c>
      <c r="AJ4193" s="245">
        <v>37408</v>
      </c>
    </row>
    <row r="4194" s="231" customFormat="1" ht="13.65" customHeight="1">
      <c r="AA4194" s="245">
        <v>571711</v>
      </c>
      <c r="AB4194" t="s" s="30">
        <v>9679</v>
      </c>
      <c r="AD4194" t="s" s="30">
        <v>9680</v>
      </c>
      <c r="AG4194" t="s" s="30">
        <f>CONCATENATE(AH4194,", ",AI4194," ",AJ4194)</f>
        <v>2779</v>
      </c>
      <c r="AH4194" t="s" s="244">
        <v>665</v>
      </c>
      <c r="AI4194" t="s" s="30">
        <v>139</v>
      </c>
      <c r="AJ4194" s="245">
        <v>37377</v>
      </c>
    </row>
    <row r="4195" s="231" customFormat="1" ht="13.65" customHeight="1">
      <c r="AA4195" s="245">
        <v>571893</v>
      </c>
      <c r="AB4195" t="s" s="30">
        <v>9681</v>
      </c>
      <c r="AD4195" t="s" s="30">
        <v>9682</v>
      </c>
      <c r="AG4195" t="s" s="30">
        <f>CONCATENATE(AH4195,", ",AI4195," ",AJ4195)</f>
        <v>309</v>
      </c>
      <c r="AH4195" t="s" s="244">
        <v>138</v>
      </c>
      <c r="AI4195" t="s" s="30">
        <v>139</v>
      </c>
      <c r="AJ4195" s="245">
        <v>37416</v>
      </c>
    </row>
    <row r="4196" s="231" customFormat="1" ht="13.65" customHeight="1">
      <c r="AA4196" s="245">
        <v>571901</v>
      </c>
      <c r="AB4196" t="s" s="30">
        <v>9683</v>
      </c>
      <c r="AD4196" t="s" s="30">
        <v>9684</v>
      </c>
      <c r="AG4196" t="s" s="30">
        <f>CONCATENATE(AH4196,", ",AI4196," ",AJ4196)</f>
        <v>1221</v>
      </c>
      <c r="AH4196" t="s" s="244">
        <v>716</v>
      </c>
      <c r="AI4196" t="s" s="30">
        <v>178</v>
      </c>
      <c r="AJ4196" s="245">
        <v>30741</v>
      </c>
    </row>
    <row r="4197" s="231" customFormat="1" ht="13.65" customHeight="1">
      <c r="AA4197" s="245">
        <v>571919</v>
      </c>
      <c r="AB4197" t="s" s="30">
        <v>9685</v>
      </c>
      <c r="AD4197" t="s" s="30">
        <v>9686</v>
      </c>
      <c r="AG4197" t="s" s="30">
        <f>CONCATENATE(AH4197,", ",AI4197," ",AJ4197)</f>
        <v>154</v>
      </c>
      <c r="AH4197" t="s" s="244">
        <v>138</v>
      </c>
      <c r="AI4197" t="s" s="30">
        <v>139</v>
      </c>
      <c r="AJ4197" s="245">
        <v>37404</v>
      </c>
    </row>
    <row r="4198" s="231" customFormat="1" ht="13.65" customHeight="1">
      <c r="AA4198" s="245">
        <v>571927</v>
      </c>
      <c r="AB4198" t="s" s="30">
        <v>9687</v>
      </c>
      <c r="AD4198" t="s" s="30">
        <v>9688</v>
      </c>
      <c r="AG4198" t="s" s="30">
        <f>CONCATENATE(AH4198,", ",AI4198," ",AJ4198)</f>
        <v>3043</v>
      </c>
      <c r="AH4198" t="s" s="244">
        <v>138</v>
      </c>
      <c r="AI4198" t="s" s="30">
        <v>139</v>
      </c>
      <c r="AJ4198" s="245">
        <v>37410</v>
      </c>
    </row>
    <row r="4199" s="231" customFormat="1" ht="13.65" customHeight="1">
      <c r="AA4199" s="245">
        <v>571935</v>
      </c>
      <c r="AB4199" t="s" s="30">
        <v>9689</v>
      </c>
      <c r="AD4199" t="s" s="30">
        <v>9690</v>
      </c>
      <c r="AG4199" t="s" s="30">
        <f>CONCATENATE(AH4199,", ",AI4199," ",AJ4199)</f>
        <v>2195</v>
      </c>
      <c r="AH4199" t="s" s="244">
        <v>177</v>
      </c>
      <c r="AI4199" t="s" s="30">
        <v>178</v>
      </c>
      <c r="AJ4199" s="245">
        <v>30742</v>
      </c>
    </row>
    <row r="4200" s="231" customFormat="1" ht="13.65" customHeight="1">
      <c r="AA4200" s="245">
        <v>571943</v>
      </c>
      <c r="AB4200" t="s" s="30">
        <v>9691</v>
      </c>
      <c r="AD4200" t="s" s="30">
        <v>9692</v>
      </c>
      <c r="AG4200" t="s" s="30">
        <f>CONCATENATE(AH4200,", ",AI4200," ",AJ4200)</f>
        <v>2779</v>
      </c>
      <c r="AH4200" t="s" s="244">
        <v>665</v>
      </c>
      <c r="AI4200" t="s" s="30">
        <v>139</v>
      </c>
      <c r="AJ4200" s="245">
        <v>37377</v>
      </c>
    </row>
    <row r="4201" s="231" customFormat="1" ht="13.65" customHeight="1">
      <c r="AA4201" s="245">
        <v>571950</v>
      </c>
      <c r="AB4201" t="s" s="30">
        <v>9693</v>
      </c>
      <c r="AD4201" t="s" s="30">
        <v>9694</v>
      </c>
      <c r="AG4201" t="s" s="30">
        <f>CONCATENATE(AH4201,", ",AI4201," ",AJ4201)</f>
        <v>867</v>
      </c>
      <c r="AH4201" t="s" s="244">
        <v>868</v>
      </c>
      <c r="AI4201" t="s" s="30">
        <v>178</v>
      </c>
      <c r="AJ4201" s="245">
        <v>30750</v>
      </c>
    </row>
    <row r="4202" s="231" customFormat="1" ht="13.65" customHeight="1">
      <c r="AA4202" s="245">
        <v>571968</v>
      </c>
      <c r="AB4202" t="s" s="30">
        <v>9695</v>
      </c>
      <c r="AD4202" t="s" s="30">
        <v>9696</v>
      </c>
      <c r="AG4202" t="s" s="30">
        <f>CONCATENATE(AH4202,", ",AI4202," ",AJ4202)</f>
        <v>845</v>
      </c>
      <c r="AH4202" t="s" s="244">
        <v>162</v>
      </c>
      <c r="AI4202" t="s" s="30">
        <v>139</v>
      </c>
      <c r="AJ4202" s="245">
        <v>37343</v>
      </c>
    </row>
    <row r="4203" s="231" customFormat="1" ht="13.65" customHeight="1">
      <c r="AA4203" s="245">
        <v>571976</v>
      </c>
      <c r="AB4203" t="s" s="30">
        <v>9697</v>
      </c>
      <c r="AD4203" t="s" s="30">
        <v>9698</v>
      </c>
      <c r="AG4203" t="s" s="30">
        <f>CONCATENATE(AH4203,", ",AI4203," ",AJ4203)</f>
        <v>9028</v>
      </c>
      <c r="AH4203" t="s" s="244">
        <v>9029</v>
      </c>
      <c r="AI4203" t="s" s="30">
        <v>139</v>
      </c>
      <c r="AJ4203" s="245">
        <v>37412</v>
      </c>
    </row>
    <row r="4204" s="231" customFormat="1" ht="13.65" customHeight="1">
      <c r="AA4204" s="245">
        <v>571984</v>
      </c>
      <c r="AB4204" t="s" s="30">
        <v>9699</v>
      </c>
      <c r="AD4204" t="s" s="30">
        <v>9700</v>
      </c>
      <c r="AG4204" t="s" s="30">
        <f>CONCATENATE(AH4204,", ",AI4204," ",AJ4204)</f>
        <v>1221</v>
      </c>
      <c r="AH4204" t="s" s="244">
        <v>716</v>
      </c>
      <c r="AI4204" t="s" s="30">
        <v>178</v>
      </c>
      <c r="AJ4204" s="245">
        <v>30741</v>
      </c>
    </row>
    <row r="4205" s="231" customFormat="1" ht="13.65" customHeight="1">
      <c r="AA4205" s="245">
        <v>571992</v>
      </c>
      <c r="AB4205" t="s" s="30">
        <v>9701</v>
      </c>
      <c r="AD4205" t="s" s="30">
        <v>9702</v>
      </c>
      <c r="AG4205" t="s" s="30">
        <f>CONCATENATE(AH4205,", ",AI4205," ",AJ4205)</f>
        <v>182</v>
      </c>
      <c r="AH4205" t="s" s="244">
        <v>138</v>
      </c>
      <c r="AI4205" t="s" s="30">
        <v>139</v>
      </c>
      <c r="AJ4205" s="245">
        <v>37421</v>
      </c>
    </row>
    <row r="4206" s="231" customFormat="1" ht="13.65" customHeight="1">
      <c r="AA4206" s="245">
        <v>572008</v>
      </c>
      <c r="AB4206" t="s" s="30">
        <v>9703</v>
      </c>
      <c r="AD4206" t="s" s="30">
        <v>9704</v>
      </c>
      <c r="AG4206" t="s" s="30">
        <f>CONCATENATE(AH4206,", ",AI4206," ",AJ4206)</f>
        <v>1417</v>
      </c>
      <c r="AH4206" t="s" s="244">
        <v>868</v>
      </c>
      <c r="AI4206" t="s" s="30">
        <v>139</v>
      </c>
      <c r="AJ4206" s="245">
        <v>37350</v>
      </c>
    </row>
    <row r="4207" s="231" customFormat="1" ht="13.65" customHeight="1">
      <c r="AA4207" s="245">
        <v>572016</v>
      </c>
      <c r="AB4207" t="s" s="30">
        <v>9705</v>
      </c>
      <c r="AD4207" t="s" s="30">
        <v>9706</v>
      </c>
      <c r="AG4207" t="s" s="30">
        <f>CONCATENATE(AH4207,", ",AI4207," ",AJ4207)</f>
        <v>1221</v>
      </c>
      <c r="AH4207" t="s" s="244">
        <v>716</v>
      </c>
      <c r="AI4207" t="s" s="30">
        <v>178</v>
      </c>
      <c r="AJ4207" s="245">
        <v>30741</v>
      </c>
    </row>
    <row r="4208" s="231" customFormat="1" ht="13.65" customHeight="1">
      <c r="AA4208" s="245">
        <v>572032</v>
      </c>
      <c r="AB4208" t="s" s="30">
        <v>9707</v>
      </c>
      <c r="AD4208" t="s" s="30">
        <v>9708</v>
      </c>
      <c r="AG4208" t="s" s="30">
        <f>CONCATENATE(AH4208,", ",AI4208," ",AJ4208)</f>
        <v>1355</v>
      </c>
      <c r="AH4208" t="s" s="244">
        <v>485</v>
      </c>
      <c r="AI4208" t="s" s="30">
        <v>139</v>
      </c>
      <c r="AJ4208" s="245">
        <v>37363</v>
      </c>
    </row>
    <row r="4209" s="231" customFormat="1" ht="13.65" customHeight="1">
      <c r="AA4209" s="245">
        <v>572040</v>
      </c>
      <c r="AB4209" t="s" s="30">
        <v>9709</v>
      </c>
      <c r="AD4209" t="s" s="30">
        <v>9710</v>
      </c>
      <c r="AG4209" t="s" s="30">
        <f>CONCATENATE(AH4209,", ",AI4209," ",AJ4209)</f>
        <v>182</v>
      </c>
      <c r="AH4209" t="s" s="244">
        <v>138</v>
      </c>
      <c r="AI4209" t="s" s="30">
        <v>139</v>
      </c>
      <c r="AJ4209" s="245">
        <v>37421</v>
      </c>
    </row>
    <row r="4210" s="231" customFormat="1" ht="13.65" customHeight="1">
      <c r="AA4210" s="245">
        <v>572057</v>
      </c>
      <c r="AB4210" t="s" s="30">
        <v>9711</v>
      </c>
      <c r="AD4210" t="s" s="30">
        <v>9712</v>
      </c>
      <c r="AG4210" t="s" s="30">
        <f>CONCATENATE(AH4210,", ",AI4210," ",AJ4210)</f>
        <v>335</v>
      </c>
      <c r="AH4210" t="s" s="244">
        <v>336</v>
      </c>
      <c r="AI4210" t="s" s="30">
        <v>178</v>
      </c>
      <c r="AJ4210" s="245">
        <v>30725</v>
      </c>
    </row>
    <row r="4211" s="231" customFormat="1" ht="13.65" customHeight="1">
      <c r="AA4211" s="245">
        <v>572073</v>
      </c>
      <c r="AB4211" t="s" s="30">
        <v>9713</v>
      </c>
      <c r="AD4211" t="s" s="30">
        <v>9714</v>
      </c>
      <c r="AG4211" t="s" s="30">
        <f>CONCATENATE(AH4211,", ",AI4211," ",AJ4211)</f>
        <v>1355</v>
      </c>
      <c r="AH4211" t="s" s="244">
        <v>485</v>
      </c>
      <c r="AI4211" t="s" s="30">
        <v>139</v>
      </c>
      <c r="AJ4211" s="245">
        <v>37363</v>
      </c>
    </row>
    <row r="4212" s="231" customFormat="1" ht="13.65" customHeight="1">
      <c r="AA4212" s="245">
        <v>572081</v>
      </c>
      <c r="AB4212" t="s" s="30">
        <v>9715</v>
      </c>
      <c r="AD4212" t="s" s="30">
        <v>9716</v>
      </c>
      <c r="AG4212" t="s" s="30">
        <f>CONCATENATE(AH4212,", ",AI4212," ",AJ4212)</f>
        <v>845</v>
      </c>
      <c r="AH4212" t="s" s="244">
        <v>162</v>
      </c>
      <c r="AI4212" t="s" s="30">
        <v>139</v>
      </c>
      <c r="AJ4212" s="245">
        <v>37343</v>
      </c>
    </row>
    <row r="4213" s="231" customFormat="1" ht="13.65" customHeight="1">
      <c r="AA4213" s="245">
        <v>572099</v>
      </c>
      <c r="AB4213" t="s" s="30">
        <v>9717</v>
      </c>
      <c r="AD4213" t="s" s="30">
        <v>9718</v>
      </c>
      <c r="AG4213" t="s" s="30">
        <f>CONCATENATE(AH4213,", ",AI4213," ",AJ4213)</f>
        <v>147</v>
      </c>
      <c r="AH4213" t="s" s="244">
        <v>138</v>
      </c>
      <c r="AI4213" t="s" s="30">
        <v>139</v>
      </c>
      <c r="AJ4213" s="245">
        <v>37406</v>
      </c>
    </row>
    <row r="4214" s="231" customFormat="1" ht="13.65" customHeight="1">
      <c r="AA4214" s="245">
        <v>572115</v>
      </c>
      <c r="AB4214" t="s" s="30">
        <v>9719</v>
      </c>
      <c r="AD4214" t="s" s="30">
        <v>9720</v>
      </c>
      <c r="AG4214" t="s" s="30">
        <f>CONCATENATE(AH4214,", ",AI4214," ",AJ4214)</f>
        <v>309</v>
      </c>
      <c r="AH4214" t="s" s="244">
        <v>138</v>
      </c>
      <c r="AI4214" t="s" s="30">
        <v>139</v>
      </c>
      <c r="AJ4214" s="245">
        <v>37416</v>
      </c>
    </row>
    <row r="4215" s="231" customFormat="1" ht="13.65" customHeight="1">
      <c r="AA4215" s="245">
        <v>572172</v>
      </c>
      <c r="AB4215" t="s" s="30">
        <v>9721</v>
      </c>
      <c r="AD4215" t="s" s="30">
        <v>9722</v>
      </c>
      <c r="AG4215" t="s" s="30">
        <f>CONCATENATE(AH4215,", ",AI4215," ",AJ4215)</f>
        <v>182</v>
      </c>
      <c r="AH4215" t="s" s="244">
        <v>138</v>
      </c>
      <c r="AI4215" t="s" s="30">
        <v>139</v>
      </c>
      <c r="AJ4215" s="245">
        <v>37421</v>
      </c>
    </row>
    <row r="4216" s="231" customFormat="1" ht="13.65" customHeight="1">
      <c r="AA4216" s="245">
        <v>572198</v>
      </c>
      <c r="AB4216" t="s" s="30">
        <v>9723</v>
      </c>
      <c r="AD4216" t="s" s="30">
        <v>9724</v>
      </c>
      <c r="AG4216" t="s" s="30">
        <f>CONCATENATE(AH4216,", ",AI4216," ",AJ4216)</f>
        <v>182</v>
      </c>
      <c r="AH4216" t="s" s="244">
        <v>138</v>
      </c>
      <c r="AI4216" t="s" s="30">
        <v>139</v>
      </c>
      <c r="AJ4216" s="245">
        <v>37421</v>
      </c>
    </row>
    <row r="4217" s="231" customFormat="1" ht="13.65" customHeight="1">
      <c r="AA4217" s="245">
        <v>572206</v>
      </c>
      <c r="AB4217" t="s" s="30">
        <v>9725</v>
      </c>
      <c r="AD4217" t="s" s="30">
        <v>9726</v>
      </c>
      <c r="AG4217" t="s" s="30">
        <f>CONCATENATE(AH4217,", ",AI4217," ",AJ4217)</f>
        <v>1417</v>
      </c>
      <c r="AH4217" t="s" s="244">
        <v>868</v>
      </c>
      <c r="AI4217" t="s" s="30">
        <v>139</v>
      </c>
      <c r="AJ4217" s="245">
        <v>37350</v>
      </c>
    </row>
    <row r="4218" s="231" customFormat="1" ht="13.65" customHeight="1">
      <c r="AA4218" s="245">
        <v>572214</v>
      </c>
      <c r="AB4218" t="s" s="30">
        <v>9727</v>
      </c>
      <c r="AD4218" t="s" s="30">
        <v>9728</v>
      </c>
      <c r="AG4218" t="s" s="30">
        <f>CONCATENATE(AH4218,", ",AI4218," ",AJ4218)</f>
        <v>599</v>
      </c>
      <c r="AH4218" t="s" s="244">
        <v>372</v>
      </c>
      <c r="AI4218" t="s" s="30">
        <v>139</v>
      </c>
      <c r="AJ4218" s="245">
        <v>37379</v>
      </c>
    </row>
    <row r="4219" s="231" customFormat="1" ht="13.65" customHeight="1">
      <c r="AA4219" s="245">
        <v>572297</v>
      </c>
      <c r="AB4219" t="s" s="30">
        <v>9729</v>
      </c>
      <c r="AD4219" t="s" s="30">
        <v>9730</v>
      </c>
      <c r="AG4219" t="s" s="30">
        <f>CONCATENATE(AH4219,", ",AI4219," ",AJ4219)</f>
        <v>185</v>
      </c>
      <c r="AH4219" t="s" s="244">
        <v>138</v>
      </c>
      <c r="AI4219" t="s" s="30">
        <v>139</v>
      </c>
      <c r="AJ4219" s="245">
        <v>37415</v>
      </c>
    </row>
    <row r="4220" s="231" customFormat="1" ht="13.65" customHeight="1">
      <c r="AA4220" s="245">
        <v>572305</v>
      </c>
      <c r="AB4220" t="s" s="30">
        <v>9731</v>
      </c>
      <c r="AD4220" t="s" s="30">
        <v>9732</v>
      </c>
      <c r="AG4220" t="s" s="30">
        <f>CONCATENATE(AH4220,", ",AI4220," ",AJ4220)</f>
        <v>845</v>
      </c>
      <c r="AH4220" t="s" s="244">
        <v>162</v>
      </c>
      <c r="AI4220" t="s" s="30">
        <v>139</v>
      </c>
      <c r="AJ4220" s="245">
        <v>37343</v>
      </c>
    </row>
    <row r="4221" s="231" customFormat="1" ht="13.65" customHeight="1">
      <c r="AA4221" s="245">
        <v>572347</v>
      </c>
      <c r="AB4221" t="s" s="30">
        <v>9733</v>
      </c>
      <c r="AD4221" t="s" s="30">
        <v>9734</v>
      </c>
      <c r="AG4221" t="s" s="30">
        <f>CONCATENATE(AH4221,", ",AI4221," ",AJ4221)</f>
        <v>9735</v>
      </c>
      <c r="AH4221" t="s" s="244">
        <v>336</v>
      </c>
      <c r="AI4221" t="s" s="30">
        <v>178</v>
      </c>
      <c r="AJ4221" t="s" s="30">
        <v>9736</v>
      </c>
    </row>
    <row r="4222" s="231" customFormat="1" ht="13.65" customHeight="1">
      <c r="AA4222" s="245">
        <v>572354</v>
      </c>
      <c r="AB4222" t="s" s="30">
        <v>9737</v>
      </c>
      <c r="AD4222" t="s" s="30">
        <v>9738</v>
      </c>
      <c r="AG4222" t="s" s="30">
        <f>CONCATENATE(AH4222,", ",AI4222," ",AJ4222)</f>
        <v>292</v>
      </c>
      <c r="AH4222" t="s" s="244">
        <v>293</v>
      </c>
      <c r="AI4222" t="s" s="30">
        <v>178</v>
      </c>
      <c r="AJ4222" s="245">
        <v>30736</v>
      </c>
    </row>
    <row r="4223" s="231" customFormat="1" ht="13.65" customHeight="1">
      <c r="AA4223" s="245">
        <v>572362</v>
      </c>
      <c r="AB4223" t="s" s="30">
        <v>9739</v>
      </c>
      <c r="AD4223" t="s" s="30">
        <v>9740</v>
      </c>
      <c r="AG4223" t="s" s="30">
        <f>CONCATENATE(AH4223,", ",AI4223," ",AJ4223)</f>
        <v>292</v>
      </c>
      <c r="AH4223" t="s" s="244">
        <v>293</v>
      </c>
      <c r="AI4223" t="s" s="30">
        <v>178</v>
      </c>
      <c r="AJ4223" s="245">
        <v>30736</v>
      </c>
    </row>
    <row r="4224" s="231" customFormat="1" ht="13.65" customHeight="1">
      <c r="AA4224" s="245">
        <v>572370</v>
      </c>
      <c r="AB4224" t="s" s="30">
        <v>9741</v>
      </c>
      <c r="AD4224" t="s" s="30">
        <v>9742</v>
      </c>
      <c r="AE4224" t="s" s="30">
        <v>9743</v>
      </c>
      <c r="AG4224" t="s" s="30">
        <f>CONCATENATE(AH4224,", ",AI4224," ",AJ4224)</f>
        <v>292</v>
      </c>
      <c r="AH4224" t="s" s="244">
        <v>293</v>
      </c>
      <c r="AI4224" t="s" s="30">
        <v>178</v>
      </c>
      <c r="AJ4224" s="245">
        <v>30736</v>
      </c>
    </row>
    <row r="4225" s="231" customFormat="1" ht="13.65" customHeight="1">
      <c r="AA4225" s="245">
        <v>572412</v>
      </c>
      <c r="AB4225" t="s" s="30">
        <v>9744</v>
      </c>
      <c r="AD4225" t="s" s="30">
        <v>9745</v>
      </c>
      <c r="AG4225" t="s" s="30">
        <f>CONCATENATE(AH4225,", ",AI4225," ",AJ4225)</f>
        <v>219</v>
      </c>
      <c r="AH4225" t="s" s="244">
        <v>138</v>
      </c>
      <c r="AI4225" t="s" s="30">
        <v>139</v>
      </c>
      <c r="AJ4225" s="245">
        <v>37405</v>
      </c>
    </row>
    <row r="4226" s="231" customFormat="1" ht="13.65" customHeight="1">
      <c r="AA4226" s="245">
        <v>572420</v>
      </c>
      <c r="AB4226" t="s" s="30">
        <v>9746</v>
      </c>
      <c r="AD4226" t="s" s="30">
        <v>9747</v>
      </c>
      <c r="AG4226" t="s" s="30">
        <f>CONCATENATE(AH4226,", ",AI4226," ",AJ4226)</f>
        <v>147</v>
      </c>
      <c r="AH4226" t="s" s="244">
        <v>138</v>
      </c>
      <c r="AI4226" t="s" s="30">
        <v>139</v>
      </c>
      <c r="AJ4226" s="245">
        <v>37406</v>
      </c>
    </row>
    <row r="4227" s="231" customFormat="1" ht="13.65" customHeight="1">
      <c r="AA4227" s="245">
        <v>572438</v>
      </c>
      <c r="AB4227" t="s" s="30">
        <v>9748</v>
      </c>
      <c r="AD4227" t="s" s="30">
        <v>9749</v>
      </c>
      <c r="AG4227" t="s" s="30">
        <f>CONCATENATE(AH4227,", ",AI4227," ",AJ4227)</f>
        <v>309</v>
      </c>
      <c r="AH4227" t="s" s="244">
        <v>138</v>
      </c>
      <c r="AI4227" t="s" s="30">
        <v>139</v>
      </c>
      <c r="AJ4227" s="245">
        <v>37416</v>
      </c>
    </row>
    <row r="4228" s="231" customFormat="1" ht="13.65" customHeight="1">
      <c r="AA4228" s="245">
        <v>572446</v>
      </c>
      <c r="AB4228" t="s" s="30">
        <v>9750</v>
      </c>
      <c r="AD4228" t="s" s="30">
        <v>9751</v>
      </c>
      <c r="AG4228" t="s" s="30">
        <f>CONCATENATE(AH4228,", ",AI4228," ",AJ4228)</f>
        <v>247</v>
      </c>
      <c r="AH4228" t="s" s="244">
        <v>138</v>
      </c>
      <c r="AI4228" t="s" s="30">
        <v>139</v>
      </c>
      <c r="AJ4228" s="245">
        <v>37409</v>
      </c>
    </row>
    <row r="4229" s="231" customFormat="1" ht="13.65" customHeight="1">
      <c r="AA4229" s="245">
        <v>572453</v>
      </c>
      <c r="AB4229" t="s" s="30">
        <v>9752</v>
      </c>
      <c r="AD4229" t="s" s="30">
        <v>9753</v>
      </c>
      <c r="AG4229" t="s" s="30">
        <f>CONCATENATE(AH4229,", ",AI4229," ",AJ4229)</f>
        <v>309</v>
      </c>
      <c r="AH4229" t="s" s="244">
        <v>138</v>
      </c>
      <c r="AI4229" t="s" s="30">
        <v>139</v>
      </c>
      <c r="AJ4229" s="245">
        <v>37416</v>
      </c>
    </row>
    <row r="4230" s="231" customFormat="1" ht="13.65" customHeight="1">
      <c r="AA4230" s="245">
        <v>572511</v>
      </c>
      <c r="AB4230" t="s" s="30">
        <v>9754</v>
      </c>
      <c r="AD4230" t="s" s="30">
        <v>9755</v>
      </c>
      <c r="AG4230" t="s" s="30">
        <f>CONCATENATE(AH4230,", ",AI4230," ",AJ4230)</f>
        <v>182</v>
      </c>
      <c r="AH4230" t="s" s="244">
        <v>138</v>
      </c>
      <c r="AI4230" t="s" s="30">
        <v>139</v>
      </c>
      <c r="AJ4230" s="245">
        <v>37421</v>
      </c>
    </row>
    <row r="4231" s="231" customFormat="1" ht="13.65" customHeight="1">
      <c r="AA4231" s="245">
        <v>572529</v>
      </c>
      <c r="AB4231" t="s" s="30">
        <v>9756</v>
      </c>
      <c r="AD4231" t="s" s="30">
        <v>9757</v>
      </c>
      <c r="AG4231" t="s" s="30">
        <f>CONCATENATE(AH4231,", ",AI4231," ",AJ4231)</f>
        <v>2195</v>
      </c>
      <c r="AH4231" t="s" s="244">
        <v>177</v>
      </c>
      <c r="AI4231" t="s" s="30">
        <v>178</v>
      </c>
      <c r="AJ4231" s="245">
        <v>30742</v>
      </c>
    </row>
    <row r="4232" s="231" customFormat="1" ht="13.65" customHeight="1">
      <c r="AA4232" s="245">
        <v>572537</v>
      </c>
      <c r="AB4232" t="s" s="30">
        <v>9758</v>
      </c>
      <c r="AD4232" t="s" s="30">
        <v>9759</v>
      </c>
      <c r="AG4232" t="s" s="30">
        <f>CONCATENATE(AH4232,", ",AI4232," ",AJ4232)</f>
        <v>267</v>
      </c>
      <c r="AH4232" t="s" s="244">
        <v>138</v>
      </c>
      <c r="AI4232" t="s" s="30">
        <v>139</v>
      </c>
      <c r="AJ4232" s="245">
        <v>37419</v>
      </c>
    </row>
    <row r="4233" s="231" customFormat="1" ht="13.65" customHeight="1">
      <c r="AA4233" s="245">
        <v>572545</v>
      </c>
      <c r="AB4233" t="s" s="30">
        <v>9760</v>
      </c>
      <c r="AD4233" t="s" s="30">
        <v>9761</v>
      </c>
      <c r="AG4233" t="s" s="30">
        <f>CONCATENATE(AH4233,", ",AI4233," ",AJ4233)</f>
        <v>267</v>
      </c>
      <c r="AH4233" t="s" s="244">
        <v>138</v>
      </c>
      <c r="AI4233" t="s" s="30">
        <v>139</v>
      </c>
      <c r="AJ4233" s="245">
        <v>37419</v>
      </c>
    </row>
    <row r="4234" s="231" customFormat="1" ht="13.65" customHeight="1">
      <c r="AA4234" s="245">
        <v>572552</v>
      </c>
      <c r="AB4234" t="s" s="30">
        <v>9762</v>
      </c>
      <c r="AD4234" t="s" s="30">
        <v>9763</v>
      </c>
      <c r="AG4234" t="s" s="30">
        <f>CONCATENATE(AH4234,", ",AI4234," ",AJ4234)</f>
        <v>9764</v>
      </c>
      <c r="AH4234" t="s" s="244">
        <v>336</v>
      </c>
      <c r="AI4234" t="s" s="30">
        <v>178</v>
      </c>
      <c r="AJ4234" s="245">
        <v>30752</v>
      </c>
    </row>
    <row r="4235" s="231" customFormat="1" ht="13.65" customHeight="1">
      <c r="AA4235" s="245">
        <v>572644</v>
      </c>
      <c r="AB4235" t="s" s="30">
        <v>9765</v>
      </c>
      <c r="AD4235" t="s" s="30">
        <v>9766</v>
      </c>
      <c r="AG4235" t="s" s="30">
        <f>CONCATENATE(AH4235,", ",AI4235," ",AJ4235)</f>
        <v>154</v>
      </c>
      <c r="AH4235" t="s" s="244">
        <v>138</v>
      </c>
      <c r="AI4235" t="s" s="30">
        <v>139</v>
      </c>
      <c r="AJ4235" s="245">
        <v>37404</v>
      </c>
    </row>
    <row r="4236" s="231" customFormat="1" ht="13.65" customHeight="1">
      <c r="AA4236" s="245">
        <v>572776</v>
      </c>
      <c r="AB4236" t="s" s="30">
        <v>9767</v>
      </c>
      <c r="AD4236" t="s" s="30">
        <v>9768</v>
      </c>
      <c r="AG4236" t="s" s="30">
        <f>CONCATENATE(AH4236,", ",AI4236," ",AJ4236)</f>
        <v>182</v>
      </c>
      <c r="AH4236" t="s" s="244">
        <v>138</v>
      </c>
      <c r="AI4236" t="s" s="30">
        <v>139</v>
      </c>
      <c r="AJ4236" s="245">
        <v>37421</v>
      </c>
    </row>
    <row r="4237" s="231" customFormat="1" ht="13.65" customHeight="1">
      <c r="AA4237" s="245">
        <v>572842</v>
      </c>
      <c r="AB4237" t="s" s="30">
        <v>9769</v>
      </c>
      <c r="AD4237" t="s" s="30">
        <v>9770</v>
      </c>
      <c r="AG4237" t="s" s="30">
        <f>CONCATENATE(AH4237,", ",AI4237," ",AJ4237)</f>
        <v>147</v>
      </c>
      <c r="AH4237" t="s" s="244">
        <v>138</v>
      </c>
      <c r="AI4237" t="s" s="30">
        <v>139</v>
      </c>
      <c r="AJ4237" s="245">
        <v>37406</v>
      </c>
    </row>
    <row r="4238" s="231" customFormat="1" ht="13.65" customHeight="1">
      <c r="AA4238" s="245">
        <v>572859</v>
      </c>
      <c r="AB4238" t="s" s="30">
        <v>9771</v>
      </c>
      <c r="AD4238" t="s" s="30">
        <v>9772</v>
      </c>
      <c r="AG4238" t="s" s="30">
        <f>CONCATENATE(AH4238,", ",AI4238," ",AJ4238)</f>
        <v>147</v>
      </c>
      <c r="AH4238" t="s" s="244">
        <v>138</v>
      </c>
      <c r="AI4238" t="s" s="30">
        <v>139</v>
      </c>
      <c r="AJ4238" s="245">
        <v>37406</v>
      </c>
    </row>
    <row r="4239" s="231" customFormat="1" ht="13.65" customHeight="1">
      <c r="AA4239" s="245">
        <v>572867</v>
      </c>
      <c r="AB4239" t="s" s="30">
        <v>9773</v>
      </c>
      <c r="AD4239" t="s" s="30">
        <v>9774</v>
      </c>
      <c r="AG4239" t="s" s="30">
        <f>CONCATENATE(AH4239,", ",AI4239," ",AJ4239)</f>
        <v>508</v>
      </c>
      <c r="AH4239" t="s" s="244">
        <v>138</v>
      </c>
      <c r="AI4239" t="s" s="30">
        <v>139</v>
      </c>
      <c r="AJ4239" s="245">
        <v>37408</v>
      </c>
    </row>
    <row r="4240" s="231" customFormat="1" ht="13.65" customHeight="1">
      <c r="AA4240" s="245">
        <v>572875</v>
      </c>
      <c r="AB4240" t="s" s="30">
        <v>9775</v>
      </c>
      <c r="AD4240" t="s" s="30">
        <v>9776</v>
      </c>
      <c r="AG4240" t="s" s="30">
        <f>CONCATENATE(AH4240,", ",AI4240," ",AJ4240)</f>
        <v>1068</v>
      </c>
      <c r="AH4240" t="s" s="244">
        <v>138</v>
      </c>
      <c r="AI4240" t="s" s="30">
        <v>139</v>
      </c>
      <c r="AJ4240" s="245">
        <v>37414</v>
      </c>
    </row>
    <row r="4241" s="231" customFormat="1" ht="13.65" customHeight="1">
      <c r="AA4241" s="245">
        <v>572891</v>
      </c>
      <c r="AB4241" t="s" s="30">
        <v>9777</v>
      </c>
      <c r="AD4241" t="s" s="30">
        <v>9778</v>
      </c>
      <c r="AG4241" t="s" s="30">
        <f>CONCATENATE(AH4241,", ",AI4241," ",AJ4241)</f>
        <v>169</v>
      </c>
      <c r="AH4241" t="s" s="244">
        <v>138</v>
      </c>
      <c r="AI4241" t="s" s="30">
        <v>139</v>
      </c>
      <c r="AJ4241" s="245">
        <v>37411</v>
      </c>
    </row>
    <row r="4242" s="231" customFormat="1" ht="13.65" customHeight="1">
      <c r="AA4242" s="245">
        <v>572909</v>
      </c>
      <c r="AB4242" t="s" s="30">
        <v>9779</v>
      </c>
      <c r="AD4242" t="s" s="30">
        <v>9780</v>
      </c>
      <c r="AG4242" t="s" s="30">
        <f>CONCATENATE(AH4242,", ",AI4242," ",AJ4242)</f>
        <v>154</v>
      </c>
      <c r="AH4242" t="s" s="244">
        <v>138</v>
      </c>
      <c r="AI4242" t="s" s="30">
        <v>139</v>
      </c>
      <c r="AJ4242" s="245">
        <v>37404</v>
      </c>
    </row>
    <row r="4243" s="231" customFormat="1" ht="13.65" customHeight="1">
      <c r="AA4243" s="245">
        <v>572917</v>
      </c>
      <c r="AB4243" t="s" s="30">
        <v>9781</v>
      </c>
      <c r="AD4243" t="s" s="30">
        <v>9782</v>
      </c>
      <c r="AG4243" t="s" s="30">
        <f>CONCATENATE(AH4243,", ",AI4243," ",AJ4243)</f>
        <v>219</v>
      </c>
      <c r="AH4243" t="s" s="244">
        <v>138</v>
      </c>
      <c r="AI4243" t="s" s="30">
        <v>139</v>
      </c>
      <c r="AJ4243" s="245">
        <v>37405</v>
      </c>
    </row>
    <row r="4244" s="231" customFormat="1" ht="13.65" customHeight="1">
      <c r="AA4244" s="245">
        <v>572925</v>
      </c>
      <c r="AB4244" t="s" s="30">
        <v>9783</v>
      </c>
      <c r="AD4244" t="s" s="30">
        <v>9784</v>
      </c>
      <c r="AG4244" t="s" s="30">
        <f>CONCATENATE(AH4244,", ",AI4244," ",AJ4244)</f>
        <v>147</v>
      </c>
      <c r="AH4244" t="s" s="244">
        <v>138</v>
      </c>
      <c r="AI4244" t="s" s="30">
        <v>139</v>
      </c>
      <c r="AJ4244" s="245">
        <v>37406</v>
      </c>
    </row>
    <row r="4245" s="231" customFormat="1" ht="13.65" customHeight="1">
      <c r="AA4245" s="245">
        <v>572933</v>
      </c>
      <c r="AB4245" t="s" s="30">
        <v>9785</v>
      </c>
      <c r="AD4245" t="s" s="30">
        <v>9786</v>
      </c>
      <c r="AG4245" t="s" s="30">
        <f>CONCATENATE(AH4245,", ",AI4245," ",AJ4245)</f>
        <v>182</v>
      </c>
      <c r="AH4245" t="s" s="244">
        <v>138</v>
      </c>
      <c r="AI4245" t="s" s="30">
        <v>139</v>
      </c>
      <c r="AJ4245" s="245">
        <v>37421</v>
      </c>
    </row>
    <row r="4246" s="231" customFormat="1" ht="13.65" customHeight="1">
      <c r="AA4246" s="245">
        <v>572941</v>
      </c>
      <c r="AB4246" t="s" s="30">
        <v>9787</v>
      </c>
      <c r="AD4246" t="s" s="30">
        <v>9788</v>
      </c>
      <c r="AG4246" t="s" s="30">
        <f>CONCATENATE(AH4246,", ",AI4246," ",AJ4246)</f>
        <v>182</v>
      </c>
      <c r="AH4246" t="s" s="244">
        <v>138</v>
      </c>
      <c r="AI4246" t="s" s="30">
        <v>139</v>
      </c>
      <c r="AJ4246" s="245">
        <v>37421</v>
      </c>
    </row>
    <row r="4247" s="231" customFormat="1" ht="13.65" customHeight="1">
      <c r="AA4247" s="245">
        <v>572958</v>
      </c>
      <c r="AB4247" t="s" s="30">
        <v>9789</v>
      </c>
      <c r="AD4247" t="s" s="30">
        <v>9790</v>
      </c>
      <c r="AG4247" t="s" s="30">
        <f>CONCATENATE(AH4247,", ",AI4247," ",AJ4247)</f>
        <v>147</v>
      </c>
      <c r="AH4247" t="s" s="244">
        <v>138</v>
      </c>
      <c r="AI4247" t="s" s="30">
        <v>139</v>
      </c>
      <c r="AJ4247" s="245">
        <v>37406</v>
      </c>
    </row>
    <row r="4248" s="231" customFormat="1" ht="13.65" customHeight="1">
      <c r="AA4248" s="245">
        <v>572966</v>
      </c>
      <c r="AB4248" t="s" s="30">
        <v>9791</v>
      </c>
      <c r="AD4248" t="s" s="30">
        <v>9792</v>
      </c>
      <c r="AG4248" t="s" s="30">
        <f>CONCATENATE(AH4248,", ",AI4248," ",AJ4248)</f>
        <v>197</v>
      </c>
      <c r="AH4248" t="s" s="244">
        <v>138</v>
      </c>
      <c r="AI4248" t="s" s="30">
        <v>139</v>
      </c>
      <c r="AJ4248" s="245">
        <v>37402</v>
      </c>
    </row>
    <row r="4249" s="231" customFormat="1" ht="13.65" customHeight="1">
      <c r="AA4249" s="245">
        <v>572974</v>
      </c>
      <c r="AB4249" t="s" s="30">
        <v>9793</v>
      </c>
      <c r="AD4249" t="s" s="30">
        <v>9794</v>
      </c>
      <c r="AG4249" t="s" s="30">
        <f>CONCATENATE(AH4249,", ",AI4249," ",AJ4249)</f>
        <v>169</v>
      </c>
      <c r="AH4249" t="s" s="244">
        <v>138</v>
      </c>
      <c r="AI4249" t="s" s="30">
        <v>139</v>
      </c>
      <c r="AJ4249" s="245">
        <v>37411</v>
      </c>
    </row>
    <row r="4250" s="231" customFormat="1" ht="13.65" customHeight="1">
      <c r="AA4250" s="245">
        <v>572982</v>
      </c>
      <c r="AB4250" t="s" s="30">
        <v>9795</v>
      </c>
      <c r="AD4250" t="s" s="30">
        <v>9796</v>
      </c>
      <c r="AG4250" t="s" s="30">
        <f>CONCATENATE(AH4250,", ",AI4250," ",AJ4250)</f>
        <v>154</v>
      </c>
      <c r="AH4250" t="s" s="244">
        <v>138</v>
      </c>
      <c r="AI4250" t="s" s="30">
        <v>139</v>
      </c>
      <c r="AJ4250" s="245">
        <v>37404</v>
      </c>
    </row>
    <row r="4251" s="231" customFormat="1" ht="13.65" customHeight="1">
      <c r="AA4251" s="245">
        <v>572990</v>
      </c>
      <c r="AB4251" t="s" s="30">
        <v>9797</v>
      </c>
      <c r="AD4251" t="s" s="30">
        <v>9798</v>
      </c>
      <c r="AG4251" t="s" s="30">
        <f>CONCATENATE(AH4251,", ",AI4251," ",AJ4251)</f>
        <v>154</v>
      </c>
      <c r="AH4251" t="s" s="244">
        <v>138</v>
      </c>
      <c r="AI4251" t="s" s="30">
        <v>139</v>
      </c>
      <c r="AJ4251" s="245">
        <v>37404</v>
      </c>
    </row>
    <row r="4252" s="231" customFormat="1" ht="13.65" customHeight="1">
      <c r="AA4252" s="245">
        <v>573006</v>
      </c>
      <c r="AB4252" t="s" s="30">
        <v>9799</v>
      </c>
      <c r="AD4252" t="s" s="30">
        <v>9800</v>
      </c>
      <c r="AG4252" t="s" s="30">
        <f>CONCATENATE(AH4252,", ",AI4252," ",AJ4252)</f>
        <v>154</v>
      </c>
      <c r="AH4252" t="s" s="244">
        <v>138</v>
      </c>
      <c r="AI4252" t="s" s="30">
        <v>139</v>
      </c>
      <c r="AJ4252" s="245">
        <v>37404</v>
      </c>
    </row>
    <row r="4253" s="231" customFormat="1" ht="13.65" customHeight="1">
      <c r="AA4253" s="245">
        <v>573014</v>
      </c>
      <c r="AB4253" t="s" s="30">
        <v>9801</v>
      </c>
      <c r="AD4253" t="s" s="30">
        <v>9802</v>
      </c>
      <c r="AG4253" t="s" s="30">
        <f>CONCATENATE(AH4253,", ",AI4253," ",AJ4253)</f>
        <v>280</v>
      </c>
      <c r="AH4253" t="s" s="244">
        <v>138</v>
      </c>
      <c r="AI4253" t="s" s="30">
        <v>139</v>
      </c>
      <c r="AJ4253" s="245">
        <v>37403</v>
      </c>
    </row>
    <row r="4254" s="231" customFormat="1" ht="13.65" customHeight="1">
      <c r="AA4254" s="245">
        <v>573022</v>
      </c>
      <c r="AB4254" t="s" s="30">
        <v>9803</v>
      </c>
      <c r="AD4254" t="s" s="30">
        <v>9804</v>
      </c>
      <c r="AG4254" t="s" s="30">
        <f>CONCATENATE(AH4254,", ",AI4254," ",AJ4254)</f>
        <v>182</v>
      </c>
      <c r="AH4254" t="s" s="244">
        <v>138</v>
      </c>
      <c r="AI4254" t="s" s="30">
        <v>139</v>
      </c>
      <c r="AJ4254" s="245">
        <v>37421</v>
      </c>
    </row>
    <row r="4255" s="231" customFormat="1" ht="13.65" customHeight="1">
      <c r="AA4255" s="245">
        <v>573030</v>
      </c>
      <c r="AB4255" t="s" s="30">
        <v>9805</v>
      </c>
      <c r="AD4255" t="s" s="30">
        <v>9806</v>
      </c>
      <c r="AG4255" t="s" s="30">
        <f>CONCATENATE(AH4255,", ",AI4255," ",AJ4255)</f>
        <v>1355</v>
      </c>
      <c r="AH4255" t="s" s="244">
        <v>485</v>
      </c>
      <c r="AI4255" t="s" s="30">
        <v>139</v>
      </c>
      <c r="AJ4255" s="245">
        <v>37363</v>
      </c>
    </row>
    <row r="4256" s="231" customFormat="1" ht="13.65" customHeight="1">
      <c r="AA4256" s="245">
        <v>573048</v>
      </c>
      <c r="AB4256" t="s" s="30">
        <v>9807</v>
      </c>
      <c r="AD4256" t="s" s="30">
        <v>9808</v>
      </c>
      <c r="AG4256" t="s" s="30">
        <f>CONCATENATE(AH4256,", ",AI4256," ",AJ4256)</f>
        <v>154</v>
      </c>
      <c r="AH4256" t="s" s="244">
        <v>138</v>
      </c>
      <c r="AI4256" t="s" s="30">
        <v>139</v>
      </c>
      <c r="AJ4256" s="245">
        <v>37404</v>
      </c>
    </row>
    <row r="4257" s="231" customFormat="1" ht="13.65" customHeight="1">
      <c r="AA4257" s="245">
        <v>573055</v>
      </c>
      <c r="AB4257" t="s" s="30">
        <v>9809</v>
      </c>
      <c r="AD4257" t="s" s="30">
        <v>9810</v>
      </c>
      <c r="AG4257" t="s" s="30">
        <f>CONCATENATE(AH4257,", ",AI4257," ",AJ4257)</f>
        <v>845</v>
      </c>
      <c r="AH4257" t="s" s="244">
        <v>162</v>
      </c>
      <c r="AI4257" t="s" s="30">
        <v>139</v>
      </c>
      <c r="AJ4257" s="245">
        <v>37343</v>
      </c>
    </row>
    <row r="4258" s="231" customFormat="1" ht="13.65" customHeight="1">
      <c r="AA4258" s="245">
        <v>573063</v>
      </c>
      <c r="AB4258" t="s" s="30">
        <v>9811</v>
      </c>
      <c r="AD4258" t="s" s="30">
        <v>9812</v>
      </c>
      <c r="AG4258" t="s" s="30">
        <f>CONCATENATE(AH4258,", ",AI4258," ",AJ4258)</f>
        <v>309</v>
      </c>
      <c r="AH4258" t="s" s="244">
        <v>138</v>
      </c>
      <c r="AI4258" t="s" s="30">
        <v>139</v>
      </c>
      <c r="AJ4258" s="245">
        <v>37416</v>
      </c>
    </row>
    <row r="4259" s="231" customFormat="1" ht="13.65" customHeight="1">
      <c r="AA4259" s="245">
        <v>573071</v>
      </c>
      <c r="AB4259" t="s" s="30">
        <v>9813</v>
      </c>
      <c r="AD4259" t="s" s="30">
        <v>9814</v>
      </c>
      <c r="AG4259" t="s" s="30">
        <f>CONCATENATE(AH4259,", ",AI4259," ",AJ4259)</f>
        <v>508</v>
      </c>
      <c r="AH4259" t="s" s="244">
        <v>138</v>
      </c>
      <c r="AI4259" t="s" s="30">
        <v>139</v>
      </c>
      <c r="AJ4259" s="245">
        <v>37408</v>
      </c>
    </row>
    <row r="4260" s="231" customFormat="1" ht="13.65" customHeight="1">
      <c r="AA4260" s="245">
        <v>573089</v>
      </c>
      <c r="AB4260" t="s" s="30">
        <v>9815</v>
      </c>
      <c r="AD4260" t="s" s="30">
        <v>9816</v>
      </c>
      <c r="AG4260" t="s" s="30">
        <f>CONCATENATE(AH4260,", ",AI4260," ",AJ4260)</f>
        <v>154</v>
      </c>
      <c r="AH4260" t="s" s="244">
        <v>138</v>
      </c>
      <c r="AI4260" t="s" s="30">
        <v>139</v>
      </c>
      <c r="AJ4260" s="245">
        <v>37404</v>
      </c>
    </row>
    <row r="4261" s="231" customFormat="1" ht="13.65" customHeight="1">
      <c r="AA4261" s="245">
        <v>573097</v>
      </c>
      <c r="AB4261" t="s" s="30">
        <v>9817</v>
      </c>
      <c r="AD4261" t="s" s="30">
        <v>9818</v>
      </c>
      <c r="AG4261" t="s" s="30">
        <f>CONCATENATE(AH4261,", ",AI4261," ",AJ4261)</f>
        <v>280</v>
      </c>
      <c r="AH4261" t="s" s="244">
        <v>138</v>
      </c>
      <c r="AI4261" t="s" s="30">
        <v>139</v>
      </c>
      <c r="AJ4261" s="245">
        <v>37403</v>
      </c>
    </row>
    <row r="4262" s="231" customFormat="1" ht="13.65" customHeight="1">
      <c r="AA4262" s="245">
        <v>573105</v>
      </c>
      <c r="AB4262" t="s" s="30">
        <v>9819</v>
      </c>
      <c r="AD4262" t="s" s="30">
        <v>9820</v>
      </c>
      <c r="AG4262" t="s" s="30">
        <f>CONCATENATE(AH4262,", ",AI4262," ",AJ4262)</f>
        <v>280</v>
      </c>
      <c r="AH4262" t="s" s="244">
        <v>138</v>
      </c>
      <c r="AI4262" t="s" s="30">
        <v>139</v>
      </c>
      <c r="AJ4262" s="245">
        <v>37403</v>
      </c>
    </row>
    <row r="4263" s="231" customFormat="1" ht="13.65" customHeight="1">
      <c r="AA4263" s="245">
        <v>573113</v>
      </c>
      <c r="AB4263" t="s" s="30">
        <v>9821</v>
      </c>
      <c r="AD4263" t="s" s="30">
        <v>9822</v>
      </c>
      <c r="AG4263" t="s" s="30">
        <f>CONCATENATE(AH4263,", ",AI4263," ",AJ4263)</f>
        <v>508</v>
      </c>
      <c r="AH4263" t="s" s="244">
        <v>138</v>
      </c>
      <c r="AI4263" t="s" s="30">
        <v>139</v>
      </c>
      <c r="AJ4263" s="245">
        <v>37408</v>
      </c>
    </row>
    <row r="4264" s="231" customFormat="1" ht="13.65" customHeight="1">
      <c r="AA4264" s="245">
        <v>573592</v>
      </c>
      <c r="AB4264" t="s" s="30">
        <v>9823</v>
      </c>
      <c r="AD4264" t="s" s="30">
        <v>9824</v>
      </c>
      <c r="AG4264" t="s" s="30">
        <f>CONCATENATE(AH4264,", ",AI4264," ",AJ4264)</f>
        <v>508</v>
      </c>
      <c r="AH4264" t="s" s="244">
        <v>138</v>
      </c>
      <c r="AI4264" t="s" s="30">
        <v>139</v>
      </c>
      <c r="AJ4264" s="245">
        <v>37408</v>
      </c>
    </row>
    <row r="4265" s="231" customFormat="1" ht="13.65" customHeight="1">
      <c r="AA4265" s="245">
        <v>573600</v>
      </c>
      <c r="AB4265" t="s" s="30">
        <v>9825</v>
      </c>
      <c r="AD4265" t="s" s="30">
        <v>9826</v>
      </c>
      <c r="AG4265" t="s" s="30">
        <f>CONCATENATE(AH4265,", ",AI4265," ",AJ4265)</f>
        <v>3265</v>
      </c>
      <c r="AH4265" t="s" s="244">
        <v>854</v>
      </c>
      <c r="AI4265" t="s" s="30">
        <v>139</v>
      </c>
      <c r="AJ4265" s="245">
        <v>37311</v>
      </c>
    </row>
    <row r="4266" s="231" customFormat="1" ht="13.65" customHeight="1">
      <c r="AA4266" s="245">
        <v>573618</v>
      </c>
      <c r="AB4266" t="s" s="30">
        <v>9827</v>
      </c>
      <c r="AD4266" t="s" s="30">
        <v>9828</v>
      </c>
      <c r="AG4266" t="s" s="30">
        <f>CONCATENATE(AH4266,", ",AI4266," ",AJ4266)</f>
        <v>3043</v>
      </c>
      <c r="AH4266" t="s" s="244">
        <v>138</v>
      </c>
      <c r="AI4266" t="s" s="30">
        <v>139</v>
      </c>
      <c r="AJ4266" s="245">
        <v>37410</v>
      </c>
    </row>
    <row r="4267" s="231" customFormat="1" ht="13.65" customHeight="1">
      <c r="AA4267" s="245">
        <v>573626</v>
      </c>
      <c r="AB4267" t="s" s="30">
        <v>9829</v>
      </c>
      <c r="AD4267" t="s" s="30">
        <v>9830</v>
      </c>
      <c r="AG4267" t="s" s="30">
        <f>CONCATENATE(AH4267,", ",AI4267," ",AJ4267)</f>
        <v>147</v>
      </c>
      <c r="AH4267" t="s" s="244">
        <v>138</v>
      </c>
      <c r="AI4267" t="s" s="30">
        <v>139</v>
      </c>
      <c r="AJ4267" s="245">
        <v>37406</v>
      </c>
    </row>
    <row r="4268" s="231" customFormat="1" ht="13.65" customHeight="1">
      <c r="AA4268" s="245">
        <v>573634</v>
      </c>
      <c r="AB4268" t="s" s="30">
        <v>9831</v>
      </c>
      <c r="AD4268" t="s" s="30">
        <v>9832</v>
      </c>
      <c r="AG4268" t="s" s="30">
        <f>CONCATENATE(AH4268,", ",AI4268," ",AJ4268)</f>
        <v>182</v>
      </c>
      <c r="AH4268" t="s" s="244">
        <v>138</v>
      </c>
      <c r="AI4268" t="s" s="30">
        <v>139</v>
      </c>
      <c r="AJ4268" s="245">
        <v>37421</v>
      </c>
    </row>
    <row r="4269" s="231" customFormat="1" ht="13.65" customHeight="1">
      <c r="AA4269" s="245">
        <v>573642</v>
      </c>
      <c r="AB4269" t="s" s="30">
        <v>9833</v>
      </c>
      <c r="AD4269" t="s" s="30">
        <v>9834</v>
      </c>
      <c r="AG4269" t="s" s="30">
        <f>CONCATENATE(AH4269,", ",AI4269," ",AJ4269)</f>
        <v>3043</v>
      </c>
      <c r="AH4269" t="s" s="244">
        <v>138</v>
      </c>
      <c r="AI4269" t="s" s="30">
        <v>139</v>
      </c>
      <c r="AJ4269" s="245">
        <v>37410</v>
      </c>
    </row>
    <row r="4270" s="231" customFormat="1" ht="13.65" customHeight="1">
      <c r="AA4270" s="245">
        <v>573659</v>
      </c>
      <c r="AB4270" t="s" s="30">
        <v>9835</v>
      </c>
      <c r="AD4270" t="s" s="30">
        <v>9836</v>
      </c>
      <c r="AG4270" t="s" s="30">
        <f>CONCATENATE(AH4270,", ",AI4270," ",AJ4270)</f>
        <v>169</v>
      </c>
      <c r="AH4270" t="s" s="244">
        <v>138</v>
      </c>
      <c r="AI4270" t="s" s="30">
        <v>139</v>
      </c>
      <c r="AJ4270" s="245">
        <v>37411</v>
      </c>
    </row>
    <row r="4271" s="231" customFormat="1" ht="13.65" customHeight="1">
      <c r="AA4271" s="245">
        <v>573667</v>
      </c>
      <c r="AB4271" t="s" s="30">
        <v>9837</v>
      </c>
      <c r="AD4271" t="s" s="30">
        <v>9838</v>
      </c>
      <c r="AG4271" t="s" s="30">
        <f>CONCATENATE(AH4271,", ",AI4271," ",AJ4271)</f>
        <v>154</v>
      </c>
      <c r="AH4271" t="s" s="244">
        <v>138</v>
      </c>
      <c r="AI4271" t="s" s="30">
        <v>139</v>
      </c>
      <c r="AJ4271" s="245">
        <v>37404</v>
      </c>
    </row>
    <row r="4272" s="231" customFormat="1" ht="13.65" customHeight="1">
      <c r="AA4272" s="245">
        <v>573675</v>
      </c>
      <c r="AB4272" t="s" s="30">
        <v>9839</v>
      </c>
      <c r="AD4272" t="s" s="30">
        <v>9840</v>
      </c>
      <c r="AG4272" t="s" s="30">
        <f>CONCATENATE(AH4272,", ",AI4272," ",AJ4272)</f>
        <v>508</v>
      </c>
      <c r="AH4272" t="s" s="244">
        <v>138</v>
      </c>
      <c r="AI4272" t="s" s="30">
        <v>139</v>
      </c>
      <c r="AJ4272" s="245">
        <v>37408</v>
      </c>
    </row>
    <row r="4273" s="231" customFormat="1" ht="13.65" customHeight="1">
      <c r="AA4273" s="245">
        <v>573683</v>
      </c>
      <c r="AB4273" t="s" s="30">
        <v>9841</v>
      </c>
      <c r="AD4273" t="s" s="30">
        <v>9842</v>
      </c>
      <c r="AG4273" t="s" s="30">
        <f>CONCATENATE(AH4273,", ",AI4273," ",AJ4273)</f>
        <v>147</v>
      </c>
      <c r="AH4273" t="s" s="244">
        <v>138</v>
      </c>
      <c r="AI4273" t="s" s="30">
        <v>139</v>
      </c>
      <c r="AJ4273" s="245">
        <v>37406</v>
      </c>
    </row>
    <row r="4274" s="231" customFormat="1" ht="13.65" customHeight="1">
      <c r="AA4274" s="245">
        <v>573691</v>
      </c>
      <c r="AB4274" t="s" s="30">
        <v>9843</v>
      </c>
      <c r="AD4274" t="s" s="30">
        <v>9844</v>
      </c>
      <c r="AG4274" t="s" s="30">
        <f>CONCATENATE(AH4274,", ",AI4274," ",AJ4274)</f>
        <v>147</v>
      </c>
      <c r="AH4274" t="s" s="244">
        <v>138</v>
      </c>
      <c r="AI4274" t="s" s="30">
        <v>139</v>
      </c>
      <c r="AJ4274" s="245">
        <v>37406</v>
      </c>
    </row>
    <row r="4275" s="231" customFormat="1" ht="13.65" customHeight="1">
      <c r="AA4275" s="245">
        <v>573709</v>
      </c>
      <c r="AB4275" t="s" s="30">
        <v>9845</v>
      </c>
      <c r="AD4275" t="s" s="30">
        <v>9846</v>
      </c>
      <c r="AG4275" t="s" s="30">
        <f>CONCATENATE(AH4275,", ",AI4275," ",AJ4275)</f>
        <v>508</v>
      </c>
      <c r="AH4275" t="s" s="244">
        <v>138</v>
      </c>
      <c r="AI4275" t="s" s="30">
        <v>139</v>
      </c>
      <c r="AJ4275" s="245">
        <v>37408</v>
      </c>
    </row>
    <row r="4276" s="231" customFormat="1" ht="13.65" customHeight="1">
      <c r="AA4276" s="245">
        <v>573766</v>
      </c>
      <c r="AB4276" t="s" s="30">
        <v>9847</v>
      </c>
      <c r="AD4276" t="s" s="30">
        <v>9848</v>
      </c>
      <c r="AG4276" t="s" s="30">
        <f>CONCATENATE(AH4276,", ",AI4276," ",AJ4276)</f>
        <v>419</v>
      </c>
      <c r="AH4276" t="s" s="244">
        <v>138</v>
      </c>
      <c r="AI4276" t="s" s="30">
        <v>139</v>
      </c>
      <c r="AJ4276" s="245">
        <v>37407</v>
      </c>
    </row>
    <row r="4277" s="231" customFormat="1" ht="13.65" customHeight="1">
      <c r="AA4277" s="245">
        <v>573790</v>
      </c>
      <c r="AB4277" t="s" s="30">
        <v>9849</v>
      </c>
      <c r="AD4277" t="s" s="30">
        <v>9850</v>
      </c>
      <c r="AG4277" t="s" s="30">
        <f>CONCATENATE(AH4277,", ",AI4277," ",AJ4277)</f>
        <v>169</v>
      </c>
      <c r="AH4277" t="s" s="244">
        <v>138</v>
      </c>
      <c r="AI4277" t="s" s="30">
        <v>139</v>
      </c>
      <c r="AJ4277" s="245">
        <v>37411</v>
      </c>
    </row>
    <row r="4278" s="231" customFormat="1" ht="13.65" customHeight="1">
      <c r="AA4278" s="245">
        <v>573816</v>
      </c>
      <c r="AB4278" t="s" s="30">
        <v>9851</v>
      </c>
      <c r="AD4278" t="s" s="30">
        <v>9852</v>
      </c>
      <c r="AG4278" t="s" s="30">
        <f>CONCATENATE(AH4278,", ",AI4278," ",AJ4278)</f>
        <v>147</v>
      </c>
      <c r="AH4278" t="s" s="244">
        <v>138</v>
      </c>
      <c r="AI4278" t="s" s="30">
        <v>139</v>
      </c>
      <c r="AJ4278" s="245">
        <v>37406</v>
      </c>
    </row>
    <row r="4279" s="231" customFormat="1" ht="13.65" customHeight="1">
      <c r="AA4279" s="245">
        <v>573824</v>
      </c>
      <c r="AB4279" t="s" s="30">
        <v>9853</v>
      </c>
      <c r="AD4279" t="s" s="30">
        <v>9854</v>
      </c>
      <c r="AG4279" t="s" s="30">
        <f>CONCATENATE(AH4279,", ",AI4279," ",AJ4279)</f>
        <v>419</v>
      </c>
      <c r="AH4279" t="s" s="244">
        <v>138</v>
      </c>
      <c r="AI4279" t="s" s="30">
        <v>139</v>
      </c>
      <c r="AJ4279" s="245">
        <v>37407</v>
      </c>
    </row>
    <row r="4280" s="231" customFormat="1" ht="13.65" customHeight="1">
      <c r="AA4280" s="245">
        <v>573832</v>
      </c>
      <c r="AB4280" t="s" s="30">
        <v>9855</v>
      </c>
      <c r="AD4280" t="s" s="30">
        <v>9856</v>
      </c>
      <c r="AG4280" t="s" s="30">
        <f>CONCATENATE(AH4280,", ",AI4280," ",AJ4280)</f>
        <v>147</v>
      </c>
      <c r="AH4280" t="s" s="244">
        <v>138</v>
      </c>
      <c r="AI4280" t="s" s="30">
        <v>139</v>
      </c>
      <c r="AJ4280" s="245">
        <v>37406</v>
      </c>
    </row>
    <row r="4281" s="231" customFormat="1" ht="13.65" customHeight="1">
      <c r="AA4281" s="245">
        <v>574095</v>
      </c>
      <c r="AB4281" t="s" s="30">
        <v>9857</v>
      </c>
      <c r="AD4281" t="s" s="30">
        <v>9858</v>
      </c>
      <c r="AG4281" t="s" s="30">
        <f>CONCATENATE(AH4281,", ",AI4281," ",AJ4281)</f>
        <v>154</v>
      </c>
      <c r="AH4281" t="s" s="244">
        <v>138</v>
      </c>
      <c r="AI4281" t="s" s="30">
        <v>139</v>
      </c>
      <c r="AJ4281" s="245">
        <v>37404</v>
      </c>
    </row>
    <row r="4282" s="231" customFormat="1" ht="13.65" customHeight="1">
      <c r="AA4282" s="245">
        <v>574103</v>
      </c>
      <c r="AB4282" t="s" s="30">
        <v>9859</v>
      </c>
      <c r="AD4282" t="s" s="30">
        <v>9860</v>
      </c>
      <c r="AG4282" t="s" s="30">
        <f>CONCATENATE(AH4282,", ",AI4282," ",AJ4282)</f>
        <v>508</v>
      </c>
      <c r="AH4282" t="s" s="244">
        <v>138</v>
      </c>
      <c r="AI4282" t="s" s="30">
        <v>139</v>
      </c>
      <c r="AJ4282" s="245">
        <v>37408</v>
      </c>
    </row>
    <row r="4283" s="231" customFormat="1" ht="13.65" customHeight="1">
      <c r="AA4283" s="245">
        <v>574111</v>
      </c>
      <c r="AB4283" t="s" s="30">
        <v>9861</v>
      </c>
      <c r="AD4283" t="s" s="30">
        <v>9862</v>
      </c>
      <c r="AG4283" t="s" s="30">
        <f>CONCATENATE(AH4283,", ",AI4283," ",AJ4283)</f>
        <v>147</v>
      </c>
      <c r="AH4283" t="s" s="244">
        <v>138</v>
      </c>
      <c r="AI4283" t="s" s="30">
        <v>139</v>
      </c>
      <c r="AJ4283" s="245">
        <v>37406</v>
      </c>
    </row>
    <row r="4284" s="231" customFormat="1" ht="13.65" customHeight="1">
      <c r="AA4284" s="245">
        <v>574129</v>
      </c>
      <c r="AB4284" t="s" s="30">
        <v>9863</v>
      </c>
      <c r="AD4284" t="s" s="30">
        <v>9864</v>
      </c>
      <c r="AG4284" t="s" s="30">
        <f>CONCATENATE(AH4284,", ",AI4284," ",AJ4284)</f>
        <v>3043</v>
      </c>
      <c r="AH4284" t="s" s="244">
        <v>138</v>
      </c>
      <c r="AI4284" t="s" s="30">
        <v>139</v>
      </c>
      <c r="AJ4284" s="245">
        <v>37410</v>
      </c>
    </row>
    <row r="4285" s="231" customFormat="1" ht="13.65" customHeight="1">
      <c r="AA4285" s="245">
        <v>574137</v>
      </c>
      <c r="AB4285" t="s" s="30">
        <v>9865</v>
      </c>
      <c r="AD4285" t="s" s="30">
        <v>9824</v>
      </c>
      <c r="AG4285" t="s" s="30">
        <f>CONCATENATE(AH4285,", ",AI4285," ",AJ4285)</f>
        <v>508</v>
      </c>
      <c r="AH4285" t="s" s="244">
        <v>138</v>
      </c>
      <c r="AI4285" t="s" s="30">
        <v>139</v>
      </c>
      <c r="AJ4285" s="245">
        <v>37408</v>
      </c>
    </row>
    <row r="4286" s="231" customFormat="1" ht="13.65" customHeight="1">
      <c r="AA4286" s="245">
        <v>574145</v>
      </c>
      <c r="AB4286" t="s" s="30">
        <v>9866</v>
      </c>
      <c r="AD4286" t="s" s="30">
        <v>9867</v>
      </c>
      <c r="AG4286" t="s" s="30">
        <f>CONCATENATE(AH4286,", ",AI4286," ",AJ4286)</f>
        <v>3043</v>
      </c>
      <c r="AH4286" t="s" s="244">
        <v>138</v>
      </c>
      <c r="AI4286" t="s" s="30">
        <v>139</v>
      </c>
      <c r="AJ4286" s="245">
        <v>37410</v>
      </c>
    </row>
    <row r="4287" s="231" customFormat="1" ht="13.65" customHeight="1">
      <c r="AA4287" s="245">
        <v>574152</v>
      </c>
      <c r="AB4287" t="s" s="30">
        <v>9868</v>
      </c>
      <c r="AD4287" t="s" s="30">
        <v>9869</v>
      </c>
      <c r="AG4287" t="s" s="30">
        <f>CONCATENATE(AH4287,", ",AI4287," ",AJ4287)</f>
        <v>3043</v>
      </c>
      <c r="AH4287" t="s" s="244">
        <v>138</v>
      </c>
      <c r="AI4287" t="s" s="30">
        <v>139</v>
      </c>
      <c r="AJ4287" s="245">
        <v>37410</v>
      </c>
    </row>
    <row r="4288" s="231" customFormat="1" ht="13.65" customHeight="1">
      <c r="AA4288" s="245">
        <v>574160</v>
      </c>
      <c r="AB4288" t="s" s="30">
        <v>9870</v>
      </c>
      <c r="AD4288" t="s" s="30">
        <v>9871</v>
      </c>
      <c r="AG4288" t="s" s="30">
        <f>CONCATENATE(AH4288,", ",AI4288," ",AJ4288)</f>
        <v>182</v>
      </c>
      <c r="AH4288" t="s" s="244">
        <v>138</v>
      </c>
      <c r="AI4288" t="s" s="30">
        <v>139</v>
      </c>
      <c r="AJ4288" s="245">
        <v>37421</v>
      </c>
    </row>
    <row r="4289" s="231" customFormat="1" ht="13.65" customHeight="1">
      <c r="AA4289" s="245">
        <v>574178</v>
      </c>
      <c r="AB4289" t="s" s="30">
        <v>9872</v>
      </c>
      <c r="AD4289" t="s" s="30">
        <v>9873</v>
      </c>
      <c r="AG4289" t="s" s="30">
        <f>CONCATENATE(AH4289,", ",AI4289," ",AJ4289)</f>
        <v>419</v>
      </c>
      <c r="AH4289" t="s" s="244">
        <v>138</v>
      </c>
      <c r="AI4289" t="s" s="30">
        <v>139</v>
      </c>
      <c r="AJ4289" s="245">
        <v>37407</v>
      </c>
    </row>
    <row r="4290" s="231" customFormat="1" ht="13.65" customHeight="1">
      <c r="AA4290" s="245">
        <v>574194</v>
      </c>
      <c r="AB4290" t="s" s="30">
        <v>9874</v>
      </c>
      <c r="AD4290" t="s" s="30">
        <v>9875</v>
      </c>
      <c r="AG4290" t="s" s="30">
        <f>CONCATENATE(AH4290,", ",AI4290," ",AJ4290)</f>
        <v>147</v>
      </c>
      <c r="AH4290" t="s" s="244">
        <v>138</v>
      </c>
      <c r="AI4290" t="s" s="30">
        <v>139</v>
      </c>
      <c r="AJ4290" s="245">
        <v>37406</v>
      </c>
    </row>
    <row r="4291" s="231" customFormat="1" ht="13.65" customHeight="1">
      <c r="AA4291" s="245">
        <v>574202</v>
      </c>
      <c r="AB4291" t="s" s="30">
        <v>9876</v>
      </c>
      <c r="AD4291" t="s" s="30">
        <v>9877</v>
      </c>
      <c r="AG4291" t="s" s="30">
        <f>CONCATENATE(AH4291,", ",AI4291," ",AJ4291)</f>
        <v>147</v>
      </c>
      <c r="AH4291" t="s" s="244">
        <v>138</v>
      </c>
      <c r="AI4291" t="s" s="30">
        <v>139</v>
      </c>
      <c r="AJ4291" s="245">
        <v>37406</v>
      </c>
    </row>
    <row r="4292" s="231" customFormat="1" ht="13.65" customHeight="1">
      <c r="AA4292" s="245">
        <v>574210</v>
      </c>
      <c r="AB4292" t="s" s="30">
        <v>9878</v>
      </c>
      <c r="AD4292" t="s" s="30">
        <v>9879</v>
      </c>
      <c r="AG4292" t="s" s="30">
        <f>CONCATENATE(AH4292,", ",AI4292," ",AJ4292)</f>
        <v>508</v>
      </c>
      <c r="AH4292" t="s" s="244">
        <v>138</v>
      </c>
      <c r="AI4292" t="s" s="30">
        <v>139</v>
      </c>
      <c r="AJ4292" s="245">
        <v>37408</v>
      </c>
    </row>
    <row r="4293" s="231" customFormat="1" ht="13.65" customHeight="1">
      <c r="AA4293" s="245">
        <v>574228</v>
      </c>
      <c r="AB4293" t="s" s="30">
        <v>9880</v>
      </c>
      <c r="AD4293" t="s" s="30">
        <v>9881</v>
      </c>
      <c r="AG4293" t="s" s="30">
        <f>CONCATENATE(AH4293,", ",AI4293," ",AJ4293)</f>
        <v>147</v>
      </c>
      <c r="AH4293" t="s" s="244">
        <v>138</v>
      </c>
      <c r="AI4293" t="s" s="30">
        <v>139</v>
      </c>
      <c r="AJ4293" s="245">
        <v>37406</v>
      </c>
    </row>
    <row r="4294" s="231" customFormat="1" ht="13.65" customHeight="1">
      <c r="AA4294" s="245">
        <v>574236</v>
      </c>
      <c r="AB4294" t="s" s="30">
        <v>9882</v>
      </c>
      <c r="AD4294" t="s" s="30">
        <v>9883</v>
      </c>
      <c r="AG4294" t="s" s="30">
        <f>CONCATENATE(AH4294,", ",AI4294," ",AJ4294)</f>
        <v>169</v>
      </c>
      <c r="AH4294" t="s" s="244">
        <v>138</v>
      </c>
      <c r="AI4294" t="s" s="30">
        <v>139</v>
      </c>
      <c r="AJ4294" s="245">
        <v>37411</v>
      </c>
    </row>
    <row r="4295" s="231" customFormat="1" ht="13.65" customHeight="1">
      <c r="AA4295" s="245">
        <v>574244</v>
      </c>
      <c r="AB4295" t="s" s="30">
        <v>9884</v>
      </c>
      <c r="AD4295" t="s" s="30">
        <v>9885</v>
      </c>
      <c r="AG4295" t="s" s="30">
        <f>CONCATENATE(AH4295,", ",AI4295," ",AJ4295)</f>
        <v>309</v>
      </c>
      <c r="AH4295" t="s" s="244">
        <v>138</v>
      </c>
      <c r="AI4295" t="s" s="30">
        <v>139</v>
      </c>
      <c r="AJ4295" s="245">
        <v>37416</v>
      </c>
    </row>
    <row r="4296" s="231" customFormat="1" ht="13.65" customHeight="1">
      <c r="AA4296" s="245">
        <v>574251</v>
      </c>
      <c r="AB4296" t="s" s="30">
        <v>9886</v>
      </c>
      <c r="AD4296" t="s" s="30">
        <v>9887</v>
      </c>
      <c r="AG4296" t="s" s="30">
        <f>CONCATENATE(AH4296,", ",AI4296," ",AJ4296)</f>
        <v>169</v>
      </c>
      <c r="AH4296" t="s" s="244">
        <v>138</v>
      </c>
      <c r="AI4296" t="s" s="30">
        <v>139</v>
      </c>
      <c r="AJ4296" s="245">
        <v>37411</v>
      </c>
    </row>
    <row r="4297" s="231" customFormat="1" ht="13.65" customHeight="1">
      <c r="AA4297" s="245">
        <v>574269</v>
      </c>
      <c r="AB4297" t="s" s="30">
        <v>9888</v>
      </c>
      <c r="AD4297" t="s" s="30">
        <v>9889</v>
      </c>
      <c r="AG4297" t="s" s="30">
        <f>CONCATENATE(AH4297,", ",AI4297," ",AJ4297)</f>
        <v>147</v>
      </c>
      <c r="AH4297" t="s" s="244">
        <v>138</v>
      </c>
      <c r="AI4297" t="s" s="30">
        <v>139</v>
      </c>
      <c r="AJ4297" s="245">
        <v>37406</v>
      </c>
    </row>
    <row r="4298" s="231" customFormat="1" ht="13.65" customHeight="1">
      <c r="AA4298" s="245">
        <v>574277</v>
      </c>
      <c r="AB4298" t="s" s="30">
        <v>9890</v>
      </c>
      <c r="AD4298" t="s" s="30">
        <v>9891</v>
      </c>
      <c r="AG4298" t="s" s="30">
        <f>CONCATENATE(AH4298,", ",AI4298," ",AJ4298)</f>
        <v>292</v>
      </c>
      <c r="AH4298" t="s" s="244">
        <v>293</v>
      </c>
      <c r="AI4298" t="s" s="30">
        <v>178</v>
      </c>
      <c r="AJ4298" s="245">
        <v>30736</v>
      </c>
    </row>
    <row r="4299" s="231" customFormat="1" ht="13.65" customHeight="1">
      <c r="AA4299" s="245">
        <v>574285</v>
      </c>
      <c r="AB4299" t="s" s="30">
        <v>9892</v>
      </c>
      <c r="AD4299" t="s" s="30">
        <v>9893</v>
      </c>
      <c r="AG4299" t="s" s="30">
        <f>CONCATENATE(AH4299,", ",AI4299," ",AJ4299)</f>
        <v>9894</v>
      </c>
      <c r="AH4299" t="s" s="244">
        <v>899</v>
      </c>
      <c r="AI4299" t="s" s="30">
        <v>139</v>
      </c>
      <c r="AJ4299" s="245">
        <v>37371</v>
      </c>
    </row>
    <row r="4300" s="231" customFormat="1" ht="13.65" customHeight="1">
      <c r="AA4300" s="245">
        <v>574301</v>
      </c>
      <c r="AB4300" t="s" s="30">
        <v>9895</v>
      </c>
      <c r="AD4300" t="s" s="30">
        <v>9896</v>
      </c>
      <c r="AG4300" t="s" s="30">
        <f>CONCATENATE(AH4300,", ",AI4300," ",AJ4300)</f>
        <v>147</v>
      </c>
      <c r="AH4300" t="s" s="244">
        <v>138</v>
      </c>
      <c r="AI4300" t="s" s="30">
        <v>139</v>
      </c>
      <c r="AJ4300" s="245">
        <v>37406</v>
      </c>
    </row>
    <row r="4301" s="231" customFormat="1" ht="13.65" customHeight="1">
      <c r="AA4301" s="245">
        <v>574319</v>
      </c>
      <c r="AB4301" t="s" s="30">
        <v>9897</v>
      </c>
      <c r="AD4301" t="s" s="30">
        <v>9898</v>
      </c>
      <c r="AG4301" t="s" s="30">
        <f>CONCATENATE(AH4301,", ",AI4301," ",AJ4301)</f>
        <v>1199</v>
      </c>
      <c r="AH4301" t="s" s="244">
        <v>1171</v>
      </c>
      <c r="AI4301" t="s" s="30">
        <v>178</v>
      </c>
      <c r="AJ4301" s="245">
        <v>30728</v>
      </c>
    </row>
    <row r="4302" s="231" customFormat="1" ht="13.65" customHeight="1">
      <c r="AA4302" s="245">
        <v>574327</v>
      </c>
      <c r="AB4302" t="s" s="30">
        <v>9899</v>
      </c>
      <c r="AD4302" t="s" s="30">
        <v>9900</v>
      </c>
      <c r="AG4302" t="s" s="30">
        <f>CONCATENATE(AH4302,", ",AI4302," ",AJ4302)</f>
        <v>169</v>
      </c>
      <c r="AH4302" t="s" s="244">
        <v>138</v>
      </c>
      <c r="AI4302" t="s" s="30">
        <v>139</v>
      </c>
      <c r="AJ4302" s="245">
        <v>37411</v>
      </c>
    </row>
    <row r="4303" s="231" customFormat="1" ht="13.65" customHeight="1">
      <c r="AA4303" s="245">
        <v>574335</v>
      </c>
      <c r="AB4303" t="s" s="30">
        <v>9901</v>
      </c>
      <c r="AD4303" t="s" s="30">
        <v>9902</v>
      </c>
      <c r="AG4303" t="s" s="30">
        <f>CONCATENATE(AH4303,", ",AI4303," ",AJ4303)</f>
        <v>147</v>
      </c>
      <c r="AH4303" t="s" s="244">
        <v>138</v>
      </c>
      <c r="AI4303" t="s" s="30">
        <v>139</v>
      </c>
      <c r="AJ4303" s="245">
        <v>37406</v>
      </c>
    </row>
    <row r="4304" s="231" customFormat="1" ht="13.65" customHeight="1">
      <c r="AA4304" s="245">
        <v>574541</v>
      </c>
      <c r="AB4304" t="s" s="30">
        <v>9903</v>
      </c>
      <c r="AG4304" t="s" s="30">
        <f>CONCATENATE(AH4304,", ",AI4304," ",AJ4304)</f>
        <v>209</v>
      </c>
    </row>
    <row r="4305" s="231" customFormat="1" ht="13.65" customHeight="1">
      <c r="AA4305" s="245">
        <v>574558</v>
      </c>
      <c r="AB4305" t="s" s="30">
        <v>9904</v>
      </c>
      <c r="AD4305" t="s" s="30">
        <v>9905</v>
      </c>
      <c r="AG4305" t="s" s="30">
        <f>CONCATENATE(AH4305,", ",AI4305," ",AJ4305)</f>
        <v>147</v>
      </c>
      <c r="AH4305" t="s" s="244">
        <v>138</v>
      </c>
      <c r="AI4305" t="s" s="30">
        <v>139</v>
      </c>
      <c r="AJ4305" s="245">
        <v>37406</v>
      </c>
    </row>
    <row r="4306" s="231" customFormat="1" ht="13.65" customHeight="1">
      <c r="AA4306" s="245">
        <v>574566</v>
      </c>
      <c r="AB4306" t="s" s="30">
        <v>9906</v>
      </c>
      <c r="AD4306" t="s" s="30">
        <v>9907</v>
      </c>
      <c r="AG4306" t="s" s="30">
        <f>CONCATENATE(AH4306,", ",AI4306," ",AJ4306)</f>
        <v>419</v>
      </c>
      <c r="AH4306" t="s" s="244">
        <v>138</v>
      </c>
      <c r="AI4306" t="s" s="30">
        <v>139</v>
      </c>
      <c r="AJ4306" s="245">
        <v>37407</v>
      </c>
    </row>
    <row r="4307" s="231" customFormat="1" ht="13.65" customHeight="1">
      <c r="AA4307" s="245">
        <v>574574</v>
      </c>
      <c r="AB4307" t="s" s="30">
        <v>9908</v>
      </c>
      <c r="AD4307" t="s" s="30">
        <v>9909</v>
      </c>
      <c r="AG4307" t="s" s="30">
        <f>CONCATENATE(AH4307,", ",AI4307," ",AJ4307)</f>
        <v>154</v>
      </c>
      <c r="AH4307" t="s" s="244">
        <v>138</v>
      </c>
      <c r="AI4307" t="s" s="30">
        <v>139</v>
      </c>
      <c r="AJ4307" s="245">
        <v>37404</v>
      </c>
    </row>
    <row r="4308" s="231" customFormat="1" ht="13.65" customHeight="1">
      <c r="AA4308" s="245">
        <v>574582</v>
      </c>
      <c r="AB4308" t="s" s="30">
        <v>9910</v>
      </c>
      <c r="AD4308" t="s" s="30">
        <v>9911</v>
      </c>
      <c r="AG4308" t="s" s="30">
        <f>CONCATENATE(AH4308,", ",AI4308," ",AJ4308)</f>
        <v>147</v>
      </c>
      <c r="AH4308" t="s" s="244">
        <v>138</v>
      </c>
      <c r="AI4308" t="s" s="30">
        <v>139</v>
      </c>
      <c r="AJ4308" s="245">
        <v>37406</v>
      </c>
    </row>
    <row r="4309" s="231" customFormat="1" ht="13.65" customHeight="1">
      <c r="AA4309" s="245">
        <v>574590</v>
      </c>
      <c r="AB4309" t="s" s="30">
        <v>9912</v>
      </c>
      <c r="AD4309" t="s" s="30">
        <v>9913</v>
      </c>
      <c r="AG4309" t="s" s="30">
        <f>CONCATENATE(AH4309,", ",AI4309," ",AJ4309)</f>
        <v>508</v>
      </c>
      <c r="AH4309" t="s" s="244">
        <v>138</v>
      </c>
      <c r="AI4309" t="s" s="30">
        <v>139</v>
      </c>
      <c r="AJ4309" s="245">
        <v>37408</v>
      </c>
    </row>
    <row r="4310" s="231" customFormat="1" ht="13.65" customHeight="1">
      <c r="AA4310" s="245">
        <v>574608</v>
      </c>
      <c r="AB4310" t="s" s="30">
        <v>9914</v>
      </c>
      <c r="AD4310" t="s" s="30">
        <v>9915</v>
      </c>
      <c r="AG4310" t="s" s="30">
        <f>CONCATENATE(AH4310,", ",AI4310," ",AJ4310)</f>
        <v>247</v>
      </c>
      <c r="AH4310" t="s" s="244">
        <v>138</v>
      </c>
      <c r="AI4310" t="s" s="30">
        <v>139</v>
      </c>
      <c r="AJ4310" s="245">
        <v>37409</v>
      </c>
    </row>
    <row r="4311" s="231" customFormat="1" ht="13.65" customHeight="1">
      <c r="AA4311" s="245">
        <v>574616</v>
      </c>
      <c r="AB4311" t="s" s="30">
        <v>9916</v>
      </c>
      <c r="AD4311" t="s" s="30">
        <v>9917</v>
      </c>
      <c r="AG4311" t="s" s="30">
        <f>CONCATENATE(AH4311,", ",AI4311," ",AJ4311)</f>
        <v>169</v>
      </c>
      <c r="AH4311" t="s" s="244">
        <v>138</v>
      </c>
      <c r="AI4311" t="s" s="30">
        <v>139</v>
      </c>
      <c r="AJ4311" s="245">
        <v>37411</v>
      </c>
    </row>
    <row r="4312" s="231" customFormat="1" ht="13.65" customHeight="1">
      <c r="AA4312" s="245">
        <v>574624</v>
      </c>
      <c r="AB4312" t="s" s="30">
        <v>9918</v>
      </c>
      <c r="AD4312" t="s" s="30">
        <v>9919</v>
      </c>
      <c r="AG4312" t="s" s="30">
        <f>CONCATENATE(AH4312,", ",AI4312," ",AJ4312)</f>
        <v>280</v>
      </c>
      <c r="AH4312" t="s" s="244">
        <v>138</v>
      </c>
      <c r="AI4312" t="s" s="30">
        <v>139</v>
      </c>
      <c r="AJ4312" s="245">
        <v>37403</v>
      </c>
    </row>
    <row r="4313" s="231" customFormat="1" ht="13.65" customHeight="1">
      <c r="AA4313" s="245">
        <v>574632</v>
      </c>
      <c r="AB4313" t="s" s="30">
        <v>9920</v>
      </c>
      <c r="AD4313" t="s" s="30">
        <v>9921</v>
      </c>
      <c r="AG4313" t="s" s="30">
        <f>CONCATENATE(AH4313,", ",AI4313," ",AJ4313)</f>
        <v>182</v>
      </c>
      <c r="AH4313" t="s" s="244">
        <v>138</v>
      </c>
      <c r="AI4313" t="s" s="30">
        <v>139</v>
      </c>
      <c r="AJ4313" s="245">
        <v>37421</v>
      </c>
    </row>
    <row r="4314" s="231" customFormat="1" ht="13.65" customHeight="1">
      <c r="AA4314" s="245">
        <v>574640</v>
      </c>
      <c r="AB4314" t="s" s="30">
        <v>9922</v>
      </c>
      <c r="AD4314" t="s" s="30">
        <v>9923</v>
      </c>
      <c r="AG4314" t="s" s="30">
        <f>CONCATENATE(AH4314,", ",AI4314," ",AJ4314)</f>
        <v>147</v>
      </c>
      <c r="AH4314" t="s" s="244">
        <v>138</v>
      </c>
      <c r="AI4314" t="s" s="30">
        <v>139</v>
      </c>
      <c r="AJ4314" s="245">
        <v>37406</v>
      </c>
    </row>
    <row r="4315" s="231" customFormat="1" ht="13.65" customHeight="1">
      <c r="AA4315" s="245">
        <v>574657</v>
      </c>
      <c r="AB4315" t="s" s="30">
        <v>9715</v>
      </c>
      <c r="AD4315" t="s" s="30">
        <v>9924</v>
      </c>
      <c r="AG4315" t="s" s="30">
        <f>CONCATENATE(AH4315,", ",AI4315," ",AJ4315)</f>
        <v>7434</v>
      </c>
      <c r="AH4315" t="s" s="244">
        <v>854</v>
      </c>
      <c r="AI4315" t="s" s="30">
        <v>139</v>
      </c>
      <c r="AJ4315" s="245">
        <v>37320</v>
      </c>
    </row>
    <row r="4316" s="231" customFormat="1" ht="13.65" customHeight="1">
      <c r="AA4316" s="245">
        <v>574665</v>
      </c>
      <c r="AB4316" t="s" s="30">
        <v>9925</v>
      </c>
      <c r="AD4316" t="s" s="30">
        <v>9926</v>
      </c>
      <c r="AG4316" t="s" s="30">
        <f>CONCATENATE(AH4316,", ",AI4316," ",AJ4316)</f>
        <v>154</v>
      </c>
      <c r="AH4316" t="s" s="244">
        <v>138</v>
      </c>
      <c r="AI4316" t="s" s="30">
        <v>139</v>
      </c>
      <c r="AJ4316" s="245">
        <v>37404</v>
      </c>
    </row>
    <row r="4317" s="231" customFormat="1" ht="13.65" customHeight="1">
      <c r="AA4317" s="245">
        <v>574673</v>
      </c>
      <c r="AB4317" t="s" s="30">
        <v>9927</v>
      </c>
      <c r="AD4317" t="s" s="30">
        <v>9928</v>
      </c>
      <c r="AG4317" t="s" s="30">
        <f>CONCATENATE(AH4317,", ",AI4317," ",AJ4317)</f>
        <v>3043</v>
      </c>
      <c r="AH4317" t="s" s="244">
        <v>138</v>
      </c>
      <c r="AI4317" t="s" s="30">
        <v>139</v>
      </c>
      <c r="AJ4317" s="245">
        <v>37410</v>
      </c>
    </row>
    <row r="4318" s="231" customFormat="1" ht="13.65" customHeight="1">
      <c r="AA4318" s="245">
        <v>574681</v>
      </c>
      <c r="AB4318" t="s" s="30">
        <v>9929</v>
      </c>
      <c r="AD4318" t="s" s="30">
        <v>9930</v>
      </c>
      <c r="AG4318" t="s" s="30">
        <f>CONCATENATE(AH4318,", ",AI4318," ",AJ4318)</f>
        <v>197</v>
      </c>
      <c r="AH4318" t="s" s="244">
        <v>138</v>
      </c>
      <c r="AI4318" t="s" s="30">
        <v>139</v>
      </c>
      <c r="AJ4318" s="245">
        <v>37402</v>
      </c>
    </row>
    <row r="4319" s="231" customFormat="1" ht="13.65" customHeight="1">
      <c r="AA4319" s="245">
        <v>574707</v>
      </c>
      <c r="AB4319" t="s" s="30">
        <v>9931</v>
      </c>
      <c r="AD4319" t="s" s="30">
        <v>9932</v>
      </c>
      <c r="AG4319" t="s" s="30">
        <f>CONCATENATE(AH4319,", ",AI4319," ",AJ4319)</f>
        <v>147</v>
      </c>
      <c r="AH4319" t="s" s="244">
        <v>138</v>
      </c>
      <c r="AI4319" t="s" s="30">
        <v>139</v>
      </c>
      <c r="AJ4319" s="245">
        <v>37406</v>
      </c>
    </row>
    <row r="4320" s="231" customFormat="1" ht="13.65" customHeight="1">
      <c r="AA4320" s="245">
        <v>574715</v>
      </c>
      <c r="AB4320" t="s" s="30">
        <v>9933</v>
      </c>
      <c r="AD4320" t="s" s="30">
        <v>9934</v>
      </c>
      <c r="AG4320" t="s" s="30">
        <f>CONCATENATE(AH4320,", ",AI4320," ",AJ4320)</f>
        <v>247</v>
      </c>
      <c r="AH4320" t="s" s="244">
        <v>138</v>
      </c>
      <c r="AI4320" t="s" s="30">
        <v>139</v>
      </c>
      <c r="AJ4320" s="245">
        <v>37409</v>
      </c>
    </row>
    <row r="4321" s="231" customFormat="1" ht="13.65" customHeight="1">
      <c r="AA4321" s="245">
        <v>574723</v>
      </c>
      <c r="AB4321" t="s" s="30">
        <v>9935</v>
      </c>
      <c r="AD4321" t="s" s="30">
        <v>9936</v>
      </c>
      <c r="AG4321" t="s" s="30">
        <f>CONCATENATE(AH4321,", ",AI4321," ",AJ4321)</f>
        <v>1175</v>
      </c>
      <c r="AH4321" t="s" s="244">
        <v>288</v>
      </c>
      <c r="AI4321" t="s" s="30">
        <v>178</v>
      </c>
      <c r="AJ4321" s="245">
        <v>30707</v>
      </c>
    </row>
    <row r="4322" s="231" customFormat="1" ht="13.65" customHeight="1">
      <c r="AA4322" s="245">
        <v>574749</v>
      </c>
      <c r="AB4322" t="s" s="30">
        <v>9937</v>
      </c>
      <c r="AD4322" t="s" s="30">
        <v>9938</v>
      </c>
      <c r="AG4322" t="s" s="30">
        <f>CONCATENATE(AH4322,", ",AI4322," ",AJ4322)</f>
        <v>169</v>
      </c>
      <c r="AH4322" t="s" s="244">
        <v>138</v>
      </c>
      <c r="AI4322" t="s" s="30">
        <v>139</v>
      </c>
      <c r="AJ4322" s="245">
        <v>37411</v>
      </c>
    </row>
    <row r="4323" s="231" customFormat="1" ht="13.65" customHeight="1">
      <c r="AA4323" s="245">
        <v>574764</v>
      </c>
      <c r="AB4323" t="s" s="30">
        <v>9939</v>
      </c>
      <c r="AD4323" t="s" s="30">
        <v>9940</v>
      </c>
      <c r="AG4323" t="s" s="30">
        <f>CONCATENATE(AH4323,", ",AI4323," ",AJ4323)</f>
        <v>9028</v>
      </c>
      <c r="AH4323" t="s" s="244">
        <v>9029</v>
      </c>
      <c r="AI4323" t="s" s="30">
        <v>139</v>
      </c>
      <c r="AJ4323" s="245">
        <v>37412</v>
      </c>
    </row>
    <row r="4324" s="231" customFormat="1" ht="13.65" customHeight="1">
      <c r="AA4324" s="245">
        <v>574772</v>
      </c>
      <c r="AB4324" t="s" s="30">
        <v>9941</v>
      </c>
      <c r="AD4324" t="s" s="30">
        <v>9942</v>
      </c>
      <c r="AG4324" t="s" s="30">
        <f>CONCATENATE(AH4324,", ",AI4324," ",AJ4324)</f>
        <v>154</v>
      </c>
      <c r="AH4324" t="s" s="244">
        <v>138</v>
      </c>
      <c r="AI4324" t="s" s="30">
        <v>139</v>
      </c>
      <c r="AJ4324" s="245">
        <v>37404</v>
      </c>
    </row>
    <row r="4325" s="231" customFormat="1" ht="13.65" customHeight="1">
      <c r="AA4325" s="245">
        <v>574780</v>
      </c>
      <c r="AB4325" t="s" s="30">
        <v>9943</v>
      </c>
      <c r="AD4325" t="s" s="30">
        <v>9944</v>
      </c>
      <c r="AG4325" t="s" s="30">
        <f>CONCATENATE(AH4325,", ",AI4325," ",AJ4325)</f>
        <v>169</v>
      </c>
      <c r="AH4325" t="s" s="244">
        <v>138</v>
      </c>
      <c r="AI4325" t="s" s="30">
        <v>139</v>
      </c>
      <c r="AJ4325" s="245">
        <v>37411</v>
      </c>
    </row>
    <row r="4326" s="231" customFormat="1" ht="13.65" customHeight="1">
      <c r="AA4326" s="245">
        <v>574798</v>
      </c>
      <c r="AB4326" t="s" s="30">
        <v>9945</v>
      </c>
      <c r="AD4326" t="s" s="30">
        <v>9946</v>
      </c>
      <c r="AG4326" t="s" s="30">
        <f>CONCATENATE(AH4326,", ",AI4326," ",AJ4326)</f>
        <v>169</v>
      </c>
      <c r="AH4326" t="s" s="244">
        <v>138</v>
      </c>
      <c r="AI4326" t="s" s="30">
        <v>139</v>
      </c>
      <c r="AJ4326" s="245">
        <v>37411</v>
      </c>
    </row>
    <row r="4327" s="231" customFormat="1" ht="13.65" customHeight="1">
      <c r="AA4327" s="245">
        <v>574806</v>
      </c>
      <c r="AB4327" t="s" s="30">
        <v>9947</v>
      </c>
      <c r="AD4327" t="s" s="30">
        <v>9948</v>
      </c>
      <c r="AG4327" t="s" s="30">
        <f>CONCATENATE(AH4327,", ",AI4327," ",AJ4327)</f>
        <v>169</v>
      </c>
      <c r="AH4327" t="s" s="244">
        <v>138</v>
      </c>
      <c r="AI4327" t="s" s="30">
        <v>139</v>
      </c>
      <c r="AJ4327" s="245">
        <v>37411</v>
      </c>
    </row>
    <row r="4328" s="231" customFormat="1" ht="13.65" customHeight="1">
      <c r="AA4328" s="245">
        <v>574921</v>
      </c>
      <c r="AB4328" t="s" s="30">
        <v>9949</v>
      </c>
      <c r="AG4328" t="s" s="30">
        <f>CONCATENATE(AH4328,", ",AI4328," ",AJ4328)</f>
        <v>209</v>
      </c>
    </row>
    <row r="4329" s="231" customFormat="1" ht="13.65" customHeight="1">
      <c r="AA4329" s="245">
        <v>574939</v>
      </c>
      <c r="AB4329" t="s" s="30">
        <v>9950</v>
      </c>
      <c r="AG4329" t="s" s="30">
        <f>CONCATENATE(AH4329,", ",AI4329," ",AJ4329)</f>
        <v>209</v>
      </c>
    </row>
    <row r="4330" s="231" customFormat="1" ht="13.65" customHeight="1">
      <c r="AA4330" s="245">
        <v>574947</v>
      </c>
      <c r="AB4330" t="s" s="30">
        <v>9951</v>
      </c>
      <c r="AG4330" t="s" s="30">
        <f>CONCATENATE(AH4330,", ",AI4330," ",AJ4330)</f>
        <v>209</v>
      </c>
    </row>
    <row r="4331" s="231" customFormat="1" ht="13.65" customHeight="1">
      <c r="AA4331" s="245">
        <v>574954</v>
      </c>
      <c r="AB4331" t="s" s="30">
        <v>9952</v>
      </c>
      <c r="AG4331" t="s" s="30">
        <f>CONCATENATE(AH4331,", ",AI4331," ",AJ4331)</f>
        <v>209</v>
      </c>
    </row>
    <row r="4332" s="231" customFormat="1" ht="13.65" customHeight="1">
      <c r="AA4332" s="245">
        <v>574962</v>
      </c>
      <c r="AB4332" t="s" s="30">
        <v>9953</v>
      </c>
      <c r="AG4332" t="s" s="30">
        <f>CONCATENATE(AH4332,", ",AI4332," ",AJ4332)</f>
        <v>209</v>
      </c>
    </row>
    <row r="4333" s="231" customFormat="1" ht="13.65" customHeight="1">
      <c r="AA4333" s="245">
        <v>574970</v>
      </c>
      <c r="AB4333" t="s" s="30">
        <v>9954</v>
      </c>
      <c r="AD4333" t="s" s="30">
        <v>9955</v>
      </c>
      <c r="AG4333" t="s" s="30">
        <f>CONCATENATE(AH4333,", ",AI4333," ",AJ4333)</f>
        <v>280</v>
      </c>
      <c r="AH4333" t="s" s="244">
        <v>138</v>
      </c>
      <c r="AI4333" t="s" s="30">
        <v>139</v>
      </c>
      <c r="AJ4333" s="245">
        <v>37403</v>
      </c>
    </row>
    <row r="4334" s="231" customFormat="1" ht="13.65" customHeight="1">
      <c r="AA4334" s="245">
        <v>574988</v>
      </c>
      <c r="AB4334" t="s" s="30">
        <v>9956</v>
      </c>
      <c r="AD4334" t="s" s="30">
        <v>9957</v>
      </c>
      <c r="AG4334" t="s" s="30">
        <f>CONCATENATE(AH4334,", ",AI4334," ",AJ4334)</f>
        <v>169</v>
      </c>
      <c r="AH4334" t="s" s="244">
        <v>138</v>
      </c>
      <c r="AI4334" t="s" s="30">
        <v>139</v>
      </c>
      <c r="AJ4334" s="245">
        <v>37411</v>
      </c>
    </row>
    <row r="4335" s="231" customFormat="1" ht="13.65" customHeight="1">
      <c r="AA4335" s="245">
        <v>574996</v>
      </c>
      <c r="AB4335" t="s" s="30">
        <v>9958</v>
      </c>
      <c r="AG4335" t="s" s="30">
        <f>CONCATENATE(AH4335,", ",AI4335," ",AJ4335)</f>
        <v>209</v>
      </c>
    </row>
    <row r="4336" s="231" customFormat="1" ht="13.65" customHeight="1">
      <c r="AA4336" s="245">
        <v>575019</v>
      </c>
      <c r="AB4336" t="s" s="30">
        <v>9959</v>
      </c>
      <c r="AG4336" t="s" s="30">
        <f>CONCATENATE(AH4336,", ",AI4336," ",AJ4336)</f>
        <v>209</v>
      </c>
    </row>
    <row r="4337" s="231" customFormat="1" ht="13.65" customHeight="1">
      <c r="AA4337" s="245">
        <v>575084</v>
      </c>
      <c r="AB4337" t="s" s="30">
        <v>9960</v>
      </c>
      <c r="AD4337" t="s" s="30">
        <v>9961</v>
      </c>
      <c r="AE4337" t="s" s="30">
        <v>9962</v>
      </c>
      <c r="AG4337" t="s" s="30">
        <f>CONCATENATE(AH4337,", ",AI4337," ",AJ4337)</f>
        <v>219</v>
      </c>
      <c r="AH4337" t="s" s="244">
        <v>138</v>
      </c>
      <c r="AI4337" t="s" s="30">
        <v>139</v>
      </c>
      <c r="AJ4337" s="245">
        <v>37405</v>
      </c>
    </row>
    <row r="4338" s="231" customFormat="1" ht="13.65" customHeight="1">
      <c r="AA4338" s="245">
        <v>575092</v>
      </c>
      <c r="AB4338" t="s" s="30">
        <v>9963</v>
      </c>
      <c r="AD4338" t="s" s="30">
        <v>9964</v>
      </c>
      <c r="AG4338" t="s" s="30">
        <f>CONCATENATE(AH4338,", ",AI4338," ",AJ4338)</f>
        <v>2299</v>
      </c>
      <c r="AH4338" t="s" s="244">
        <v>2300</v>
      </c>
      <c r="AI4338" t="s" s="30">
        <v>178</v>
      </c>
      <c r="AJ4338" s="245">
        <v>30752</v>
      </c>
    </row>
    <row r="4339" s="231" customFormat="1" ht="13.65" customHeight="1">
      <c r="AA4339" s="245">
        <v>575100</v>
      </c>
      <c r="AB4339" t="s" s="30">
        <v>9965</v>
      </c>
      <c r="AD4339" t="s" s="30">
        <v>9966</v>
      </c>
      <c r="AG4339" t="s" s="30">
        <f>CONCATENATE(AH4339,", ",AI4339," ",AJ4339)</f>
        <v>2299</v>
      </c>
      <c r="AH4339" t="s" s="244">
        <v>2300</v>
      </c>
      <c r="AI4339" t="s" s="30">
        <v>178</v>
      </c>
      <c r="AJ4339" s="245">
        <v>30752</v>
      </c>
    </row>
    <row r="4340" s="231" customFormat="1" ht="13.65" customHeight="1">
      <c r="AA4340" s="245">
        <v>575134</v>
      </c>
      <c r="AB4340" t="s" s="30">
        <v>9967</v>
      </c>
      <c r="AD4340" t="s" s="30">
        <v>9968</v>
      </c>
      <c r="AE4340" t="s" s="30">
        <v>2153</v>
      </c>
      <c r="AG4340" t="s" s="30">
        <f>CONCATENATE(AH4340,", ",AI4340," ",AJ4340)</f>
        <v>2299</v>
      </c>
      <c r="AH4340" t="s" s="244">
        <v>2300</v>
      </c>
      <c r="AI4340" t="s" s="30">
        <v>178</v>
      </c>
      <c r="AJ4340" s="245">
        <v>30752</v>
      </c>
    </row>
    <row r="4341" s="231" customFormat="1" ht="13.65" customHeight="1">
      <c r="AA4341" s="245">
        <v>575142</v>
      </c>
      <c r="AB4341" t="s" s="30">
        <v>9969</v>
      </c>
      <c r="AD4341" t="s" s="30">
        <v>9970</v>
      </c>
      <c r="AG4341" t="s" s="30">
        <f>CONCATENATE(AH4341,", ",AI4341," ",AJ4341)</f>
        <v>292</v>
      </c>
      <c r="AH4341" t="s" s="244">
        <v>293</v>
      </c>
      <c r="AI4341" t="s" s="30">
        <v>178</v>
      </c>
      <c r="AJ4341" s="245">
        <v>30736</v>
      </c>
    </row>
    <row r="4342" s="231" customFormat="1" ht="13.65" customHeight="1">
      <c r="AA4342" s="245">
        <v>575159</v>
      </c>
      <c r="AB4342" t="s" s="30">
        <v>9971</v>
      </c>
      <c r="AD4342" t="s" s="30">
        <v>9972</v>
      </c>
      <c r="AG4342" t="s" s="30">
        <f>CONCATENATE(AH4342,", ",AI4342," ",AJ4342)</f>
        <v>292</v>
      </c>
      <c r="AH4342" t="s" s="244">
        <v>293</v>
      </c>
      <c r="AI4342" t="s" s="30">
        <v>178</v>
      </c>
      <c r="AJ4342" s="245">
        <v>30736</v>
      </c>
    </row>
    <row r="4343" s="231" customFormat="1" ht="13.65" customHeight="1">
      <c r="AA4343" s="245">
        <v>575233</v>
      </c>
      <c r="AB4343" t="s" s="30">
        <v>9973</v>
      </c>
      <c r="AG4343" t="s" s="30">
        <f>CONCATENATE(AH4343,", ",AI4343," ",AJ4343)</f>
        <v>209</v>
      </c>
    </row>
    <row r="4344" s="231" customFormat="1" ht="13.65" customHeight="1">
      <c r="AA4344" s="245">
        <v>575241</v>
      </c>
      <c r="AB4344" t="s" s="30">
        <v>9974</v>
      </c>
      <c r="AG4344" t="s" s="30">
        <f>CONCATENATE(AH4344,", ",AI4344," ",AJ4344)</f>
        <v>209</v>
      </c>
    </row>
    <row r="4345" s="231" customFormat="1" ht="13.65" customHeight="1">
      <c r="AA4345" s="245">
        <v>575266</v>
      </c>
      <c r="AB4345" t="s" s="30">
        <v>9975</v>
      </c>
      <c r="AG4345" t="s" s="30">
        <f>CONCATENATE(AH4345,", ",AI4345," ",AJ4345)</f>
        <v>209</v>
      </c>
    </row>
    <row r="4346" s="231" customFormat="1" ht="13.65" customHeight="1">
      <c r="AA4346" s="245">
        <v>575274</v>
      </c>
      <c r="AB4346" t="s" s="30">
        <v>9976</v>
      </c>
      <c r="AG4346" t="s" s="30">
        <f>CONCATENATE(AH4346,", ",AI4346," ",AJ4346)</f>
        <v>209</v>
      </c>
    </row>
    <row r="4347" s="231" customFormat="1" ht="13.65" customHeight="1">
      <c r="AA4347" s="245">
        <v>575282</v>
      </c>
      <c r="AB4347" t="s" s="30">
        <v>9977</v>
      </c>
      <c r="AD4347" t="s" s="30">
        <v>9978</v>
      </c>
      <c r="AE4347" t="s" s="30">
        <v>7400</v>
      </c>
      <c r="AG4347" t="s" s="30">
        <f>CONCATENATE(AH4347,", ",AI4347," ",AJ4347)</f>
        <v>6453</v>
      </c>
      <c r="AH4347" t="s" s="244">
        <v>259</v>
      </c>
      <c r="AI4347" t="s" s="30">
        <v>260</v>
      </c>
      <c r="AJ4347" s="245">
        <v>35205</v>
      </c>
    </row>
    <row r="4348" s="231" customFormat="1" ht="13.65" customHeight="1">
      <c r="AA4348" s="245">
        <v>575308</v>
      </c>
      <c r="AB4348" t="s" s="30">
        <v>9979</v>
      </c>
      <c r="AD4348" t="s" s="30">
        <v>9980</v>
      </c>
      <c r="AG4348" t="s" s="30">
        <f>CONCATENATE(AH4348,", ",AI4348," ",AJ4348)</f>
        <v>9981</v>
      </c>
      <c r="AH4348" t="s" s="244">
        <v>9982</v>
      </c>
      <c r="AI4348" t="s" s="30">
        <v>4363</v>
      </c>
      <c r="AJ4348" s="245">
        <v>94087</v>
      </c>
    </row>
    <row r="4349" s="231" customFormat="1" ht="13.65" customHeight="1">
      <c r="AA4349" s="245">
        <v>575316</v>
      </c>
      <c r="AB4349" t="s" s="30">
        <v>9983</v>
      </c>
      <c r="AG4349" t="s" s="30">
        <f>CONCATENATE(AH4349,", ",AI4349," ",AJ4349)</f>
        <v>209</v>
      </c>
    </row>
    <row r="4350" s="231" customFormat="1" ht="13.65" customHeight="1">
      <c r="AA4350" s="245">
        <v>575324</v>
      </c>
      <c r="AB4350" t="s" s="30">
        <v>9984</v>
      </c>
      <c r="AD4350" t="s" s="30">
        <v>9985</v>
      </c>
      <c r="AG4350" t="s" s="30">
        <f>CONCATENATE(AH4350,", ",AI4350," ",AJ4350)</f>
        <v>4779</v>
      </c>
      <c r="AH4350" t="s" s="244">
        <v>4682</v>
      </c>
      <c r="AI4350" t="s" s="30">
        <v>4683</v>
      </c>
      <c r="AJ4350" s="245">
        <v>20036</v>
      </c>
    </row>
    <row r="4351" s="231" customFormat="1" ht="13.65" customHeight="1">
      <c r="AA4351" s="245">
        <v>575332</v>
      </c>
      <c r="AB4351" t="s" s="30">
        <v>9986</v>
      </c>
      <c r="AG4351" t="s" s="30">
        <f>CONCATENATE(AH4351,", ",AI4351," ",AJ4351)</f>
        <v>209</v>
      </c>
    </row>
    <row r="4352" s="231" customFormat="1" ht="13.65" customHeight="1">
      <c r="AA4352" s="245">
        <v>575340</v>
      </c>
      <c r="AB4352" t="s" s="30">
        <v>9987</v>
      </c>
      <c r="AG4352" t="s" s="30">
        <f>CONCATENATE(AH4352,", ",AI4352," ",AJ4352)</f>
        <v>209</v>
      </c>
    </row>
    <row r="4353" s="231" customFormat="1" ht="13.65" customHeight="1">
      <c r="AA4353" s="245">
        <v>575357</v>
      </c>
      <c r="AB4353" t="s" s="30">
        <v>9988</v>
      </c>
      <c r="AG4353" t="s" s="30">
        <f>CONCATENATE(AH4353,", ",AI4353," ",AJ4353)</f>
        <v>209</v>
      </c>
    </row>
    <row r="4354" s="231" customFormat="1" ht="13.65" customHeight="1">
      <c r="AA4354" s="245">
        <v>575365</v>
      </c>
      <c r="AB4354" t="s" s="30">
        <v>9989</v>
      </c>
      <c r="AG4354" t="s" s="30">
        <f>CONCATENATE(AH4354,", ",AI4354," ",AJ4354)</f>
        <v>209</v>
      </c>
    </row>
    <row r="4355" s="231" customFormat="1" ht="13.65" customHeight="1">
      <c r="AA4355" s="245">
        <v>575373</v>
      </c>
      <c r="AB4355" t="s" s="30">
        <v>9990</v>
      </c>
      <c r="AG4355" t="s" s="30">
        <f>CONCATENATE(AH4355,", ",AI4355," ",AJ4355)</f>
        <v>209</v>
      </c>
    </row>
    <row r="4356" s="231" customFormat="1" ht="13.65" customHeight="1">
      <c r="AA4356" s="245">
        <v>575381</v>
      </c>
      <c r="AB4356" t="s" s="30">
        <v>9991</v>
      </c>
      <c r="AG4356" t="s" s="30">
        <f>CONCATENATE(AH4356,", ",AI4356," ",AJ4356)</f>
        <v>209</v>
      </c>
    </row>
    <row r="4357" s="231" customFormat="1" ht="13.65" customHeight="1">
      <c r="AA4357" s="245">
        <v>575399</v>
      </c>
      <c r="AB4357" t="s" s="30">
        <v>9992</v>
      </c>
      <c r="AG4357" t="s" s="30">
        <f>CONCATENATE(AH4357,", ",AI4357," ",AJ4357)</f>
        <v>209</v>
      </c>
    </row>
    <row r="4358" s="231" customFormat="1" ht="13.65" customHeight="1">
      <c r="AA4358" s="245">
        <v>575407</v>
      </c>
      <c r="AB4358" t="s" s="30">
        <v>9993</v>
      </c>
      <c r="AG4358" t="s" s="30">
        <f>CONCATENATE(AH4358,", ",AI4358," ",AJ4358)</f>
        <v>209</v>
      </c>
    </row>
    <row r="4359" s="231" customFormat="1" ht="13.65" customHeight="1">
      <c r="AA4359" s="245">
        <v>575415</v>
      </c>
      <c r="AB4359" t="s" s="30">
        <v>9994</v>
      </c>
      <c r="AG4359" t="s" s="30">
        <f>CONCATENATE(AH4359,", ",AI4359," ",AJ4359)</f>
        <v>209</v>
      </c>
    </row>
    <row r="4360" s="231" customFormat="1" ht="13.65" customHeight="1">
      <c r="AA4360" s="245">
        <v>575431</v>
      </c>
      <c r="AB4360" t="s" s="30">
        <v>9995</v>
      </c>
      <c r="AD4360" t="s" s="30">
        <v>9996</v>
      </c>
      <c r="AG4360" t="s" s="30">
        <f>CONCATENATE(AH4360,", ",AI4360," ",AJ4360)</f>
        <v>197</v>
      </c>
      <c r="AH4360" t="s" s="244">
        <v>138</v>
      </c>
      <c r="AI4360" t="s" s="30">
        <v>139</v>
      </c>
      <c r="AJ4360" s="245">
        <v>37402</v>
      </c>
    </row>
    <row r="4361" s="231" customFormat="1" ht="13.65" customHeight="1">
      <c r="AA4361" s="245">
        <v>575464</v>
      </c>
      <c r="AB4361" t="s" s="30">
        <v>9997</v>
      </c>
      <c r="AD4361" t="s" s="30">
        <v>9998</v>
      </c>
      <c r="AG4361" t="s" s="30">
        <f>CONCATENATE(AH4361,", ",AI4361," ",AJ4361)</f>
        <v>508</v>
      </c>
      <c r="AH4361" t="s" s="244">
        <v>138</v>
      </c>
      <c r="AI4361" t="s" s="30">
        <v>139</v>
      </c>
      <c r="AJ4361" s="245">
        <v>37408</v>
      </c>
    </row>
    <row r="4362" s="231" customFormat="1" ht="13.65" customHeight="1">
      <c r="AA4362" s="245">
        <v>575514</v>
      </c>
      <c r="AB4362" t="s" s="30">
        <v>9999</v>
      </c>
      <c r="AG4362" t="s" s="30">
        <f>CONCATENATE(AH4362,", ",AI4362," ",AJ4362)</f>
        <v>209</v>
      </c>
    </row>
    <row r="4363" s="231" customFormat="1" ht="13.65" customHeight="1">
      <c r="AA4363" s="245">
        <v>575522</v>
      </c>
      <c r="AB4363" t="s" s="30">
        <v>10000</v>
      </c>
      <c r="AG4363" t="s" s="30">
        <f>CONCATENATE(AH4363,", ",AI4363," ",AJ4363)</f>
        <v>209</v>
      </c>
    </row>
    <row r="4364" s="231" customFormat="1" ht="13.65" customHeight="1">
      <c r="AA4364" s="245">
        <v>575530</v>
      </c>
      <c r="AB4364" t="s" s="30">
        <v>10001</v>
      </c>
      <c r="AG4364" t="s" s="30">
        <f>CONCATENATE(AH4364,", ",AI4364," ",AJ4364)</f>
        <v>209</v>
      </c>
    </row>
    <row r="4365" s="231" customFormat="1" ht="13.65" customHeight="1">
      <c r="AA4365" s="245">
        <v>575548</v>
      </c>
      <c r="AB4365" t="s" s="30">
        <v>10002</v>
      </c>
      <c r="AG4365" t="s" s="30">
        <f>CONCATENATE(AH4365,", ",AI4365," ",AJ4365)</f>
        <v>209</v>
      </c>
    </row>
    <row r="4366" s="231" customFormat="1" ht="13.65" customHeight="1">
      <c r="AA4366" s="245">
        <v>575555</v>
      </c>
      <c r="AB4366" t="s" s="30">
        <v>10003</v>
      </c>
      <c r="AG4366" t="s" s="30">
        <f>CONCATENATE(AH4366,", ",AI4366," ",AJ4366)</f>
        <v>209</v>
      </c>
    </row>
    <row r="4367" s="231" customFormat="1" ht="13.65" customHeight="1">
      <c r="AA4367" s="245">
        <v>575563</v>
      </c>
      <c r="AB4367" t="s" s="30">
        <v>10004</v>
      </c>
      <c r="AG4367" t="s" s="30">
        <f>CONCATENATE(AH4367,", ",AI4367," ",AJ4367)</f>
        <v>209</v>
      </c>
    </row>
    <row r="4368" s="231" customFormat="1" ht="13.65" customHeight="1">
      <c r="AA4368" s="245">
        <v>575571</v>
      </c>
      <c r="AB4368" t="s" s="30">
        <v>10005</v>
      </c>
      <c r="AG4368" t="s" s="30">
        <f>CONCATENATE(AH4368,", ",AI4368," ",AJ4368)</f>
        <v>209</v>
      </c>
    </row>
    <row r="4369" s="231" customFormat="1" ht="13.65" customHeight="1">
      <c r="AA4369" s="245">
        <v>575589</v>
      </c>
      <c r="AB4369" t="s" s="30">
        <v>10006</v>
      </c>
      <c r="AG4369" t="s" s="30">
        <f>CONCATENATE(AH4369,", ",AI4369," ",AJ4369)</f>
        <v>209</v>
      </c>
    </row>
    <row r="4370" s="231" customFormat="1" ht="13.65" customHeight="1">
      <c r="AA4370" s="245">
        <v>575605</v>
      </c>
      <c r="AB4370" t="s" s="30">
        <v>10007</v>
      </c>
      <c r="AG4370" t="s" s="30">
        <f>CONCATENATE(AH4370,", ",AI4370," ",AJ4370)</f>
        <v>209</v>
      </c>
    </row>
    <row r="4371" s="231" customFormat="1" ht="13.65" customHeight="1">
      <c r="AA4371" s="245">
        <v>575613</v>
      </c>
      <c r="AB4371" t="s" s="30">
        <v>10008</v>
      </c>
      <c r="AG4371" t="s" s="30">
        <f>CONCATENATE(AH4371,", ",AI4371," ",AJ4371)</f>
        <v>209</v>
      </c>
    </row>
    <row r="4372" s="231" customFormat="1" ht="13.65" customHeight="1">
      <c r="AA4372" s="245">
        <v>575621</v>
      </c>
      <c r="AB4372" t="s" s="30">
        <v>10009</v>
      </c>
      <c r="AG4372" t="s" s="30">
        <f>CONCATENATE(AH4372,", ",AI4372," ",AJ4372)</f>
        <v>209</v>
      </c>
    </row>
    <row r="4373" s="231" customFormat="1" ht="13.65" customHeight="1">
      <c r="AA4373" s="245">
        <v>575639</v>
      </c>
      <c r="AB4373" t="s" s="30">
        <v>10010</v>
      </c>
      <c r="AG4373" t="s" s="30">
        <f>CONCATENATE(AH4373,", ",AI4373," ",AJ4373)</f>
        <v>209</v>
      </c>
    </row>
    <row r="4374" s="231" customFormat="1" ht="13.65" customHeight="1">
      <c r="AA4374" s="245">
        <v>575654</v>
      </c>
      <c r="AB4374" t="s" s="30">
        <v>10011</v>
      </c>
      <c r="AD4374" t="s" s="30">
        <v>10012</v>
      </c>
      <c r="AG4374" t="s" s="30">
        <f>CONCATENATE(AH4374,", ",AI4374," ",AJ4374)</f>
        <v>10013</v>
      </c>
      <c r="AH4374" t="s" s="244">
        <v>10014</v>
      </c>
      <c r="AI4374" t="s" s="30">
        <v>4748</v>
      </c>
      <c r="AJ4374" s="245">
        <v>20855</v>
      </c>
    </row>
    <row r="4375" s="231" customFormat="1" ht="13.65" customHeight="1">
      <c r="AA4375" s="245">
        <v>575662</v>
      </c>
      <c r="AB4375" t="s" s="30">
        <v>10015</v>
      </c>
      <c r="AD4375" t="s" s="30">
        <v>10016</v>
      </c>
      <c r="AG4375" t="s" s="30">
        <f>CONCATENATE(AH4375,", ",AI4375," ",AJ4375)</f>
        <v>10017</v>
      </c>
      <c r="AH4375" t="s" s="244">
        <v>10018</v>
      </c>
      <c r="AI4375" t="s" s="30">
        <v>4670</v>
      </c>
      <c r="AJ4375" s="245">
        <v>22932</v>
      </c>
    </row>
    <row r="4376" s="231" customFormat="1" ht="13.65" customHeight="1">
      <c r="AA4376" s="245">
        <v>575670</v>
      </c>
      <c r="AB4376" t="s" s="30">
        <v>10019</v>
      </c>
      <c r="AD4376" t="s" s="30">
        <v>10020</v>
      </c>
      <c r="AG4376" t="s" s="30">
        <f>CONCATENATE(AH4376,", ",AI4376," ",AJ4376)</f>
        <v>10021</v>
      </c>
      <c r="AH4376" t="s" s="244">
        <v>10022</v>
      </c>
      <c r="AI4376" t="s" s="30">
        <v>6890</v>
      </c>
      <c r="AJ4376" s="245">
        <v>5401</v>
      </c>
    </row>
    <row r="4377" s="231" customFormat="1" ht="13.65" customHeight="1">
      <c r="AA4377" s="245">
        <v>575688</v>
      </c>
      <c r="AB4377" t="s" s="30">
        <v>10023</v>
      </c>
      <c r="AD4377" t="s" s="30">
        <v>10024</v>
      </c>
      <c r="AG4377" t="s" s="30">
        <f>CONCATENATE(AH4377,", ",AI4377," ",AJ4377)</f>
        <v>4716</v>
      </c>
      <c r="AH4377" t="s" s="244">
        <v>4682</v>
      </c>
      <c r="AI4377" t="s" s="30">
        <v>4683</v>
      </c>
      <c r="AJ4377" s="245">
        <v>20006</v>
      </c>
    </row>
    <row r="4378" s="231" customFormat="1" ht="13.65" customHeight="1">
      <c r="AA4378" s="245">
        <v>575696</v>
      </c>
      <c r="AB4378" t="s" s="30">
        <v>10025</v>
      </c>
      <c r="AD4378" t="s" s="30">
        <v>10026</v>
      </c>
      <c r="AG4378" t="s" s="30">
        <f>CONCATENATE(AH4378,", ",AI4378," ",AJ4378)</f>
        <v>10027</v>
      </c>
      <c r="AH4378" t="s" s="244">
        <v>10028</v>
      </c>
      <c r="AI4378" t="s" s="30">
        <v>5274</v>
      </c>
      <c r="AJ4378" s="245">
        <v>19046</v>
      </c>
    </row>
    <row r="4379" s="231" customFormat="1" ht="13.65" customHeight="1">
      <c r="AA4379" s="245">
        <v>575704</v>
      </c>
      <c r="AB4379" t="s" s="30">
        <v>10029</v>
      </c>
      <c r="AC4379" t="s" s="30">
        <v>10030</v>
      </c>
      <c r="AD4379" t="s" s="30">
        <v>10031</v>
      </c>
      <c r="AG4379" t="s" s="30">
        <f>CONCATENATE(AH4379,", ",AI4379," ",AJ4379)</f>
        <v>5940</v>
      </c>
      <c r="AH4379" t="s" s="244">
        <v>4682</v>
      </c>
      <c r="AI4379" t="s" s="30">
        <v>4683</v>
      </c>
      <c r="AJ4379" s="245">
        <v>20005</v>
      </c>
    </row>
    <row r="4380" s="231" customFormat="1" ht="13.65" customHeight="1">
      <c r="AA4380" s="245">
        <v>575712</v>
      </c>
      <c r="AB4380" t="s" s="30">
        <v>10032</v>
      </c>
      <c r="AD4380" t="s" s="30">
        <v>10033</v>
      </c>
      <c r="AG4380" t="s" s="30">
        <f>CONCATENATE(AH4380,", ",AI4380," ",AJ4380)</f>
        <v>10034</v>
      </c>
      <c r="AH4380" t="s" s="244">
        <v>10035</v>
      </c>
      <c r="AI4380" t="s" s="30">
        <v>733</v>
      </c>
      <c r="AJ4380" t="s" s="30">
        <v>10036</v>
      </c>
    </row>
    <row r="4381" s="231" customFormat="1" ht="13.65" customHeight="1">
      <c r="AA4381" s="245">
        <v>575720</v>
      </c>
      <c r="AB4381" t="s" s="30">
        <v>10037</v>
      </c>
      <c r="AD4381" t="s" s="30">
        <v>10038</v>
      </c>
      <c r="AG4381" t="s" s="30">
        <f>CONCATENATE(AH4381,", ",AI4381," ",AJ4381)</f>
        <v>10039</v>
      </c>
      <c r="AH4381" t="s" s="244">
        <v>8929</v>
      </c>
      <c r="AI4381" t="s" s="30">
        <v>581</v>
      </c>
      <c r="AJ4381" s="245">
        <v>32086</v>
      </c>
    </row>
    <row r="4382" s="231" customFormat="1" ht="13.65" customHeight="1">
      <c r="AA4382" s="245">
        <v>575738</v>
      </c>
      <c r="AB4382" t="s" s="30">
        <v>10040</v>
      </c>
      <c r="AD4382" t="s" s="30">
        <v>10041</v>
      </c>
      <c r="AG4382" t="s" s="30">
        <f>CONCATENATE(AH4382,", ",AI4382," ",AJ4382)</f>
        <v>10042</v>
      </c>
      <c r="AH4382" t="s" s="244">
        <v>10043</v>
      </c>
      <c r="AI4382" t="s" s="30">
        <v>567</v>
      </c>
      <c r="AJ4382" s="245">
        <v>6111</v>
      </c>
    </row>
    <row r="4383" s="231" customFormat="1" ht="13.65" customHeight="1">
      <c r="AA4383" s="245">
        <v>575746</v>
      </c>
      <c r="AB4383" t="s" s="30">
        <v>10044</v>
      </c>
      <c r="AD4383" t="s" s="30">
        <v>10045</v>
      </c>
      <c r="AG4383" t="s" s="30">
        <f>CONCATENATE(AH4383,", ",AI4383," ",AJ4383)</f>
        <v>5940</v>
      </c>
      <c r="AH4383" t="s" s="244">
        <v>4682</v>
      </c>
      <c r="AI4383" t="s" s="30">
        <v>4683</v>
      </c>
      <c r="AJ4383" s="245">
        <v>20005</v>
      </c>
    </row>
    <row r="4384" s="231" customFormat="1" ht="13.65" customHeight="1">
      <c r="AA4384" s="245">
        <v>575753</v>
      </c>
      <c r="AB4384" t="s" s="30">
        <v>10046</v>
      </c>
      <c r="AD4384" t="s" s="30">
        <v>10047</v>
      </c>
      <c r="AG4384" t="s" s="30">
        <f>CONCATENATE(AH4384,", ",AI4384," ",AJ4384)</f>
        <v>10048</v>
      </c>
      <c r="AH4384" t="s" s="244">
        <v>1878</v>
      </c>
      <c r="AI4384" t="s" s="30">
        <v>178</v>
      </c>
      <c r="AJ4384" s="245">
        <v>30328</v>
      </c>
    </row>
    <row r="4385" s="231" customFormat="1" ht="13.65" customHeight="1">
      <c r="AA4385" s="245">
        <v>575761</v>
      </c>
      <c r="AB4385" t="s" s="30">
        <v>10049</v>
      </c>
      <c r="AD4385" t="s" s="30">
        <v>10050</v>
      </c>
      <c r="AG4385" t="s" s="30">
        <f>CONCATENATE(AH4385,", ",AI4385," ",AJ4385)</f>
        <v>4779</v>
      </c>
      <c r="AH4385" t="s" s="244">
        <v>4682</v>
      </c>
      <c r="AI4385" t="s" s="30">
        <v>4683</v>
      </c>
      <c r="AJ4385" s="245">
        <v>20036</v>
      </c>
    </row>
    <row r="4386" s="231" customFormat="1" ht="13.65" customHeight="1">
      <c r="AA4386" s="245">
        <v>575779</v>
      </c>
      <c r="AB4386" t="s" s="30">
        <v>10051</v>
      </c>
      <c r="AD4386" t="s" s="30">
        <v>10052</v>
      </c>
      <c r="AG4386" t="s" s="30">
        <f>CONCATENATE(AH4386,", ",AI4386," ",AJ4386)</f>
        <v>10053</v>
      </c>
      <c r="AH4386" t="s" s="244">
        <v>10054</v>
      </c>
      <c r="AI4386" t="s" s="30">
        <v>581</v>
      </c>
      <c r="AJ4386" s="245">
        <v>33755</v>
      </c>
    </row>
    <row r="4387" s="231" customFormat="1" ht="13.65" customHeight="1">
      <c r="AA4387" s="245">
        <v>575787</v>
      </c>
      <c r="AB4387" t="s" s="30">
        <v>10055</v>
      </c>
      <c r="AC4387" t="s" s="30">
        <v>10056</v>
      </c>
      <c r="AD4387" t="s" s="30">
        <v>10057</v>
      </c>
      <c r="AG4387" t="s" s="30">
        <f>CONCATENATE(AH4387,", ",AI4387," ",AJ4387)</f>
        <v>10058</v>
      </c>
      <c r="AH4387" t="s" s="244">
        <v>10059</v>
      </c>
      <c r="AI4387" t="s" s="30">
        <v>5268</v>
      </c>
      <c r="AJ4387" s="245">
        <v>98055</v>
      </c>
    </row>
    <row r="4388" s="231" customFormat="1" ht="13.65" customHeight="1">
      <c r="AA4388" s="245">
        <v>575795</v>
      </c>
      <c r="AB4388" t="s" s="30">
        <v>10060</v>
      </c>
      <c r="AD4388" t="s" s="30">
        <v>10061</v>
      </c>
      <c r="AG4388" t="s" s="30">
        <f>CONCATENATE(AH4388,", ",AI4388," ",AJ4388)</f>
        <v>4992</v>
      </c>
      <c r="AH4388" t="s" s="244">
        <v>4993</v>
      </c>
      <c r="AI4388" t="s" s="30">
        <v>4748</v>
      </c>
      <c r="AJ4388" s="245">
        <v>21401</v>
      </c>
    </row>
    <row r="4389" s="231" customFormat="1" ht="13.65" customHeight="1">
      <c r="AA4389" s="245">
        <v>575803</v>
      </c>
      <c r="AB4389" t="s" s="30">
        <v>10062</v>
      </c>
      <c r="AD4389" t="s" s="30">
        <v>10063</v>
      </c>
      <c r="AG4389" t="s" s="30">
        <f>CONCATENATE(AH4389,", ",AI4389," ",AJ4389)</f>
        <v>4779</v>
      </c>
      <c r="AH4389" t="s" s="244">
        <v>4682</v>
      </c>
      <c r="AI4389" t="s" s="30">
        <v>4683</v>
      </c>
      <c r="AJ4389" s="245">
        <v>20036</v>
      </c>
    </row>
    <row r="4390" s="231" customFormat="1" ht="13.65" customHeight="1">
      <c r="AA4390" s="245">
        <v>575811</v>
      </c>
      <c r="AB4390" t="s" s="30">
        <v>10064</v>
      </c>
      <c r="AD4390" t="s" s="30">
        <v>10065</v>
      </c>
      <c r="AG4390" t="s" s="30">
        <f>CONCATENATE(AH4390,", ",AI4390," ",AJ4390)</f>
        <v>10066</v>
      </c>
      <c r="AH4390" t="s" s="244">
        <v>5985</v>
      </c>
      <c r="AI4390" t="s" s="30">
        <v>4363</v>
      </c>
      <c r="AJ4390" s="245">
        <v>90036</v>
      </c>
    </row>
    <row r="4391" s="231" customFormat="1" ht="13.65" customHeight="1">
      <c r="AA4391" s="245">
        <v>575829</v>
      </c>
      <c r="AB4391" t="s" s="30">
        <v>10067</v>
      </c>
      <c r="AG4391" t="s" s="30">
        <f>CONCATENATE(AH4391,", ",AI4391," ",AJ4391)</f>
        <v>209</v>
      </c>
    </row>
    <row r="4392" s="231" customFormat="1" ht="13.65" customHeight="1">
      <c r="AA4392" s="245">
        <v>575837</v>
      </c>
      <c r="AB4392" t="s" s="30">
        <v>10068</v>
      </c>
      <c r="AD4392" t="s" s="30">
        <v>10069</v>
      </c>
      <c r="AG4392" t="s" s="30">
        <f>CONCATENATE(AH4392,", ",AI4392," ",AJ4392)</f>
        <v>10070</v>
      </c>
      <c r="AH4392" t="s" s="244">
        <v>6401</v>
      </c>
      <c r="AI4392" t="s" s="30">
        <v>616</v>
      </c>
      <c r="AJ4392" s="245">
        <v>27705</v>
      </c>
    </row>
    <row r="4393" s="231" customFormat="1" ht="13.65" customHeight="1">
      <c r="AA4393" s="245">
        <v>575845</v>
      </c>
      <c r="AB4393" t="s" s="30">
        <v>10071</v>
      </c>
      <c r="AD4393" t="s" s="30">
        <v>10072</v>
      </c>
      <c r="AG4393" t="s" s="30">
        <f>CONCATENATE(AH4393,", ",AI4393," ",AJ4393)</f>
        <v>10073</v>
      </c>
      <c r="AH4393" t="s" s="244">
        <v>10074</v>
      </c>
      <c r="AI4393" t="s" s="30">
        <v>4363</v>
      </c>
      <c r="AJ4393" s="245">
        <v>91361</v>
      </c>
    </row>
    <row r="4394" s="231" customFormat="1" ht="13.65" customHeight="1">
      <c r="AA4394" s="245">
        <v>575852</v>
      </c>
      <c r="AB4394" t="s" s="30">
        <v>10075</v>
      </c>
      <c r="AD4394" t="s" s="30">
        <v>10076</v>
      </c>
      <c r="AG4394" t="s" s="30">
        <f>CONCATENATE(AH4394,", ",AI4394," ",AJ4394)</f>
        <v>10077</v>
      </c>
      <c r="AH4394" t="s" s="244">
        <v>3347</v>
      </c>
      <c r="AI4394" t="s" s="30">
        <v>3348</v>
      </c>
      <c r="AJ4394" t="s" s="30">
        <v>10078</v>
      </c>
    </row>
    <row r="4395" s="231" customFormat="1" ht="13.65" customHeight="1">
      <c r="AA4395" s="245">
        <v>575860</v>
      </c>
      <c r="AB4395" t="s" s="30">
        <v>10079</v>
      </c>
      <c r="AD4395" t="s" s="30">
        <v>10080</v>
      </c>
      <c r="AG4395" t="s" s="30">
        <f>CONCATENATE(AH4395,", ",AI4395," ",AJ4395)</f>
        <v>6187</v>
      </c>
      <c r="AH4395" t="s" s="244">
        <v>4682</v>
      </c>
      <c r="AI4395" t="s" s="30">
        <v>4683</v>
      </c>
      <c r="AJ4395" s="245">
        <v>20004</v>
      </c>
    </row>
    <row r="4396" s="231" customFormat="1" ht="13.65" customHeight="1">
      <c r="AA4396" s="245">
        <v>575878</v>
      </c>
      <c r="AB4396" t="s" s="30">
        <v>10081</v>
      </c>
      <c r="AD4396" t="s" s="30">
        <v>10082</v>
      </c>
      <c r="AG4396" t="s" s="30">
        <f>CONCATENATE(AH4396,", ",AI4396," ",AJ4396)</f>
        <v>10083</v>
      </c>
      <c r="AH4396" t="s" s="244">
        <v>5267</v>
      </c>
      <c r="AI4396" t="s" s="30">
        <v>5268</v>
      </c>
      <c r="AJ4396" s="245">
        <v>98109</v>
      </c>
    </row>
    <row r="4397" s="231" customFormat="1" ht="13.65" customHeight="1">
      <c r="AA4397" s="245">
        <v>575886</v>
      </c>
      <c r="AB4397" t="s" s="30">
        <v>10084</v>
      </c>
      <c r="AD4397" t="s" s="30">
        <v>10085</v>
      </c>
      <c r="AG4397" t="s" s="30">
        <f>CONCATENATE(AH4397,", ",AI4397," ",AJ4397)</f>
        <v>10086</v>
      </c>
      <c r="AH4397" t="s" s="244">
        <v>5273</v>
      </c>
      <c r="AI4397" t="s" s="30">
        <v>5274</v>
      </c>
      <c r="AJ4397" s="245">
        <v>15224</v>
      </c>
    </row>
    <row r="4398" s="231" customFormat="1" ht="13.65" customHeight="1">
      <c r="AA4398" s="245">
        <v>575894</v>
      </c>
      <c r="AB4398" t="s" s="30">
        <v>10087</v>
      </c>
      <c r="AD4398" t="s" s="30">
        <v>10088</v>
      </c>
      <c r="AG4398" t="s" s="30">
        <f>CONCATENATE(AH4398,", ",AI4398," ",AJ4398)</f>
        <v>10089</v>
      </c>
      <c r="AH4398" t="s" s="244">
        <v>6544</v>
      </c>
      <c r="AI4398" t="s" s="30">
        <v>4670</v>
      </c>
      <c r="AJ4398" s="245">
        <v>22903</v>
      </c>
    </row>
    <row r="4399" s="231" customFormat="1" ht="13.65" customHeight="1">
      <c r="AA4399" s="245">
        <v>575928</v>
      </c>
      <c r="AB4399" t="s" s="30">
        <v>10090</v>
      </c>
      <c r="AD4399" t="s" s="30">
        <v>10091</v>
      </c>
      <c r="AG4399" t="s" s="30">
        <f>CONCATENATE(AH4399,", ",AI4399," ",AJ4399)</f>
        <v>10092</v>
      </c>
      <c r="AH4399" t="s" s="244">
        <v>10093</v>
      </c>
      <c r="AI4399" t="s" s="30">
        <v>178</v>
      </c>
      <c r="AJ4399" s="245">
        <v>30728</v>
      </c>
    </row>
    <row r="4400" s="231" customFormat="1" ht="13.65" customHeight="1">
      <c r="AA4400" s="245">
        <v>575951</v>
      </c>
      <c r="AB4400" t="s" s="30">
        <v>10094</v>
      </c>
      <c r="AG4400" t="s" s="30">
        <f>CONCATENATE(AH4400,", ",AI4400," ",AJ4400)</f>
        <v>209</v>
      </c>
    </row>
    <row r="4401" s="231" customFormat="1" ht="13.65" customHeight="1">
      <c r="AA4401" s="245">
        <v>576041</v>
      </c>
      <c r="AB4401" t="s" s="30">
        <v>10095</v>
      </c>
      <c r="AD4401" t="s" s="30">
        <v>10096</v>
      </c>
      <c r="AG4401" t="s" s="30">
        <f>CONCATENATE(AH4401,", ",AI4401," ",AJ4401)</f>
        <v>137</v>
      </c>
      <c r="AH4401" t="s" s="244">
        <v>138</v>
      </c>
      <c r="AI4401" t="s" s="30">
        <v>139</v>
      </c>
      <c r="AJ4401" s="245">
        <v>37401</v>
      </c>
    </row>
    <row r="4402" s="231" customFormat="1" ht="13.65" customHeight="1">
      <c r="AA4402" s="245">
        <v>576298</v>
      </c>
      <c r="AB4402" t="s" s="30">
        <v>10097</v>
      </c>
      <c r="AG4402" t="s" s="30">
        <f>CONCATENATE(AH4402,", ",AI4402," ",AJ4402)</f>
        <v>209</v>
      </c>
    </row>
    <row r="4403" s="231" customFormat="1" ht="13.65" customHeight="1">
      <c r="AA4403" s="245">
        <v>576306</v>
      </c>
      <c r="AB4403" t="s" s="30">
        <v>10098</v>
      </c>
      <c r="AD4403" t="s" s="30">
        <v>10099</v>
      </c>
      <c r="AG4403" t="s" s="30">
        <f>CONCATENATE(AH4403,", ",AI4403," ",AJ4403)</f>
        <v>5687</v>
      </c>
      <c r="AH4403" t="s" s="244">
        <v>4682</v>
      </c>
      <c r="AI4403" t="s" s="30">
        <v>4683</v>
      </c>
      <c r="AJ4403" s="245">
        <v>20001</v>
      </c>
    </row>
    <row r="4404" s="231" customFormat="1" ht="13.65" customHeight="1">
      <c r="AA4404" s="245">
        <v>576314</v>
      </c>
      <c r="AB4404" t="s" s="30">
        <v>10100</v>
      </c>
      <c r="AD4404" t="s" s="30">
        <v>10101</v>
      </c>
      <c r="AG4404" t="s" s="30">
        <f>CONCATENATE(AH4404,", ",AI4404," ",AJ4404)</f>
        <v>10102</v>
      </c>
      <c r="AH4404" t="s" s="244">
        <v>4682</v>
      </c>
      <c r="AI4404" t="s" s="30">
        <v>4683</v>
      </c>
      <c r="AJ4404" t="s" s="30">
        <v>10103</v>
      </c>
    </row>
    <row r="4405" s="231" customFormat="1" ht="13.65" customHeight="1">
      <c r="AA4405" s="245">
        <v>576322</v>
      </c>
      <c r="AB4405" t="s" s="30">
        <v>10104</v>
      </c>
      <c r="AD4405" t="s" s="30">
        <v>10105</v>
      </c>
      <c r="AG4405" t="s" s="30">
        <f>CONCATENATE(AH4405,", ",AI4405," ",AJ4405)</f>
        <v>10106</v>
      </c>
      <c r="AH4405" t="s" s="244">
        <v>6041</v>
      </c>
      <c r="AI4405" t="s" s="30">
        <v>5629</v>
      </c>
      <c r="AJ4405" s="245">
        <v>55104</v>
      </c>
    </row>
    <row r="4406" s="231" customFormat="1" ht="13.65" customHeight="1">
      <c r="AA4406" s="245">
        <v>576330</v>
      </c>
      <c r="AB4406" t="s" s="30">
        <v>10107</v>
      </c>
      <c r="AD4406" t="s" s="30">
        <v>10108</v>
      </c>
      <c r="AG4406" t="s" s="30">
        <f>CONCATENATE(AH4406,", ",AI4406," ",AJ4406)</f>
        <v>4779</v>
      </c>
      <c r="AH4406" t="s" s="244">
        <v>4682</v>
      </c>
      <c r="AI4406" t="s" s="30">
        <v>4683</v>
      </c>
      <c r="AJ4406" s="245">
        <v>20036</v>
      </c>
    </row>
    <row r="4407" s="231" customFormat="1" ht="13.65" customHeight="1">
      <c r="AA4407" s="245">
        <v>576348</v>
      </c>
      <c r="AB4407" t="s" s="30">
        <v>10109</v>
      </c>
      <c r="AD4407" t="s" s="30">
        <v>10110</v>
      </c>
      <c r="AG4407" t="s" s="30">
        <f>CONCATENATE(AH4407,", ",AI4407," ",AJ4407)</f>
        <v>10111</v>
      </c>
      <c r="AH4407" t="s" s="244">
        <v>7316</v>
      </c>
      <c r="AI4407" t="s" s="30">
        <v>4363</v>
      </c>
      <c r="AJ4407" s="245">
        <v>92101</v>
      </c>
    </row>
    <row r="4408" s="231" customFormat="1" ht="13.65" customHeight="1">
      <c r="AA4408" s="245">
        <v>576355</v>
      </c>
      <c r="AB4408" t="s" s="30">
        <v>10112</v>
      </c>
      <c r="AD4408" t="s" s="30">
        <v>10113</v>
      </c>
      <c r="AG4408" t="s" s="30">
        <f>CONCATENATE(AH4408,", ",AI4408," ",AJ4408)</f>
        <v>10114</v>
      </c>
      <c r="AH4408" t="s" s="244">
        <v>1878</v>
      </c>
      <c r="AI4408" t="s" s="30">
        <v>178</v>
      </c>
      <c r="AJ4408" s="245">
        <v>30324</v>
      </c>
    </row>
    <row r="4409" s="231" customFormat="1" ht="13.65" customHeight="1">
      <c r="AA4409" s="245">
        <v>576363</v>
      </c>
      <c r="AB4409" t="s" s="30">
        <v>10115</v>
      </c>
      <c r="AD4409" t="s" s="30">
        <v>10116</v>
      </c>
      <c r="AG4409" t="s" s="30">
        <f>CONCATENATE(AH4409,", ",AI4409," ",AJ4409)</f>
        <v>10117</v>
      </c>
      <c r="AH4409" t="s" s="244">
        <v>3411</v>
      </c>
      <c r="AI4409" t="s" s="30">
        <v>3412</v>
      </c>
      <c r="AJ4409" s="245">
        <v>77098</v>
      </c>
    </row>
    <row r="4410" s="231" customFormat="1" ht="13.65" customHeight="1">
      <c r="AA4410" s="245">
        <v>576371</v>
      </c>
      <c r="AB4410" t="s" s="30">
        <v>10118</v>
      </c>
      <c r="AD4410" t="s" s="30">
        <v>10119</v>
      </c>
      <c r="AG4410" t="s" s="30">
        <f>CONCATENATE(AH4410,", ",AI4410," ",AJ4410)</f>
        <v>10120</v>
      </c>
      <c r="AH4410" t="s" s="244">
        <v>6066</v>
      </c>
      <c r="AI4410" t="s" s="30">
        <v>4675</v>
      </c>
      <c r="AJ4410" s="245">
        <v>45241</v>
      </c>
    </row>
    <row r="4411" s="231" customFormat="1" ht="13.65" customHeight="1">
      <c r="AA4411" s="245">
        <v>576389</v>
      </c>
      <c r="AB4411" t="s" s="30">
        <v>10121</v>
      </c>
      <c r="AD4411" t="s" s="30">
        <v>10122</v>
      </c>
      <c r="AG4411" t="s" s="30">
        <f>CONCATENATE(AH4411,", ",AI4411," ",AJ4411)</f>
        <v>5940</v>
      </c>
      <c r="AH4411" t="s" s="244">
        <v>4682</v>
      </c>
      <c r="AI4411" t="s" s="30">
        <v>4683</v>
      </c>
      <c r="AJ4411" s="245">
        <v>20005</v>
      </c>
    </row>
    <row r="4412" s="231" customFormat="1" ht="13.65" customHeight="1">
      <c r="AA4412" s="245">
        <v>576397</v>
      </c>
      <c r="AB4412" t="s" s="30">
        <v>10123</v>
      </c>
      <c r="AD4412" t="s" s="30">
        <v>10124</v>
      </c>
      <c r="AG4412" t="s" s="30">
        <f>CONCATENATE(AH4412,", ",AI4412," ",AJ4412)</f>
        <v>10125</v>
      </c>
      <c r="AH4412" t="s" s="244">
        <v>10126</v>
      </c>
      <c r="AI4412" t="s" s="30">
        <v>5981</v>
      </c>
      <c r="AJ4412" s="245">
        <v>48307</v>
      </c>
    </row>
    <row r="4413" s="231" customFormat="1" ht="13.65" customHeight="1">
      <c r="AA4413" s="245">
        <v>576405</v>
      </c>
      <c r="AB4413" t="s" s="30">
        <v>10127</v>
      </c>
      <c r="AD4413" t="s" s="30">
        <v>10128</v>
      </c>
      <c r="AG4413" t="s" s="30">
        <f>CONCATENATE(AH4413,", ",AI4413," ",AJ4413)</f>
        <v>10129</v>
      </c>
      <c r="AH4413" t="s" s="244">
        <v>8725</v>
      </c>
      <c r="AI4413" t="s" s="30">
        <v>4325</v>
      </c>
      <c r="AJ4413" t="s" s="30">
        <v>10130</v>
      </c>
    </row>
    <row r="4414" s="231" customFormat="1" ht="13.65" customHeight="1">
      <c r="AA4414" s="245">
        <v>576413</v>
      </c>
      <c r="AB4414" t="s" s="30">
        <v>10131</v>
      </c>
      <c r="AD4414" t="s" s="30">
        <v>10132</v>
      </c>
      <c r="AG4414" t="s" s="30">
        <f>CONCATENATE(AH4414,", ",AI4414," ",AJ4414)</f>
        <v>10133</v>
      </c>
      <c r="AH4414" t="s" s="244">
        <v>752</v>
      </c>
      <c r="AI4414" t="s" s="30">
        <v>753</v>
      </c>
      <c r="AJ4414" t="s" s="30">
        <v>10134</v>
      </c>
    </row>
    <row r="4415" s="231" customFormat="1" ht="13.65" customHeight="1">
      <c r="AA4415" s="245">
        <v>576421</v>
      </c>
      <c r="AB4415" t="s" s="30">
        <v>10135</v>
      </c>
      <c r="AD4415" t="s" s="30">
        <v>10136</v>
      </c>
      <c r="AG4415" t="s" s="30">
        <f>CONCATENATE(AH4415,", ",AI4415," ",AJ4415)</f>
        <v>10137</v>
      </c>
      <c r="AH4415" t="s" s="244">
        <v>10138</v>
      </c>
      <c r="AI4415" t="s" s="30">
        <v>5629</v>
      </c>
      <c r="AJ4415" s="245">
        <v>55118</v>
      </c>
    </row>
    <row r="4416" s="231" customFormat="1" ht="13.65" customHeight="1">
      <c r="AA4416" s="245">
        <v>576447</v>
      </c>
      <c r="AB4416" t="s" s="30">
        <v>10139</v>
      </c>
      <c r="AC4416" t="s" s="30">
        <v>10140</v>
      </c>
      <c r="AD4416" t="s" s="30">
        <v>10141</v>
      </c>
      <c r="AG4416" t="s" s="30">
        <f>CONCATENATE(AH4416,", ",AI4416," ",AJ4416)</f>
        <v>5853</v>
      </c>
      <c r="AH4416" t="s" s="244">
        <v>752</v>
      </c>
      <c r="AI4416" t="s" s="30">
        <v>753</v>
      </c>
      <c r="AJ4416" s="245">
        <v>10005</v>
      </c>
    </row>
    <row r="4417" s="231" customFormat="1" ht="13.65" customHeight="1">
      <c r="AA4417" s="245">
        <v>576454</v>
      </c>
      <c r="AB4417" t="s" s="30">
        <v>10142</v>
      </c>
      <c r="AD4417" t="s" s="30">
        <v>10143</v>
      </c>
      <c r="AG4417" t="s" s="30">
        <f>CONCATENATE(AH4417,", ",AI4417," ",AJ4417)</f>
        <v>7535</v>
      </c>
      <c r="AH4417" t="s" s="244">
        <v>4682</v>
      </c>
      <c r="AI4417" t="s" s="30">
        <v>4683</v>
      </c>
      <c r="AJ4417" s="245">
        <v>20010</v>
      </c>
    </row>
    <row r="4418" s="231" customFormat="1" ht="13.65" customHeight="1">
      <c r="AA4418" s="245">
        <v>576462</v>
      </c>
      <c r="AB4418" t="s" s="30">
        <v>10144</v>
      </c>
      <c r="AD4418" t="s" s="30">
        <v>10145</v>
      </c>
      <c r="AG4418" t="s" s="30">
        <f>CONCATENATE(AH4418,", ",AI4418," ",AJ4418)</f>
        <v>4668</v>
      </c>
      <c r="AH4418" t="s" s="244">
        <v>4669</v>
      </c>
      <c r="AI4418" t="s" s="30">
        <v>4670</v>
      </c>
      <c r="AJ4418" s="245">
        <v>22314</v>
      </c>
    </row>
    <row r="4419" s="231" customFormat="1" ht="13.65" customHeight="1">
      <c r="AA4419" s="245">
        <v>576470</v>
      </c>
      <c r="AB4419" t="s" s="30">
        <v>10146</v>
      </c>
      <c r="AD4419" t="s" s="30">
        <v>10147</v>
      </c>
      <c r="AG4419" t="s" s="30">
        <f>CONCATENATE(AH4419,", ",AI4419," ",AJ4419)</f>
        <v>10148</v>
      </c>
      <c r="AH4419" t="s" s="244">
        <v>10149</v>
      </c>
      <c r="AI4419" t="s" s="30">
        <v>4892</v>
      </c>
      <c r="AJ4419" s="245">
        <v>13326</v>
      </c>
    </row>
    <row r="4420" s="231" customFormat="1" ht="13.65" customHeight="1">
      <c r="AA4420" s="245">
        <v>576488</v>
      </c>
      <c r="AB4420" t="s" s="30">
        <v>10150</v>
      </c>
      <c r="AD4420" t="s" s="30">
        <v>10151</v>
      </c>
      <c r="AG4420" t="s" s="30">
        <f>CONCATENATE(AH4420,", ",AI4420," ",AJ4420)</f>
        <v>4716</v>
      </c>
      <c r="AH4420" t="s" s="244">
        <v>4682</v>
      </c>
      <c r="AI4420" t="s" s="30">
        <v>4683</v>
      </c>
      <c r="AJ4420" s="245">
        <v>20006</v>
      </c>
    </row>
    <row r="4421" s="231" customFormat="1" ht="13.65" customHeight="1">
      <c r="AA4421" s="245">
        <v>576496</v>
      </c>
      <c r="AB4421" t="s" s="30">
        <v>10152</v>
      </c>
      <c r="AD4421" t="s" s="30">
        <v>10153</v>
      </c>
      <c r="AG4421" t="s" s="30">
        <f>CONCATENATE(AH4421,", ",AI4421," ",AJ4421)</f>
        <v>5687</v>
      </c>
      <c r="AH4421" t="s" s="244">
        <v>4682</v>
      </c>
      <c r="AI4421" t="s" s="30">
        <v>4683</v>
      </c>
      <c r="AJ4421" s="245">
        <v>20001</v>
      </c>
    </row>
    <row r="4422" s="231" customFormat="1" ht="13.65" customHeight="1">
      <c r="AA4422" s="245">
        <v>576504</v>
      </c>
      <c r="AB4422" t="s" s="30">
        <v>10154</v>
      </c>
      <c r="AD4422" t="s" s="30">
        <v>10155</v>
      </c>
      <c r="AG4422" t="s" s="30">
        <f>CONCATENATE(AH4422,", ",AI4422," ",AJ4422)</f>
        <v>10156</v>
      </c>
      <c r="AH4422" t="s" s="244">
        <v>7357</v>
      </c>
      <c r="AI4422" t="s" s="30">
        <v>3412</v>
      </c>
      <c r="AJ4422" s="245">
        <v>78701</v>
      </c>
    </row>
    <row r="4423" s="231" customFormat="1" ht="13.65" customHeight="1">
      <c r="AA4423" s="245">
        <v>576512</v>
      </c>
      <c r="AB4423" t="s" s="30">
        <v>10157</v>
      </c>
      <c r="AD4423" t="s" s="30">
        <v>10158</v>
      </c>
      <c r="AG4423" t="s" s="30">
        <f>CONCATENATE(AH4423,", ",AI4423," ",AJ4423)</f>
        <v>6727</v>
      </c>
      <c r="AH4423" t="s" s="244">
        <v>4727</v>
      </c>
      <c r="AI4423" t="s" s="30">
        <v>4670</v>
      </c>
      <c r="AJ4423" s="245">
        <v>22209</v>
      </c>
    </row>
    <row r="4424" s="231" customFormat="1" ht="13.65" customHeight="1">
      <c r="AA4424" s="245">
        <v>576520</v>
      </c>
      <c r="AB4424" t="s" s="30">
        <v>10159</v>
      </c>
      <c r="AD4424" t="s" s="30">
        <v>10160</v>
      </c>
      <c r="AE4424" t="s" s="30">
        <v>10161</v>
      </c>
      <c r="AG4424" t="s" s="30">
        <f>CONCATENATE(AH4424,", ",AI4424," ",AJ4424)</f>
        <v>10162</v>
      </c>
      <c r="AH4424" t="s" s="244">
        <v>10163</v>
      </c>
      <c r="AI4424" t="s" s="30">
        <v>4748</v>
      </c>
      <c r="AJ4424" s="245">
        <v>20742</v>
      </c>
    </row>
    <row r="4425" s="231" customFormat="1" ht="13.65" customHeight="1">
      <c r="AA4425" s="245">
        <v>576538</v>
      </c>
      <c r="AB4425" t="s" s="30">
        <v>10164</v>
      </c>
      <c r="AD4425" t="s" s="30">
        <v>10165</v>
      </c>
      <c r="AG4425" t="s" s="30">
        <f>CONCATENATE(AH4425,", ",AI4425," ",AJ4425)</f>
        <v>5940</v>
      </c>
      <c r="AH4425" t="s" s="244">
        <v>4682</v>
      </c>
      <c r="AI4425" t="s" s="30">
        <v>4683</v>
      </c>
      <c r="AJ4425" s="245">
        <v>20005</v>
      </c>
    </row>
    <row r="4426" s="231" customFormat="1" ht="13.65" customHeight="1">
      <c r="AA4426" s="245">
        <v>576546</v>
      </c>
      <c r="AB4426" t="s" s="30">
        <v>10166</v>
      </c>
      <c r="AD4426" t="s" s="30">
        <v>10167</v>
      </c>
      <c r="AG4426" t="s" s="30">
        <f>CONCATENATE(AH4426,", ",AI4426," ",AJ4426)</f>
        <v>10168</v>
      </c>
      <c r="AH4426" t="s" s="244">
        <v>10169</v>
      </c>
      <c r="AI4426" t="s" s="30">
        <v>581</v>
      </c>
      <c r="AJ4426" s="245">
        <v>33431</v>
      </c>
    </row>
    <row r="4427" s="231" customFormat="1" ht="13.65" customHeight="1">
      <c r="AA4427" s="245">
        <v>576553</v>
      </c>
      <c r="AB4427" t="s" s="30">
        <v>10170</v>
      </c>
      <c r="AD4427" t="s" s="30">
        <v>10171</v>
      </c>
      <c r="AG4427" t="s" s="30">
        <f>CONCATENATE(AH4427,", ",AI4427," ",AJ4427)</f>
        <v>6187</v>
      </c>
      <c r="AH4427" t="s" s="244">
        <v>4682</v>
      </c>
      <c r="AI4427" t="s" s="30">
        <v>4683</v>
      </c>
      <c r="AJ4427" s="245">
        <v>20004</v>
      </c>
    </row>
    <row r="4428" s="231" customFormat="1" ht="13.65" customHeight="1">
      <c r="AA4428" s="245">
        <v>576561</v>
      </c>
      <c r="AB4428" t="s" s="30">
        <v>10172</v>
      </c>
      <c r="AD4428" t="s" s="30">
        <v>10173</v>
      </c>
      <c r="AG4428" t="s" s="30">
        <f>CONCATENATE(AH4428,", ",AI4428," ",AJ4428)</f>
        <v>10174</v>
      </c>
      <c r="AH4428" t="s" s="244">
        <v>10175</v>
      </c>
      <c r="AI4428" t="s" s="30">
        <v>5981</v>
      </c>
      <c r="AJ4428" s="245">
        <v>48933</v>
      </c>
    </row>
    <row r="4429" s="231" customFormat="1" ht="13.65" customHeight="1">
      <c r="AA4429" s="245">
        <v>576579</v>
      </c>
      <c r="AB4429" t="s" s="30">
        <v>10176</v>
      </c>
      <c r="AD4429" t="s" s="30">
        <v>10177</v>
      </c>
      <c r="AG4429" t="s" s="30">
        <f>CONCATENATE(AH4429,", ",AI4429," ",AJ4429)</f>
        <v>5172</v>
      </c>
      <c r="AH4429" t="s" s="244">
        <v>4682</v>
      </c>
      <c r="AI4429" t="s" s="30">
        <v>4683</v>
      </c>
      <c r="AJ4429" s="245">
        <v>20007</v>
      </c>
    </row>
    <row r="4430" s="231" customFormat="1" ht="13.65" customHeight="1">
      <c r="AA4430" s="245">
        <v>576587</v>
      </c>
      <c r="AB4430" t="s" s="30">
        <v>10178</v>
      </c>
      <c r="AD4430" t="s" s="30">
        <v>10179</v>
      </c>
      <c r="AG4430" t="s" s="30">
        <f>CONCATENATE(AH4430,", ",AI4430," ",AJ4430)</f>
        <v>10180</v>
      </c>
      <c r="AH4430" t="s" s="244">
        <v>10181</v>
      </c>
      <c r="AI4430" t="s" s="30">
        <v>616</v>
      </c>
      <c r="AJ4430" s="245">
        <v>27253</v>
      </c>
    </row>
    <row r="4431" s="231" customFormat="1" ht="13.65" customHeight="1">
      <c r="AA4431" s="245">
        <v>576595</v>
      </c>
      <c r="AB4431" t="s" s="30">
        <v>10182</v>
      </c>
      <c r="AD4431" t="s" s="30">
        <v>10183</v>
      </c>
      <c r="AG4431" t="s" s="30">
        <f>CONCATENATE(AH4431,", ",AI4431," ",AJ4431)</f>
        <v>10184</v>
      </c>
      <c r="AH4431" t="s" s="244">
        <v>10185</v>
      </c>
      <c r="AI4431" t="s" s="30">
        <v>581</v>
      </c>
      <c r="AJ4431" s="245">
        <v>34238</v>
      </c>
    </row>
    <row r="4432" s="231" customFormat="1" ht="13.65" customHeight="1">
      <c r="AA4432" s="245">
        <v>576603</v>
      </c>
      <c r="AB4432" t="s" s="30">
        <v>10186</v>
      </c>
      <c r="AD4432" t="s" s="30">
        <v>10187</v>
      </c>
      <c r="AG4432" t="s" s="30">
        <f>CONCATENATE(AH4432,", ",AI4432," ",AJ4432)</f>
        <v>5940</v>
      </c>
      <c r="AH4432" t="s" s="244">
        <v>4682</v>
      </c>
      <c r="AI4432" t="s" s="30">
        <v>4683</v>
      </c>
      <c r="AJ4432" s="245">
        <v>20005</v>
      </c>
    </row>
    <row r="4433" s="231" customFormat="1" ht="13.65" customHeight="1">
      <c r="AA4433" s="245">
        <v>576611</v>
      </c>
      <c r="AB4433" t="s" s="30">
        <v>10188</v>
      </c>
      <c r="AD4433" t="s" s="30">
        <v>10189</v>
      </c>
      <c r="AG4433" t="s" s="30">
        <f>CONCATENATE(AH4433,", ",AI4433," ",AJ4433)</f>
        <v>6233</v>
      </c>
      <c r="AH4433" t="s" s="244">
        <v>4727</v>
      </c>
      <c r="AI4433" t="s" s="30">
        <v>4670</v>
      </c>
      <c r="AJ4433" s="245">
        <v>22203</v>
      </c>
    </row>
    <row r="4434" s="231" customFormat="1" ht="13.65" customHeight="1">
      <c r="AA4434" s="245">
        <v>576629</v>
      </c>
      <c r="AB4434" t="s" s="30">
        <v>10190</v>
      </c>
      <c r="AD4434" t="s" s="30">
        <v>10191</v>
      </c>
      <c r="AG4434" t="s" s="30">
        <f>CONCATENATE(AH4434,", ",AI4434," ",AJ4434)</f>
        <v>10192</v>
      </c>
      <c r="AH4434" t="s" s="244">
        <v>10193</v>
      </c>
      <c r="AI4434" t="s" s="30">
        <v>4670</v>
      </c>
      <c r="AJ4434" s="245">
        <v>22948</v>
      </c>
    </row>
    <row r="4435" s="231" customFormat="1" ht="13.65" customHeight="1">
      <c r="AA4435" s="245">
        <v>576637</v>
      </c>
      <c r="AB4435" t="s" s="30">
        <v>10194</v>
      </c>
      <c r="AD4435" t="s" s="30">
        <v>10195</v>
      </c>
      <c r="AG4435" t="s" s="30">
        <f>CONCATENATE(AH4435,", ",AI4435," ",AJ4435)</f>
        <v>10196</v>
      </c>
      <c r="AH4435" t="s" s="244">
        <v>10197</v>
      </c>
      <c r="AI4435" t="s" s="30">
        <v>753</v>
      </c>
      <c r="AJ4435" s="245">
        <v>11415</v>
      </c>
    </row>
    <row r="4436" s="231" customFormat="1" ht="13.65" customHeight="1">
      <c r="AA4436" s="245">
        <v>576645</v>
      </c>
      <c r="AB4436" t="s" s="30">
        <v>10198</v>
      </c>
      <c r="AD4436" t="s" s="30">
        <v>10199</v>
      </c>
      <c r="AG4436" t="s" s="30">
        <f>CONCATENATE(AH4436,", ",AI4436," ",AJ4436)</f>
        <v>10200</v>
      </c>
      <c r="AH4436" t="s" s="244">
        <v>10201</v>
      </c>
      <c r="AI4436" t="s" s="30">
        <v>733</v>
      </c>
      <c r="AJ4436" s="245">
        <v>85710</v>
      </c>
    </row>
    <row r="4437" s="231" customFormat="1" ht="13.65" customHeight="1">
      <c r="AA4437" s="245">
        <v>576652</v>
      </c>
      <c r="AB4437" t="s" s="30">
        <v>10202</v>
      </c>
      <c r="AD4437" t="s" s="30">
        <v>10203</v>
      </c>
      <c r="AG4437" t="s" s="30">
        <f>CONCATENATE(AH4437,", ",AI4437," ",AJ4437)</f>
        <v>10204</v>
      </c>
      <c r="AH4437" t="s" s="244">
        <v>6544</v>
      </c>
      <c r="AI4437" t="s" s="30">
        <v>4670</v>
      </c>
      <c r="AJ4437" s="245">
        <v>22902</v>
      </c>
    </row>
    <row r="4438" s="231" customFormat="1" ht="13.65" customHeight="1">
      <c r="AA4438" s="245">
        <v>576660</v>
      </c>
      <c r="AB4438" t="s" s="30">
        <v>10205</v>
      </c>
      <c r="AD4438" t="s" s="30">
        <v>10206</v>
      </c>
      <c r="AG4438" t="s" s="30">
        <f>CONCATENATE(AH4438,", ",AI4438," ",AJ4438)</f>
        <v>10207</v>
      </c>
      <c r="AH4438" t="s" s="244">
        <v>6066</v>
      </c>
      <c r="AI4438" t="s" s="30">
        <v>4675</v>
      </c>
      <c r="AJ4438" s="245">
        <v>45223</v>
      </c>
    </row>
    <row r="4439" s="231" customFormat="1" ht="13.65" customHeight="1">
      <c r="AA4439" s="245">
        <v>576678</v>
      </c>
      <c r="AB4439" t="s" s="30">
        <v>10208</v>
      </c>
      <c r="AD4439" t="s" s="30">
        <v>10209</v>
      </c>
      <c r="AG4439" t="s" s="30">
        <f>CONCATENATE(AH4439,", ",AI4439," ",AJ4439)</f>
        <v>4716</v>
      </c>
      <c r="AH4439" t="s" s="244">
        <v>4682</v>
      </c>
      <c r="AI4439" t="s" s="30">
        <v>4683</v>
      </c>
      <c r="AJ4439" s="245">
        <v>20006</v>
      </c>
    </row>
    <row r="4440" s="231" customFormat="1" ht="13.65" customHeight="1">
      <c r="AA4440" s="245">
        <v>576686</v>
      </c>
      <c r="AB4440" t="s" s="30">
        <v>10210</v>
      </c>
      <c r="AC4440" t="s" s="30">
        <v>10211</v>
      </c>
      <c r="AD4440" t="s" s="30">
        <v>10212</v>
      </c>
      <c r="AG4440" t="s" s="30">
        <f>CONCATENATE(AH4440,", ",AI4440," ",AJ4440)</f>
        <v>4779</v>
      </c>
      <c r="AH4440" t="s" s="244">
        <v>4682</v>
      </c>
      <c r="AI4440" t="s" s="30">
        <v>4683</v>
      </c>
      <c r="AJ4440" s="245">
        <v>20036</v>
      </c>
    </row>
    <row r="4441" s="231" customFormat="1" ht="13.65" customHeight="1">
      <c r="AA4441" s="245">
        <v>576694</v>
      </c>
      <c r="AB4441" t="s" s="30">
        <v>10213</v>
      </c>
      <c r="AD4441" t="s" s="30">
        <v>10214</v>
      </c>
      <c r="AG4441" t="s" s="30">
        <f>CONCATENATE(AH4441,", ",AI4441," ",AJ4441)</f>
        <v>4779</v>
      </c>
      <c r="AH4441" t="s" s="244">
        <v>4682</v>
      </c>
      <c r="AI4441" t="s" s="30">
        <v>4683</v>
      </c>
      <c r="AJ4441" s="245">
        <v>20036</v>
      </c>
    </row>
    <row r="4442" s="231" customFormat="1" ht="13.65" customHeight="1">
      <c r="AA4442" s="245">
        <v>576702</v>
      </c>
      <c r="AB4442" t="s" s="30">
        <v>10215</v>
      </c>
      <c r="AD4442" t="s" s="30">
        <v>10216</v>
      </c>
      <c r="AG4442" t="s" s="30">
        <f>CONCATENATE(AH4442,", ",AI4442," ",AJ4442)</f>
        <v>8564</v>
      </c>
      <c r="AH4442" t="s" s="244">
        <v>5684</v>
      </c>
      <c r="AI4442" t="s" s="30">
        <v>4691</v>
      </c>
      <c r="AJ4442" s="245">
        <v>80918</v>
      </c>
    </row>
    <row r="4443" s="231" customFormat="1" ht="13.65" customHeight="1">
      <c r="AA4443" s="245">
        <v>576710</v>
      </c>
      <c r="AB4443" t="s" s="30">
        <v>10217</v>
      </c>
      <c r="AD4443" t="s" s="30">
        <v>10218</v>
      </c>
      <c r="AG4443" t="s" s="30">
        <f>CONCATENATE(AH4443,", ",AI4443," ",AJ4443)</f>
        <v>10219</v>
      </c>
      <c r="AH4443" t="s" s="244">
        <v>10220</v>
      </c>
      <c r="AI4443" t="s" s="30">
        <v>7600</v>
      </c>
      <c r="AJ4443" s="245">
        <v>54481</v>
      </c>
    </row>
    <row r="4444" s="231" customFormat="1" ht="13.65" customHeight="1">
      <c r="AA4444" s="245">
        <v>576728</v>
      </c>
      <c r="AB4444" t="s" s="30">
        <v>10221</v>
      </c>
      <c r="AD4444" t="s" s="30">
        <v>10222</v>
      </c>
      <c r="AG4444" t="s" s="30">
        <f>CONCATENATE(AH4444,", ",AI4444," ",AJ4444)</f>
        <v>10223</v>
      </c>
      <c r="AH4444" t="s" s="244">
        <v>10224</v>
      </c>
      <c r="AI4444" t="s" s="30">
        <v>4691</v>
      </c>
      <c r="AJ4444" s="245">
        <v>80030</v>
      </c>
    </row>
    <row r="4445" s="231" customFormat="1" ht="13.65" customHeight="1">
      <c r="AA4445" s="245">
        <v>576736</v>
      </c>
      <c r="AB4445" t="s" s="30">
        <v>10225</v>
      </c>
      <c r="AD4445" t="s" s="30">
        <v>10226</v>
      </c>
      <c r="AG4445" t="s" s="30">
        <f>CONCATENATE(AH4445,", ",AI4445," ",AJ4445)</f>
        <v>6715</v>
      </c>
      <c r="AH4445" t="s" s="244">
        <v>6716</v>
      </c>
      <c r="AI4445" t="s" s="30">
        <v>753</v>
      </c>
      <c r="AJ4445" s="245">
        <v>11361</v>
      </c>
    </row>
    <row r="4446" s="231" customFormat="1" ht="13.65" customHeight="1">
      <c r="AA4446" s="245">
        <v>576744</v>
      </c>
      <c r="AB4446" t="s" s="30">
        <v>10227</v>
      </c>
      <c r="AG4446" t="s" s="30">
        <f>CONCATENATE(AH4446,", ",AI4446," ",AJ4446)</f>
        <v>209</v>
      </c>
    </row>
    <row r="4447" s="231" customFormat="1" ht="13.65" customHeight="1">
      <c r="AA4447" s="245">
        <v>576751</v>
      </c>
      <c r="AB4447" t="s" s="30">
        <v>10228</v>
      </c>
      <c r="AG4447" t="s" s="30">
        <f>CONCATENATE(AH4447,", ",AI4447," ",AJ4447)</f>
        <v>209</v>
      </c>
    </row>
    <row r="4448" s="231" customFormat="1" ht="13.65" customHeight="1">
      <c r="AA4448" s="245">
        <v>576769</v>
      </c>
      <c r="AB4448" t="s" s="30">
        <v>10229</v>
      </c>
      <c r="AG4448" t="s" s="30">
        <f>CONCATENATE(AH4448,", ",AI4448," ",AJ4448)</f>
        <v>209</v>
      </c>
    </row>
    <row r="4449" s="231" customFormat="1" ht="13.65" customHeight="1">
      <c r="AA4449" s="245">
        <v>576777</v>
      </c>
      <c r="AB4449" t="s" s="30">
        <v>10230</v>
      </c>
      <c r="AG4449" t="s" s="30">
        <f>CONCATENATE(AH4449,", ",AI4449," ",AJ4449)</f>
        <v>209</v>
      </c>
    </row>
    <row r="4450" s="231" customFormat="1" ht="13.65" customHeight="1">
      <c r="AA4450" s="245">
        <v>576785</v>
      </c>
      <c r="AB4450" t="s" s="30">
        <v>10231</v>
      </c>
      <c r="AG4450" t="s" s="30">
        <f>CONCATENATE(AH4450,", ",AI4450," ",AJ4450)</f>
        <v>209</v>
      </c>
    </row>
    <row r="4451" s="231" customFormat="1" ht="13.65" customHeight="1">
      <c r="AA4451" s="245">
        <v>576793</v>
      </c>
      <c r="AB4451" t="s" s="30">
        <v>10232</v>
      </c>
      <c r="AG4451" t="s" s="30">
        <f>CONCATENATE(AH4451,", ",AI4451," ",AJ4451)</f>
        <v>209</v>
      </c>
    </row>
    <row r="4452" s="231" customFormat="1" ht="13.65" customHeight="1">
      <c r="AA4452" s="245">
        <v>576801</v>
      </c>
      <c r="AB4452" t="s" s="30">
        <v>10233</v>
      </c>
      <c r="AG4452" t="s" s="30">
        <f>CONCATENATE(AH4452,", ",AI4452," ",AJ4452)</f>
        <v>209</v>
      </c>
    </row>
    <row r="4453" s="231" customFormat="1" ht="13.65" customHeight="1">
      <c r="AA4453" s="245">
        <v>576843</v>
      </c>
      <c r="AB4453" t="s" s="30">
        <v>10234</v>
      </c>
      <c r="AG4453" t="s" s="30">
        <f>CONCATENATE(AH4453,", ",AI4453," ",AJ4453)</f>
        <v>209</v>
      </c>
    </row>
    <row r="4454" s="231" customFormat="1" ht="13.65" customHeight="1">
      <c r="AA4454" s="245">
        <v>576850</v>
      </c>
      <c r="AB4454" t="s" s="30">
        <v>10235</v>
      </c>
      <c r="AG4454" t="s" s="30">
        <f>CONCATENATE(AH4454,", ",AI4454," ",AJ4454)</f>
        <v>209</v>
      </c>
    </row>
    <row r="4455" s="231" customFormat="1" ht="13.65" customHeight="1">
      <c r="AA4455" s="245">
        <v>576868</v>
      </c>
      <c r="AB4455" t="s" s="30">
        <v>10236</v>
      </c>
      <c r="AG4455" t="s" s="30">
        <f>CONCATENATE(AH4455,", ",AI4455," ",AJ4455)</f>
        <v>209</v>
      </c>
    </row>
    <row r="4456" s="231" customFormat="1" ht="13.65" customHeight="1">
      <c r="AA4456" s="245">
        <v>576876</v>
      </c>
      <c r="AB4456" t="s" s="30">
        <v>10237</v>
      </c>
      <c r="AG4456" t="s" s="30">
        <f>CONCATENATE(AH4456,", ",AI4456," ",AJ4456)</f>
        <v>209</v>
      </c>
    </row>
    <row r="4457" s="231" customFormat="1" ht="13.65" customHeight="1">
      <c r="AA4457" s="245">
        <v>576884</v>
      </c>
      <c r="AB4457" t="s" s="30">
        <v>10238</v>
      </c>
      <c r="AG4457" t="s" s="30">
        <f>CONCATENATE(AH4457,", ",AI4457," ",AJ4457)</f>
        <v>209</v>
      </c>
    </row>
    <row r="4458" s="231" customFormat="1" ht="13.65" customHeight="1">
      <c r="AA4458" s="245">
        <v>576892</v>
      </c>
      <c r="AB4458" t="s" s="30">
        <v>10239</v>
      </c>
      <c r="AC4458" t="s" s="30">
        <v>10240</v>
      </c>
      <c r="AG4458" t="s" s="30">
        <f>CONCATENATE(AH4458,", ",AI4458," ",AJ4458)</f>
        <v>209</v>
      </c>
    </row>
    <row r="4459" s="231" customFormat="1" ht="13.65" customHeight="1">
      <c r="AA4459" s="245">
        <v>576900</v>
      </c>
      <c r="AB4459" t="s" s="30">
        <v>10241</v>
      </c>
      <c r="AG4459" t="s" s="30">
        <f>CONCATENATE(AH4459,", ",AI4459," ",AJ4459)</f>
        <v>209</v>
      </c>
    </row>
    <row r="4460" s="231" customFormat="1" ht="13.65" customHeight="1">
      <c r="AA4460" s="245">
        <v>576918</v>
      </c>
      <c r="AB4460" t="s" s="30">
        <v>10242</v>
      </c>
      <c r="AG4460" t="s" s="30">
        <f>CONCATENATE(AH4460,", ",AI4460," ",AJ4460)</f>
        <v>209</v>
      </c>
    </row>
    <row r="4461" s="231" customFormat="1" ht="13.65" customHeight="1">
      <c r="AA4461" s="245">
        <v>576926</v>
      </c>
      <c r="AB4461" t="s" s="30">
        <v>10243</v>
      </c>
      <c r="AG4461" t="s" s="30">
        <f>CONCATENATE(AH4461,", ",AI4461," ",AJ4461)</f>
        <v>209</v>
      </c>
    </row>
    <row r="4462" s="231" customFormat="1" ht="13.65" customHeight="1">
      <c r="AA4462" s="245">
        <v>576934</v>
      </c>
      <c r="AB4462" t="s" s="30">
        <v>10244</v>
      </c>
      <c r="AG4462" t="s" s="30">
        <f>CONCATENATE(AH4462,", ",AI4462," ",AJ4462)</f>
        <v>209</v>
      </c>
    </row>
    <row r="4463" s="231" customFormat="1" ht="13.65" customHeight="1">
      <c r="AA4463" s="245">
        <v>576942</v>
      </c>
      <c r="AB4463" t="s" s="30">
        <v>10245</v>
      </c>
      <c r="AG4463" t="s" s="30">
        <f>CONCATENATE(AH4463,", ",AI4463," ",AJ4463)</f>
        <v>209</v>
      </c>
    </row>
    <row r="4464" s="231" customFormat="1" ht="13.65" customHeight="1">
      <c r="AA4464" s="245">
        <v>576959</v>
      </c>
      <c r="AB4464" t="s" s="30">
        <v>10246</v>
      </c>
      <c r="AG4464" t="s" s="30">
        <f>CONCATENATE(AH4464,", ",AI4464," ",AJ4464)</f>
        <v>209</v>
      </c>
    </row>
    <row r="4465" s="231" customFormat="1" ht="13.65" customHeight="1">
      <c r="AA4465" s="245">
        <v>576967</v>
      </c>
      <c r="AB4465" t="s" s="30">
        <v>10247</v>
      </c>
      <c r="AD4465" t="s" s="30">
        <v>10248</v>
      </c>
      <c r="AG4465" t="s" s="30">
        <f>CONCATENATE(AH4465,", ",AI4465," ",AJ4465)</f>
        <v>10249</v>
      </c>
      <c r="AH4465" t="s" s="244">
        <v>215</v>
      </c>
      <c r="AI4465" t="s" s="30">
        <v>178</v>
      </c>
      <c r="AJ4465" t="s" s="30">
        <v>10250</v>
      </c>
    </row>
    <row r="4466" s="231" customFormat="1" ht="13.65" customHeight="1">
      <c r="AA4466" s="245">
        <v>576975</v>
      </c>
      <c r="AB4466" t="s" s="30">
        <v>10251</v>
      </c>
      <c r="AG4466" t="s" s="30">
        <f>CONCATENATE(AH4466,", ",AI4466," ",AJ4466)</f>
        <v>209</v>
      </c>
    </row>
    <row r="4467" s="231" customFormat="1" ht="13.65" customHeight="1">
      <c r="AA4467" s="245">
        <v>576983</v>
      </c>
      <c r="AB4467" t="s" s="30">
        <v>10252</v>
      </c>
      <c r="AG4467" t="s" s="30">
        <f>CONCATENATE(AH4467,", ",AI4467," ",AJ4467)</f>
        <v>209</v>
      </c>
    </row>
    <row r="4468" s="231" customFormat="1" ht="13.65" customHeight="1">
      <c r="AA4468" s="245">
        <v>577007</v>
      </c>
      <c r="AB4468" t="s" s="30">
        <v>10253</v>
      </c>
      <c r="AD4468" t="s" s="30">
        <v>10254</v>
      </c>
      <c r="AG4468" t="s" s="30">
        <f>CONCATENATE(AH4468,", ",AI4468," ",AJ4468)</f>
        <v>5791</v>
      </c>
      <c r="AH4468" t="s" s="244">
        <v>4682</v>
      </c>
      <c r="AI4468" t="s" s="30">
        <v>4683</v>
      </c>
      <c r="AJ4468" s="245">
        <v>20008</v>
      </c>
    </row>
    <row r="4469" s="231" customFormat="1" ht="13.65" customHeight="1">
      <c r="AA4469" s="245">
        <v>577015</v>
      </c>
      <c r="AB4469" t="s" s="30">
        <v>10255</v>
      </c>
      <c r="AG4469" t="s" s="30">
        <f>CONCATENATE(AH4469,", ",AI4469," ",AJ4469)</f>
        <v>209</v>
      </c>
    </row>
    <row r="4470" s="231" customFormat="1" ht="13.65" customHeight="1">
      <c r="AA4470" s="245">
        <v>577023</v>
      </c>
      <c r="AB4470" t="s" s="30">
        <v>10256</v>
      </c>
      <c r="AD4470" t="s" s="30">
        <v>10257</v>
      </c>
      <c r="AG4470" t="s" s="30">
        <f>CONCATENATE(AH4470,", ",AI4470," ",AJ4470)</f>
        <v>10258</v>
      </c>
      <c r="AH4470" t="s" s="244">
        <v>4682</v>
      </c>
      <c r="AI4470" t="s" s="30">
        <v>4683</v>
      </c>
      <c r="AJ4470" s="245">
        <v>20090</v>
      </c>
    </row>
    <row r="4471" s="231" customFormat="1" ht="13.65" customHeight="1">
      <c r="AA4471" s="245">
        <v>577031</v>
      </c>
      <c r="AB4471" t="s" s="30">
        <v>10259</v>
      </c>
      <c r="AG4471" t="s" s="30">
        <f>CONCATENATE(AH4471,", ",AI4471," ",AJ4471)</f>
        <v>209</v>
      </c>
    </row>
    <row r="4472" s="231" customFormat="1" ht="13.65" customHeight="1">
      <c r="AA4472" s="245">
        <v>577049</v>
      </c>
      <c r="AB4472" t="s" s="30">
        <v>10260</v>
      </c>
      <c r="AG4472" t="s" s="30">
        <f>CONCATENATE(AH4472,", ",AI4472," ",AJ4472)</f>
        <v>209</v>
      </c>
    </row>
    <row r="4473" s="231" customFormat="1" ht="13.65" customHeight="1">
      <c r="AA4473" s="245">
        <v>577056</v>
      </c>
      <c r="AB4473" t="s" s="30">
        <v>10261</v>
      </c>
      <c r="AG4473" t="s" s="30">
        <f>CONCATENATE(AH4473,", ",AI4473," ",AJ4473)</f>
        <v>209</v>
      </c>
    </row>
    <row r="4474" s="231" customFormat="1" ht="13.65" customHeight="1">
      <c r="AA4474" s="245">
        <v>577064</v>
      </c>
      <c r="AB4474" t="s" s="30">
        <v>10262</v>
      </c>
      <c r="AG4474" t="s" s="30">
        <f>CONCATENATE(AH4474,", ",AI4474," ",AJ4474)</f>
        <v>209</v>
      </c>
    </row>
    <row r="4475" s="231" customFormat="1" ht="13.65" customHeight="1">
      <c r="AA4475" s="245">
        <v>577072</v>
      </c>
      <c r="AB4475" t="s" s="30">
        <v>10263</v>
      </c>
      <c r="AG4475" t="s" s="30">
        <f>CONCATENATE(AH4475,", ",AI4475," ",AJ4475)</f>
        <v>209</v>
      </c>
    </row>
    <row r="4476" s="231" customFormat="1" ht="13.65" customHeight="1">
      <c r="AA4476" s="245">
        <v>577080</v>
      </c>
      <c r="AB4476" t="s" s="30">
        <v>10264</v>
      </c>
      <c r="AG4476" t="s" s="30">
        <f>CONCATENATE(AH4476,", ",AI4476," ",AJ4476)</f>
        <v>209</v>
      </c>
    </row>
    <row r="4477" s="231" customFormat="1" ht="13.65" customHeight="1">
      <c r="AA4477" s="245">
        <v>577098</v>
      </c>
      <c r="AB4477" t="s" s="30">
        <v>10265</v>
      </c>
      <c r="AD4477" t="s" s="30">
        <v>10266</v>
      </c>
      <c r="AG4477" t="s" s="30">
        <f>CONCATENATE(AH4477,", ",AI4477," ",AJ4477)</f>
        <v>10267</v>
      </c>
      <c r="AH4477" t="s" s="244">
        <v>3347</v>
      </c>
      <c r="AI4477" t="s" s="30">
        <v>3348</v>
      </c>
      <c r="AJ4477" s="245">
        <v>60610</v>
      </c>
    </row>
    <row r="4478" s="231" customFormat="1" ht="13.65" customHeight="1">
      <c r="AA4478" s="245">
        <v>577106</v>
      </c>
      <c r="AB4478" t="s" s="30">
        <v>10268</v>
      </c>
      <c r="AG4478" t="s" s="30">
        <f>CONCATENATE(AH4478,", ",AI4478," ",AJ4478)</f>
        <v>209</v>
      </c>
    </row>
    <row r="4479" s="231" customFormat="1" ht="13.65" customHeight="1">
      <c r="AA4479" s="245">
        <v>577114</v>
      </c>
      <c r="AB4479" t="s" s="30">
        <v>10269</v>
      </c>
      <c r="AG4479" t="s" s="30">
        <f>CONCATENATE(AH4479,", ",AI4479," ",AJ4479)</f>
        <v>209</v>
      </c>
    </row>
    <row r="4480" s="231" customFormat="1" ht="13.65" customHeight="1">
      <c r="AA4480" s="245">
        <v>577122</v>
      </c>
      <c r="AB4480" t="s" s="30">
        <v>10270</v>
      </c>
      <c r="AG4480" t="s" s="30">
        <f>CONCATENATE(AH4480,", ",AI4480," ",AJ4480)</f>
        <v>209</v>
      </c>
    </row>
    <row r="4481" s="231" customFormat="1" ht="13.65" customHeight="1">
      <c r="AA4481" s="245">
        <v>577130</v>
      </c>
      <c r="AB4481" t="s" s="30">
        <v>10271</v>
      </c>
      <c r="AG4481" t="s" s="30">
        <f>CONCATENATE(AH4481,", ",AI4481," ",AJ4481)</f>
        <v>209</v>
      </c>
    </row>
    <row r="4482" s="231" customFormat="1" ht="13.65" customHeight="1">
      <c r="AA4482" s="245">
        <v>577148</v>
      </c>
      <c r="AB4482" t="s" s="30">
        <v>10272</v>
      </c>
      <c r="AG4482" t="s" s="30">
        <f>CONCATENATE(AH4482,", ",AI4482," ",AJ4482)</f>
        <v>209</v>
      </c>
    </row>
    <row r="4483" s="231" customFormat="1" ht="13.65" customHeight="1">
      <c r="AA4483" s="245">
        <v>577155</v>
      </c>
      <c r="AB4483" t="s" s="30">
        <v>10273</v>
      </c>
      <c r="AG4483" t="s" s="30">
        <f>CONCATENATE(AH4483,", ",AI4483," ",AJ4483)</f>
        <v>209</v>
      </c>
    </row>
    <row r="4484" s="231" customFormat="1" ht="13.65" customHeight="1">
      <c r="AA4484" s="245">
        <v>577163</v>
      </c>
      <c r="AB4484" t="s" s="30">
        <v>10274</v>
      </c>
      <c r="AG4484" t="s" s="30">
        <f>CONCATENATE(AH4484,", ",AI4484," ",AJ4484)</f>
        <v>209</v>
      </c>
    </row>
    <row r="4485" s="231" customFormat="1" ht="13.65" customHeight="1">
      <c r="AA4485" s="245">
        <v>577171</v>
      </c>
      <c r="AB4485" t="s" s="30">
        <v>10275</v>
      </c>
      <c r="AG4485" t="s" s="30">
        <f>CONCATENATE(AH4485,", ",AI4485," ",AJ4485)</f>
        <v>209</v>
      </c>
    </row>
    <row r="4486" s="231" customFormat="1" ht="13.65" customHeight="1">
      <c r="AA4486" s="245">
        <v>577189</v>
      </c>
      <c r="AB4486" t="s" s="30">
        <v>10276</v>
      </c>
      <c r="AG4486" t="s" s="30">
        <f>CONCATENATE(AH4486,", ",AI4486," ",AJ4486)</f>
        <v>209</v>
      </c>
    </row>
    <row r="4487" s="231" customFormat="1" ht="13.65" customHeight="1">
      <c r="AA4487" s="245">
        <v>577197</v>
      </c>
      <c r="AB4487" t="s" s="30">
        <v>10277</v>
      </c>
      <c r="AG4487" t="s" s="30">
        <f>CONCATENATE(AH4487,", ",AI4487," ",AJ4487)</f>
        <v>209</v>
      </c>
    </row>
    <row r="4488" s="231" customFormat="1" ht="13.65" customHeight="1">
      <c r="AA4488" s="245">
        <v>577205</v>
      </c>
      <c r="AB4488" t="s" s="30">
        <v>10278</v>
      </c>
      <c r="AG4488" t="s" s="30">
        <f>CONCATENATE(AH4488,", ",AI4488," ",AJ4488)</f>
        <v>209</v>
      </c>
    </row>
    <row r="4489" s="231" customFormat="1" ht="13.65" customHeight="1">
      <c r="AA4489" s="245">
        <v>577213</v>
      </c>
      <c r="AB4489" t="s" s="30">
        <v>10279</v>
      </c>
      <c r="AG4489" t="s" s="30">
        <f>CONCATENATE(AH4489,", ",AI4489," ",AJ4489)</f>
        <v>209</v>
      </c>
    </row>
    <row r="4490" s="231" customFormat="1" ht="13.65" customHeight="1">
      <c r="AA4490" s="245">
        <v>577221</v>
      </c>
      <c r="AB4490" t="s" s="30">
        <v>10280</v>
      </c>
      <c r="AG4490" t="s" s="30">
        <f>CONCATENATE(AH4490,", ",AI4490," ",AJ4490)</f>
        <v>209</v>
      </c>
    </row>
    <row r="4491" s="231" customFormat="1" ht="13.65" customHeight="1">
      <c r="AA4491" s="245">
        <v>577239</v>
      </c>
      <c r="AB4491" t="s" s="30">
        <v>10281</v>
      </c>
      <c r="AC4491" t="s" s="30">
        <v>10282</v>
      </c>
      <c r="AG4491" t="s" s="30">
        <f>CONCATENATE(AH4491,", ",AI4491," ",AJ4491)</f>
        <v>209</v>
      </c>
    </row>
    <row r="4492" s="231" customFormat="1" ht="13.65" customHeight="1">
      <c r="AA4492" s="245">
        <v>577247</v>
      </c>
      <c r="AB4492" t="s" s="30">
        <v>10283</v>
      </c>
      <c r="AG4492" t="s" s="30">
        <f>CONCATENATE(AH4492,", ",AI4492," ",AJ4492)</f>
        <v>209</v>
      </c>
    </row>
    <row r="4493" s="231" customFormat="1" ht="13.65" customHeight="1">
      <c r="AA4493" s="245">
        <v>577254</v>
      </c>
      <c r="AB4493" t="s" s="30">
        <v>10284</v>
      </c>
      <c r="AG4493" t="s" s="30">
        <f>CONCATENATE(AH4493,", ",AI4493," ",AJ4493)</f>
        <v>209</v>
      </c>
    </row>
    <row r="4494" s="231" customFormat="1" ht="13.65" customHeight="1">
      <c r="AA4494" s="245">
        <v>577262</v>
      </c>
      <c r="AB4494" t="s" s="30">
        <v>10285</v>
      </c>
      <c r="AG4494" t="s" s="30">
        <f>CONCATENATE(AH4494,", ",AI4494," ",AJ4494)</f>
        <v>209</v>
      </c>
    </row>
    <row r="4495" s="231" customFormat="1" ht="13.65" customHeight="1">
      <c r="AA4495" s="245">
        <v>577270</v>
      </c>
      <c r="AB4495" t="s" s="30">
        <v>10286</v>
      </c>
      <c r="AG4495" t="s" s="30">
        <f>CONCATENATE(AH4495,", ",AI4495," ",AJ4495)</f>
        <v>209</v>
      </c>
    </row>
    <row r="4496" s="231" customFormat="1" ht="13.65" customHeight="1">
      <c r="AA4496" s="245">
        <v>577288</v>
      </c>
      <c r="AB4496" t="s" s="30">
        <v>10287</v>
      </c>
      <c r="AG4496" t="s" s="30">
        <f>CONCATENATE(AH4496,", ",AI4496," ",AJ4496)</f>
        <v>209</v>
      </c>
    </row>
    <row r="4497" s="231" customFormat="1" ht="13.65" customHeight="1">
      <c r="AA4497" s="245">
        <v>577304</v>
      </c>
      <c r="AB4497" t="s" s="30">
        <v>10288</v>
      </c>
      <c r="AG4497" t="s" s="30">
        <f>CONCATENATE(AH4497,", ",AI4497," ",AJ4497)</f>
        <v>209</v>
      </c>
    </row>
    <row r="4498" s="231" customFormat="1" ht="13.65" customHeight="1">
      <c r="AA4498" s="245">
        <v>577312</v>
      </c>
      <c r="AB4498" t="s" s="30">
        <v>10289</v>
      </c>
      <c r="AG4498" t="s" s="30">
        <f>CONCATENATE(AH4498,", ",AI4498," ",AJ4498)</f>
        <v>209</v>
      </c>
    </row>
    <row r="4499" s="231" customFormat="1" ht="13.65" customHeight="1">
      <c r="AA4499" s="245">
        <v>577320</v>
      </c>
      <c r="AB4499" t="s" s="30">
        <v>10290</v>
      </c>
      <c r="AG4499" t="s" s="30">
        <f>CONCATENATE(AH4499,", ",AI4499," ",AJ4499)</f>
        <v>209</v>
      </c>
    </row>
    <row r="4500" s="231" customFormat="1" ht="13.65" customHeight="1">
      <c r="AA4500" s="245">
        <v>577338</v>
      </c>
      <c r="AB4500" t="s" s="30">
        <v>10291</v>
      </c>
      <c r="AG4500" t="s" s="30">
        <f>CONCATENATE(AH4500,", ",AI4500," ",AJ4500)</f>
        <v>209</v>
      </c>
    </row>
    <row r="4501" s="231" customFormat="1" ht="13.65" customHeight="1">
      <c r="AA4501" s="245">
        <v>577346</v>
      </c>
      <c r="AB4501" t="s" s="30">
        <v>10292</v>
      </c>
      <c r="AG4501" t="s" s="30">
        <f>CONCATENATE(AH4501,", ",AI4501," ",AJ4501)</f>
        <v>209</v>
      </c>
    </row>
    <row r="4502" s="231" customFormat="1" ht="13.65" customHeight="1">
      <c r="AA4502" s="245">
        <v>577353</v>
      </c>
      <c r="AB4502" t="s" s="30">
        <v>10293</v>
      </c>
      <c r="AG4502" t="s" s="30">
        <f>CONCATENATE(AH4502,", ",AI4502," ",AJ4502)</f>
        <v>209</v>
      </c>
    </row>
    <row r="4503" s="231" customFormat="1" ht="13.65" customHeight="1">
      <c r="AA4503" s="245">
        <v>577387</v>
      </c>
      <c r="AB4503" t="s" s="30">
        <v>10294</v>
      </c>
      <c r="AD4503" t="s" s="30">
        <v>10295</v>
      </c>
      <c r="AG4503" t="s" s="30">
        <f>CONCATENATE(AH4503,", ",AI4503," ",AJ4503)</f>
        <v>10296</v>
      </c>
      <c r="AH4503" t="s" s="244">
        <v>10297</v>
      </c>
      <c r="AI4503" t="s" s="30">
        <v>3412</v>
      </c>
      <c r="AJ4503" s="245">
        <v>76548</v>
      </c>
    </row>
    <row r="4504" s="231" customFormat="1" ht="13.65" customHeight="1">
      <c r="AA4504" s="245">
        <v>577593</v>
      </c>
      <c r="AB4504" t="s" s="30">
        <v>10298</v>
      </c>
      <c r="AD4504" t="s" s="30">
        <v>10299</v>
      </c>
      <c r="AG4504" t="s" s="30">
        <f>CONCATENATE(AH4504,", ",AI4504," ",AJ4504)</f>
        <v>280</v>
      </c>
      <c r="AH4504" t="s" s="244">
        <v>138</v>
      </c>
      <c r="AI4504" t="s" s="30">
        <v>139</v>
      </c>
      <c r="AJ4504" s="245">
        <v>37403</v>
      </c>
    </row>
    <row r="4505" s="231" customFormat="1" ht="13.65" customHeight="1">
      <c r="AA4505" s="245">
        <v>577601</v>
      </c>
      <c r="AB4505" t="s" s="30">
        <v>10300</v>
      </c>
      <c r="AD4505" t="s" s="30">
        <v>10301</v>
      </c>
      <c r="AG4505" t="s" s="30">
        <f>CONCATENATE(AH4505,", ",AI4505," ",AJ4505)</f>
        <v>1544</v>
      </c>
      <c r="AH4505" t="s" s="244">
        <v>138</v>
      </c>
      <c r="AI4505" t="s" s="30">
        <v>139</v>
      </c>
      <c r="AJ4505" s="245">
        <v>37412</v>
      </c>
    </row>
    <row r="4506" s="231" customFormat="1" ht="13.65" customHeight="1">
      <c r="AA4506" s="245">
        <v>577619</v>
      </c>
      <c r="AB4506" t="s" s="30">
        <v>10302</v>
      </c>
      <c r="AD4506" t="s" s="30">
        <v>10303</v>
      </c>
      <c r="AG4506" t="s" s="30">
        <f>CONCATENATE(AH4506,", ",AI4506," ",AJ4506)</f>
        <v>197</v>
      </c>
      <c r="AH4506" t="s" s="244">
        <v>138</v>
      </c>
      <c r="AI4506" t="s" s="30">
        <v>139</v>
      </c>
      <c r="AJ4506" s="245">
        <v>37402</v>
      </c>
    </row>
    <row r="4507" s="231" customFormat="1" ht="13.65" customHeight="1">
      <c r="AA4507" s="245">
        <v>577627</v>
      </c>
      <c r="AB4507" t="s" s="30">
        <v>10304</v>
      </c>
      <c r="AD4507" t="s" s="30">
        <v>10305</v>
      </c>
      <c r="AG4507" t="s" s="30">
        <f>CONCATENATE(AH4507,", ",AI4507," ",AJ4507)</f>
        <v>219</v>
      </c>
      <c r="AH4507" t="s" s="244">
        <v>138</v>
      </c>
      <c r="AI4507" t="s" s="30">
        <v>139</v>
      </c>
      <c r="AJ4507" s="245">
        <v>37405</v>
      </c>
    </row>
    <row r="4508" s="231" customFormat="1" ht="13.65" customHeight="1">
      <c r="AA4508" s="245">
        <v>577635</v>
      </c>
      <c r="AB4508" t="s" s="30">
        <v>10306</v>
      </c>
      <c r="AD4508" t="s" s="30">
        <v>10307</v>
      </c>
      <c r="AG4508" t="s" s="30">
        <f>CONCATENATE(AH4508,", ",AI4508," ",AJ4508)</f>
        <v>280</v>
      </c>
      <c r="AH4508" t="s" s="244">
        <v>138</v>
      </c>
      <c r="AI4508" t="s" s="30">
        <v>139</v>
      </c>
      <c r="AJ4508" s="245">
        <v>37403</v>
      </c>
    </row>
    <row r="4509" s="231" customFormat="1" ht="13.65" customHeight="1">
      <c r="AA4509" s="245">
        <v>577643</v>
      </c>
      <c r="AB4509" t="s" s="30">
        <v>10308</v>
      </c>
      <c r="AD4509" t="s" s="30">
        <v>10309</v>
      </c>
      <c r="AG4509" t="s" s="30">
        <f>CONCATENATE(AH4509,", ",AI4509," ",AJ4509)</f>
        <v>280</v>
      </c>
      <c r="AH4509" t="s" s="244">
        <v>138</v>
      </c>
      <c r="AI4509" t="s" s="30">
        <v>139</v>
      </c>
      <c r="AJ4509" s="245">
        <v>37403</v>
      </c>
    </row>
    <row r="4510" s="231" customFormat="1" ht="13.65" customHeight="1">
      <c r="AA4510" s="245">
        <v>577650</v>
      </c>
      <c r="AB4510" t="s" s="30">
        <v>10310</v>
      </c>
      <c r="AD4510" t="s" s="30">
        <v>10311</v>
      </c>
      <c r="AG4510" t="s" s="30">
        <f>CONCATENATE(AH4510,", ",AI4510," ",AJ4510)</f>
        <v>309</v>
      </c>
      <c r="AH4510" t="s" s="244">
        <v>138</v>
      </c>
      <c r="AI4510" t="s" s="30">
        <v>139</v>
      </c>
      <c r="AJ4510" s="245">
        <v>37416</v>
      </c>
    </row>
    <row r="4511" s="231" customFormat="1" ht="13.65" customHeight="1">
      <c r="AA4511" s="245">
        <v>577668</v>
      </c>
      <c r="AB4511" t="s" s="30">
        <v>10312</v>
      </c>
      <c r="AD4511" t="s" s="30">
        <v>10313</v>
      </c>
      <c r="AG4511" t="s" s="30">
        <f>CONCATENATE(AH4511,", ",AI4511," ",AJ4511)</f>
        <v>280</v>
      </c>
      <c r="AH4511" t="s" s="244">
        <v>138</v>
      </c>
      <c r="AI4511" t="s" s="30">
        <v>139</v>
      </c>
      <c r="AJ4511" s="245">
        <v>37403</v>
      </c>
    </row>
    <row r="4512" s="231" customFormat="1" ht="13.65" customHeight="1">
      <c r="AA4512" s="245">
        <v>577676</v>
      </c>
      <c r="AB4512" t="s" s="30">
        <v>10314</v>
      </c>
      <c r="AD4512" t="s" s="30">
        <v>10315</v>
      </c>
      <c r="AG4512" t="s" s="30">
        <f>CONCATENATE(AH4512,", ",AI4512," ",AJ4512)</f>
        <v>147</v>
      </c>
      <c r="AH4512" t="s" s="244">
        <v>138</v>
      </c>
      <c r="AI4512" t="s" s="30">
        <v>139</v>
      </c>
      <c r="AJ4512" s="245">
        <v>37406</v>
      </c>
    </row>
    <row r="4513" s="231" customFormat="1" ht="13.65" customHeight="1">
      <c r="AA4513" s="245">
        <v>577684</v>
      </c>
      <c r="AB4513" t="s" s="30">
        <v>10316</v>
      </c>
      <c r="AD4513" t="s" s="30">
        <v>10317</v>
      </c>
      <c r="AG4513" t="s" s="30">
        <f>CONCATENATE(AH4513,", ",AI4513," ",AJ4513)</f>
        <v>182</v>
      </c>
      <c r="AH4513" t="s" s="244">
        <v>138</v>
      </c>
      <c r="AI4513" t="s" s="30">
        <v>139</v>
      </c>
      <c r="AJ4513" s="245">
        <v>37421</v>
      </c>
    </row>
    <row r="4514" s="231" customFormat="1" ht="13.65" customHeight="1">
      <c r="AA4514" s="245">
        <v>577692</v>
      </c>
      <c r="AB4514" t="s" s="30">
        <v>10318</v>
      </c>
      <c r="AD4514" t="s" s="30">
        <v>10319</v>
      </c>
      <c r="AG4514" t="s" s="30">
        <f>CONCATENATE(AH4514,", ",AI4514," ",AJ4514)</f>
        <v>7815</v>
      </c>
      <c r="AH4514" t="s" s="244">
        <v>7816</v>
      </c>
      <c r="AI4514" t="s" s="30">
        <v>139</v>
      </c>
      <c r="AJ4514" s="245">
        <v>37387</v>
      </c>
    </row>
    <row r="4515" s="231" customFormat="1" ht="13.65" customHeight="1">
      <c r="AA4515" s="245">
        <v>577700</v>
      </c>
      <c r="AB4515" t="s" s="30">
        <v>10320</v>
      </c>
      <c r="AD4515" t="s" s="30">
        <v>10321</v>
      </c>
      <c r="AG4515" t="s" s="30">
        <f>CONCATENATE(AH4515,", ",AI4515," ",AJ4515)</f>
        <v>280</v>
      </c>
      <c r="AH4515" t="s" s="244">
        <v>138</v>
      </c>
      <c r="AI4515" t="s" s="30">
        <v>139</v>
      </c>
      <c r="AJ4515" s="245">
        <v>37403</v>
      </c>
    </row>
    <row r="4516" s="231" customFormat="1" ht="13.65" customHeight="1">
      <c r="AA4516" s="245">
        <v>577718</v>
      </c>
      <c r="AB4516" t="s" s="30">
        <v>10322</v>
      </c>
      <c r="AD4516" t="s" s="30">
        <v>10323</v>
      </c>
      <c r="AG4516" t="s" s="30">
        <f>CONCATENATE(AH4516,", ",AI4516," ",AJ4516)</f>
        <v>280</v>
      </c>
      <c r="AH4516" t="s" s="244">
        <v>138</v>
      </c>
      <c r="AI4516" t="s" s="30">
        <v>139</v>
      </c>
      <c r="AJ4516" s="245">
        <v>37403</v>
      </c>
    </row>
    <row r="4517" s="231" customFormat="1" ht="13.65" customHeight="1">
      <c r="AA4517" s="245">
        <v>577726</v>
      </c>
      <c r="AB4517" t="s" s="30">
        <v>10324</v>
      </c>
      <c r="AD4517" t="s" s="30">
        <v>10325</v>
      </c>
      <c r="AG4517" t="s" s="30">
        <f>CONCATENATE(AH4517,", ",AI4517," ",AJ4517)</f>
        <v>2644</v>
      </c>
      <c r="AH4517" t="s" s="244">
        <v>2645</v>
      </c>
      <c r="AI4517" t="s" s="30">
        <v>139</v>
      </c>
      <c r="AJ4517" s="245">
        <v>37347</v>
      </c>
    </row>
    <row r="4518" s="231" customFormat="1" ht="13.65" customHeight="1">
      <c r="AA4518" s="245">
        <v>577734</v>
      </c>
      <c r="AB4518" t="s" s="30">
        <v>10326</v>
      </c>
      <c r="AD4518" t="s" s="30">
        <v>10327</v>
      </c>
      <c r="AG4518" t="s" s="30">
        <f>CONCATENATE(AH4518,", ",AI4518," ",AJ4518)</f>
        <v>280</v>
      </c>
      <c r="AH4518" t="s" s="244">
        <v>138</v>
      </c>
      <c r="AI4518" t="s" s="30">
        <v>139</v>
      </c>
      <c r="AJ4518" s="245">
        <v>37403</v>
      </c>
    </row>
    <row r="4519" s="231" customFormat="1" ht="13.65" customHeight="1">
      <c r="AA4519" s="245">
        <v>577742</v>
      </c>
      <c r="AB4519" t="s" s="30">
        <v>10328</v>
      </c>
      <c r="AD4519" t="s" s="30">
        <v>10329</v>
      </c>
      <c r="AG4519" t="s" s="30">
        <f>CONCATENATE(AH4519,", ",AI4519," ",AJ4519)</f>
        <v>845</v>
      </c>
      <c r="AH4519" t="s" s="244">
        <v>162</v>
      </c>
      <c r="AI4519" t="s" s="30">
        <v>139</v>
      </c>
      <c r="AJ4519" s="245">
        <v>37343</v>
      </c>
    </row>
    <row r="4520" s="231" customFormat="1" ht="13.65" customHeight="1">
      <c r="AA4520" s="245">
        <v>577767</v>
      </c>
      <c r="AB4520" t="s" s="30">
        <v>10330</v>
      </c>
      <c r="AD4520" t="s" s="30">
        <v>10331</v>
      </c>
      <c r="AG4520" t="s" s="30">
        <f>CONCATENATE(AH4520,", ",AI4520," ",AJ4520)</f>
        <v>280</v>
      </c>
      <c r="AH4520" t="s" s="244">
        <v>138</v>
      </c>
      <c r="AI4520" t="s" s="30">
        <v>139</v>
      </c>
      <c r="AJ4520" s="245">
        <v>37403</v>
      </c>
    </row>
    <row r="4521" s="231" customFormat="1" ht="13.65" customHeight="1">
      <c r="AA4521" s="245">
        <v>577775</v>
      </c>
      <c r="AB4521" t="s" s="30">
        <v>10332</v>
      </c>
      <c r="AD4521" t="s" s="30">
        <v>10333</v>
      </c>
      <c r="AE4521" t="s" s="30">
        <v>10334</v>
      </c>
      <c r="AG4521" t="s" s="30">
        <f>CONCATENATE(AH4521,", ",AI4521," ",AJ4521)</f>
        <v>3768</v>
      </c>
      <c r="AH4521" t="s" s="244">
        <v>3769</v>
      </c>
      <c r="AI4521" t="s" s="30">
        <v>139</v>
      </c>
      <c r="AJ4521" s="245">
        <v>37367</v>
      </c>
    </row>
    <row r="4522" s="231" customFormat="1" ht="13.65" customHeight="1">
      <c r="AA4522" s="245">
        <v>577882</v>
      </c>
      <c r="AB4522" t="s" s="30">
        <v>10335</v>
      </c>
      <c r="AC4522" t="s" s="30">
        <v>10336</v>
      </c>
      <c r="AG4522" t="s" s="30">
        <f>CONCATENATE(AH4522,", ",AI4522," ",AJ4522)</f>
        <v>209</v>
      </c>
    </row>
    <row r="4523" s="231" customFormat="1" ht="13.65" customHeight="1">
      <c r="AA4523" s="245">
        <v>578773</v>
      </c>
      <c r="AB4523" t="s" s="30">
        <v>10337</v>
      </c>
      <c r="AD4523" t="s" s="30">
        <v>10338</v>
      </c>
      <c r="AG4523" t="s" s="30">
        <f>CONCATENATE(AH4523,", ",AI4523," ",AJ4523)</f>
        <v>197</v>
      </c>
      <c r="AH4523" t="s" s="244">
        <v>138</v>
      </c>
      <c r="AI4523" t="s" s="30">
        <v>139</v>
      </c>
      <c r="AJ4523" s="245">
        <v>37402</v>
      </c>
    </row>
    <row r="4524" s="231" customFormat="1" ht="13.65" customHeight="1">
      <c r="AA4524" s="245">
        <v>578864</v>
      </c>
      <c r="AB4524" t="s" s="30">
        <v>10339</v>
      </c>
      <c r="AD4524" t="s" s="30">
        <v>10340</v>
      </c>
      <c r="AE4524" t="s" s="30">
        <v>10341</v>
      </c>
      <c r="AG4524" t="s" s="30">
        <f>CONCATENATE(AH4524,", ",AI4524," ",AJ4524)</f>
        <v>10342</v>
      </c>
      <c r="AH4524" t="s" s="244">
        <v>4883</v>
      </c>
      <c r="AI4524" t="s" s="30">
        <v>1513</v>
      </c>
      <c r="AJ4524" t="s" s="30">
        <v>10343</v>
      </c>
    </row>
    <row r="4525" s="231" customFormat="1" ht="13.65" customHeight="1">
      <c r="AA4525" s="245">
        <v>578989</v>
      </c>
      <c r="AB4525" t="s" s="30">
        <v>10344</v>
      </c>
      <c r="AD4525" t="s" s="30">
        <v>10345</v>
      </c>
      <c r="AG4525" t="s" s="30">
        <f>CONCATENATE(AH4525,", ",AI4525," ",AJ4525)</f>
        <v>280</v>
      </c>
      <c r="AH4525" t="s" s="244">
        <v>138</v>
      </c>
      <c r="AI4525" t="s" s="30">
        <v>139</v>
      </c>
      <c r="AJ4525" s="245">
        <v>37403</v>
      </c>
    </row>
    <row r="4526" s="231" customFormat="1" ht="13.65" customHeight="1">
      <c r="AA4526" s="245">
        <v>579037</v>
      </c>
      <c r="AB4526" t="s" s="30">
        <v>10346</v>
      </c>
      <c r="AD4526" t="s" s="30">
        <v>10347</v>
      </c>
      <c r="AG4526" t="s" s="30">
        <f>CONCATENATE(AH4526,", ",AI4526," ",AJ4526)</f>
        <v>2195</v>
      </c>
      <c r="AH4526" t="s" s="244">
        <v>177</v>
      </c>
      <c r="AI4526" t="s" s="30">
        <v>178</v>
      </c>
      <c r="AJ4526" s="245">
        <v>30742</v>
      </c>
    </row>
    <row r="4527" s="231" customFormat="1" ht="13.65" customHeight="1">
      <c r="AA4527" s="245">
        <v>579367</v>
      </c>
      <c r="AB4527" t="s" s="30">
        <v>10348</v>
      </c>
      <c r="AD4527" t="s" s="30">
        <v>10349</v>
      </c>
      <c r="AG4527" t="s" s="30">
        <f>CONCATENATE(AH4527,", ",AI4527," ",AJ4527)</f>
        <v>1355</v>
      </c>
      <c r="AH4527" t="s" s="244">
        <v>485</v>
      </c>
      <c r="AI4527" t="s" s="30">
        <v>139</v>
      </c>
      <c r="AJ4527" s="245">
        <v>37363</v>
      </c>
    </row>
    <row r="4528" s="231" customFormat="1" ht="13.65" customHeight="1">
      <c r="AA4528" s="245">
        <v>579748</v>
      </c>
      <c r="AB4528" t="s" s="30">
        <v>10350</v>
      </c>
      <c r="AD4528" t="s" s="30">
        <v>10351</v>
      </c>
      <c r="AG4528" t="s" s="30">
        <f>CONCATENATE(AH4528,", ",AI4528," ",AJ4528)</f>
        <v>292</v>
      </c>
      <c r="AH4528" t="s" s="244">
        <v>293</v>
      </c>
      <c r="AI4528" t="s" s="30">
        <v>178</v>
      </c>
      <c r="AJ4528" s="245">
        <v>30736</v>
      </c>
    </row>
    <row r="4529" s="231" customFormat="1" ht="13.65" customHeight="1">
      <c r="AA4529" s="245">
        <v>579862</v>
      </c>
      <c r="AB4529" t="s" s="30">
        <v>10352</v>
      </c>
      <c r="AD4529" t="s" s="30">
        <v>10353</v>
      </c>
      <c r="AG4529" t="s" s="30">
        <f>CONCATENATE(AH4529,", ",AI4529," ",AJ4529)</f>
        <v>898</v>
      </c>
      <c r="AH4529" t="s" s="244">
        <v>899</v>
      </c>
      <c r="AI4529" t="s" s="30">
        <v>139</v>
      </c>
      <c r="AJ4529" s="245">
        <v>37303</v>
      </c>
    </row>
    <row r="4530" s="231" customFormat="1" ht="13.65" customHeight="1">
      <c r="AA4530" s="245">
        <v>580084</v>
      </c>
      <c r="AB4530" t="s" s="30">
        <v>10354</v>
      </c>
      <c r="AD4530" t="s" s="30">
        <v>10355</v>
      </c>
      <c r="AG4530" t="s" s="30">
        <f>CONCATENATE(AH4530,", ",AI4530," ",AJ4530)</f>
        <v>292</v>
      </c>
      <c r="AH4530" t="s" s="244">
        <v>293</v>
      </c>
      <c r="AI4530" t="s" s="30">
        <v>178</v>
      </c>
      <c r="AJ4530" s="245">
        <v>30736</v>
      </c>
    </row>
    <row r="4531" s="231" customFormat="1" ht="13.65" customHeight="1">
      <c r="AA4531" s="245">
        <v>580118</v>
      </c>
      <c r="AB4531" t="s" s="30">
        <v>10356</v>
      </c>
      <c r="AD4531" t="s" s="30">
        <v>10357</v>
      </c>
      <c r="AG4531" t="s" s="30">
        <f>CONCATENATE(AH4531,", ",AI4531," ",AJ4531)</f>
        <v>292</v>
      </c>
      <c r="AH4531" t="s" s="244">
        <v>293</v>
      </c>
      <c r="AI4531" t="s" s="30">
        <v>178</v>
      </c>
      <c r="AJ4531" s="245">
        <v>30736</v>
      </c>
    </row>
    <row r="4532" s="231" customFormat="1" ht="13.65" customHeight="1">
      <c r="AA4532" s="245">
        <v>580126</v>
      </c>
      <c r="AB4532" t="s" s="30">
        <v>10358</v>
      </c>
      <c r="AD4532" t="s" s="30">
        <v>10359</v>
      </c>
      <c r="AG4532" t="s" s="30">
        <f>CONCATENATE(AH4532,", ",AI4532," ",AJ4532)</f>
        <v>292</v>
      </c>
      <c r="AH4532" t="s" s="244">
        <v>293</v>
      </c>
      <c r="AI4532" t="s" s="30">
        <v>178</v>
      </c>
      <c r="AJ4532" s="245">
        <v>30736</v>
      </c>
    </row>
    <row r="4533" s="231" customFormat="1" ht="13.65" customHeight="1">
      <c r="AA4533" s="245">
        <v>580134</v>
      </c>
      <c r="AB4533" t="s" s="30">
        <v>10360</v>
      </c>
      <c r="AD4533" t="s" s="30">
        <v>10361</v>
      </c>
      <c r="AG4533" t="s" s="30">
        <f>CONCATENATE(AH4533,", ",AI4533," ",AJ4533)</f>
        <v>292</v>
      </c>
      <c r="AH4533" t="s" s="244">
        <v>293</v>
      </c>
      <c r="AI4533" t="s" s="30">
        <v>178</v>
      </c>
      <c r="AJ4533" s="245">
        <v>30736</v>
      </c>
    </row>
    <row r="4534" s="231" customFormat="1" ht="13.65" customHeight="1">
      <c r="AA4534" s="245">
        <v>580183</v>
      </c>
      <c r="AB4534" t="s" s="30">
        <v>10362</v>
      </c>
      <c r="AD4534" t="s" s="30">
        <v>3375</v>
      </c>
      <c r="AG4534" t="s" s="30">
        <f>CONCATENATE(AH4534,", ",AI4534," ",AJ4534)</f>
        <v>332</v>
      </c>
      <c r="AH4534" t="s" s="244">
        <v>215</v>
      </c>
      <c r="AI4534" t="s" s="30">
        <v>178</v>
      </c>
      <c r="AJ4534" s="245">
        <v>30722</v>
      </c>
    </row>
    <row r="4535" s="231" customFormat="1" ht="13.65" customHeight="1">
      <c r="AA4535" s="245">
        <v>580431</v>
      </c>
      <c r="AB4535" t="s" s="30">
        <v>10363</v>
      </c>
      <c r="AD4535" t="s" s="30">
        <v>8664</v>
      </c>
      <c r="AE4535" t="s" s="30">
        <v>10364</v>
      </c>
      <c r="AG4535" t="s" s="30">
        <f>CONCATENATE(AH4535,", ",AI4535," ",AJ4535)</f>
        <v>197</v>
      </c>
      <c r="AH4535" t="s" s="244">
        <v>138</v>
      </c>
      <c r="AI4535" t="s" s="30">
        <v>139</v>
      </c>
      <c r="AJ4535" s="245">
        <v>37402</v>
      </c>
    </row>
    <row r="4536" s="231" customFormat="1" ht="13.65" customHeight="1">
      <c r="AA4536" s="245">
        <v>580506</v>
      </c>
      <c r="AB4536" t="s" s="30">
        <v>10365</v>
      </c>
      <c r="AD4536" t="s" s="30">
        <v>10366</v>
      </c>
      <c r="AG4536" t="s" s="30">
        <f>CONCATENATE(AH4536,", ",AI4536," ",AJ4536)</f>
        <v>2195</v>
      </c>
      <c r="AH4536" t="s" s="244">
        <v>177</v>
      </c>
      <c r="AI4536" t="s" s="30">
        <v>178</v>
      </c>
      <c r="AJ4536" s="245">
        <v>30742</v>
      </c>
    </row>
    <row r="4537" s="231" customFormat="1" ht="13.65" customHeight="1">
      <c r="AA4537" s="245">
        <v>580548</v>
      </c>
      <c r="AB4537" t="s" s="30">
        <v>10367</v>
      </c>
      <c r="AD4537" t="s" s="30">
        <v>10368</v>
      </c>
      <c r="AG4537" t="s" s="30">
        <f>CONCATENATE(AH4537,", ",AI4537," ",AJ4537)</f>
        <v>2195</v>
      </c>
      <c r="AH4537" t="s" s="244">
        <v>177</v>
      </c>
      <c r="AI4537" t="s" s="30">
        <v>178</v>
      </c>
      <c r="AJ4537" s="245">
        <v>30742</v>
      </c>
    </row>
    <row r="4538" s="231" customFormat="1" ht="13.65" customHeight="1">
      <c r="AA4538" s="245">
        <v>580605</v>
      </c>
      <c r="AB4538" t="s" s="30">
        <v>10369</v>
      </c>
      <c r="AD4538" t="s" s="30">
        <v>10370</v>
      </c>
      <c r="AG4538" t="s" s="30">
        <f>CONCATENATE(AH4538,", ",AI4538," ",AJ4538)</f>
        <v>292</v>
      </c>
      <c r="AH4538" t="s" s="244">
        <v>293</v>
      </c>
      <c r="AI4538" t="s" s="30">
        <v>178</v>
      </c>
      <c r="AJ4538" s="245">
        <v>30736</v>
      </c>
    </row>
    <row r="4539" s="231" customFormat="1" ht="13.65" customHeight="1">
      <c r="AA4539" s="245">
        <v>580621</v>
      </c>
      <c r="AB4539" t="s" s="30">
        <v>10371</v>
      </c>
      <c r="AD4539" t="s" s="30">
        <v>10372</v>
      </c>
      <c r="AG4539" t="s" s="30">
        <f>CONCATENATE(AH4539,", ",AI4539," ",AJ4539)</f>
        <v>2195</v>
      </c>
      <c r="AH4539" t="s" s="244">
        <v>177</v>
      </c>
      <c r="AI4539" t="s" s="30">
        <v>178</v>
      </c>
      <c r="AJ4539" s="245">
        <v>30742</v>
      </c>
    </row>
    <row r="4540" s="231" customFormat="1" ht="13.65" customHeight="1">
      <c r="AA4540" s="245">
        <v>580696</v>
      </c>
      <c r="AB4540" t="s" s="30">
        <v>10373</v>
      </c>
      <c r="AD4540" t="s" s="30">
        <v>10374</v>
      </c>
      <c r="AG4540" t="s" s="30">
        <f>CONCATENATE(AH4540,", ",AI4540," ",AJ4540)</f>
        <v>1221</v>
      </c>
      <c r="AH4540" t="s" s="244">
        <v>716</v>
      </c>
      <c r="AI4540" t="s" s="30">
        <v>178</v>
      </c>
      <c r="AJ4540" s="245">
        <v>30741</v>
      </c>
    </row>
    <row r="4541" s="231" customFormat="1" ht="13.65" customHeight="1">
      <c r="AA4541" s="245">
        <v>580738</v>
      </c>
      <c r="AB4541" t="s" s="30">
        <v>10375</v>
      </c>
      <c r="AD4541" t="s" s="30">
        <v>10376</v>
      </c>
      <c r="AG4541" t="s" s="30">
        <f>CONCATENATE(AH4541,", ",AI4541," ",AJ4541)</f>
        <v>1221</v>
      </c>
      <c r="AH4541" t="s" s="244">
        <v>716</v>
      </c>
      <c r="AI4541" t="s" s="30">
        <v>178</v>
      </c>
      <c r="AJ4541" s="245">
        <v>30741</v>
      </c>
    </row>
    <row r="4542" s="231" customFormat="1" ht="13.65" customHeight="1">
      <c r="AA4542" s="245">
        <v>580787</v>
      </c>
      <c r="AB4542" t="s" s="30">
        <v>10377</v>
      </c>
      <c r="AD4542" t="s" s="30">
        <v>10378</v>
      </c>
      <c r="AG4542" t="s" s="30">
        <f>CONCATENATE(AH4542,", ",AI4542," ",AJ4542)</f>
        <v>2195</v>
      </c>
      <c r="AH4542" t="s" s="244">
        <v>177</v>
      </c>
      <c r="AI4542" t="s" s="30">
        <v>178</v>
      </c>
      <c r="AJ4542" s="245">
        <v>30742</v>
      </c>
    </row>
    <row r="4543" s="231" customFormat="1" ht="13.65" customHeight="1">
      <c r="AA4543" s="245">
        <v>580845</v>
      </c>
      <c r="AB4543" t="s" s="30">
        <v>10379</v>
      </c>
      <c r="AD4543" t="s" s="30">
        <v>10380</v>
      </c>
      <c r="AG4543" t="s" s="30">
        <f>CONCATENATE(AH4543,", ",AI4543," ",AJ4543)</f>
        <v>292</v>
      </c>
      <c r="AH4543" t="s" s="244">
        <v>293</v>
      </c>
      <c r="AI4543" t="s" s="30">
        <v>178</v>
      </c>
      <c r="AJ4543" s="245">
        <v>30736</v>
      </c>
    </row>
    <row r="4544" s="231" customFormat="1" ht="13.65" customHeight="1">
      <c r="AA4544" s="245">
        <v>580886</v>
      </c>
      <c r="AB4544" t="s" s="30">
        <v>10381</v>
      </c>
      <c r="AD4544" t="s" s="30">
        <v>10382</v>
      </c>
      <c r="AG4544" t="s" s="30">
        <f>CONCATENATE(AH4544,", ",AI4544," ",AJ4544)</f>
        <v>292</v>
      </c>
      <c r="AH4544" t="s" s="244">
        <v>293</v>
      </c>
      <c r="AI4544" t="s" s="30">
        <v>178</v>
      </c>
      <c r="AJ4544" s="245">
        <v>30736</v>
      </c>
    </row>
    <row r="4545" s="231" customFormat="1" ht="13.65" customHeight="1">
      <c r="AA4545" s="245">
        <v>580944</v>
      </c>
      <c r="AB4545" t="s" s="30">
        <v>10383</v>
      </c>
      <c r="AD4545" t="s" s="30">
        <v>10384</v>
      </c>
      <c r="AG4545" t="s" s="30">
        <f>CONCATENATE(AH4545,", ",AI4545," ",AJ4545)</f>
        <v>292</v>
      </c>
      <c r="AH4545" t="s" s="244">
        <v>293</v>
      </c>
      <c r="AI4545" t="s" s="30">
        <v>178</v>
      </c>
      <c r="AJ4545" s="245">
        <v>30736</v>
      </c>
    </row>
    <row r="4546" s="231" customFormat="1" ht="13.65" customHeight="1">
      <c r="AA4546" s="245">
        <v>581009</v>
      </c>
      <c r="AB4546" t="s" s="30">
        <v>10385</v>
      </c>
      <c r="AD4546" t="s" s="30">
        <v>10386</v>
      </c>
      <c r="AG4546" t="s" s="30">
        <f>CONCATENATE(AH4546,", ",AI4546," ",AJ4546)</f>
        <v>292</v>
      </c>
      <c r="AH4546" t="s" s="244">
        <v>293</v>
      </c>
      <c r="AI4546" t="s" s="30">
        <v>178</v>
      </c>
      <c r="AJ4546" s="245">
        <v>30736</v>
      </c>
    </row>
    <row r="4547" s="231" customFormat="1" ht="13.65" customHeight="1">
      <c r="AA4547" s="245">
        <v>581041</v>
      </c>
      <c r="AB4547" t="s" s="30">
        <v>10387</v>
      </c>
      <c r="AD4547" t="s" s="30">
        <v>10388</v>
      </c>
      <c r="AG4547" t="s" s="30">
        <f>CONCATENATE(AH4547,", ",AI4547," ",AJ4547)</f>
        <v>7367</v>
      </c>
      <c r="AH4547" t="s" s="244">
        <v>7368</v>
      </c>
      <c r="AI4547" t="s" s="30">
        <v>178</v>
      </c>
      <c r="AJ4547" s="245">
        <v>30755</v>
      </c>
    </row>
    <row r="4548" s="231" customFormat="1" ht="13.65" customHeight="1">
      <c r="AA4548" s="245">
        <v>581082</v>
      </c>
      <c r="AB4548" t="s" s="30">
        <v>10389</v>
      </c>
      <c r="AD4548" t="s" s="30">
        <v>10390</v>
      </c>
      <c r="AG4548" t="s" s="30">
        <f>CONCATENATE(AH4548,", ",AI4548," ",AJ4548)</f>
        <v>1221</v>
      </c>
      <c r="AH4548" t="s" s="244">
        <v>716</v>
      </c>
      <c r="AI4548" t="s" s="30">
        <v>178</v>
      </c>
      <c r="AJ4548" s="245">
        <v>30741</v>
      </c>
    </row>
    <row r="4549" s="231" customFormat="1" ht="13.65" customHeight="1">
      <c r="AA4549" s="245">
        <v>581363</v>
      </c>
      <c r="AB4549" t="s" s="30">
        <v>10391</v>
      </c>
      <c r="AC4549" t="s" s="30">
        <v>10392</v>
      </c>
      <c r="AD4549" t="s" s="30">
        <v>10393</v>
      </c>
      <c r="AG4549" t="s" s="30">
        <f>CONCATENATE(AH4549,", ",AI4549," ",AJ4549)</f>
        <v>197</v>
      </c>
      <c r="AH4549" t="s" s="244">
        <v>138</v>
      </c>
      <c r="AI4549" t="s" s="30">
        <v>139</v>
      </c>
      <c r="AJ4549" s="245">
        <v>37402</v>
      </c>
    </row>
    <row r="4550" s="231" customFormat="1" ht="13.65" customHeight="1">
      <c r="AA4550" s="245">
        <v>582288</v>
      </c>
      <c r="AB4550" t="s" s="30">
        <v>10394</v>
      </c>
      <c r="AD4550" t="s" s="30">
        <v>10395</v>
      </c>
      <c r="AG4550" t="s" s="30">
        <f>CONCATENATE(AH4550,", ",AI4550," ",AJ4550)</f>
        <v>2299</v>
      </c>
      <c r="AH4550" t="s" s="244">
        <v>2300</v>
      </c>
      <c r="AI4550" t="s" s="30">
        <v>178</v>
      </c>
      <c r="AJ4550" s="245">
        <v>30752</v>
      </c>
    </row>
    <row r="4551" s="231" customFormat="1" ht="13.65" customHeight="1">
      <c r="AA4551" s="245">
        <v>582304</v>
      </c>
      <c r="AB4551" t="s" s="30">
        <v>10396</v>
      </c>
      <c r="AD4551" t="s" s="30">
        <v>10397</v>
      </c>
      <c r="AG4551" t="s" s="30">
        <f>CONCATENATE(AH4551,", ",AI4551," ",AJ4551)</f>
        <v>2299</v>
      </c>
      <c r="AH4551" t="s" s="244">
        <v>2300</v>
      </c>
      <c r="AI4551" t="s" s="30">
        <v>178</v>
      </c>
      <c r="AJ4551" s="245">
        <v>30752</v>
      </c>
    </row>
    <row r="4552" s="231" customFormat="1" ht="13.65" customHeight="1">
      <c r="AA4552" s="245">
        <v>582312</v>
      </c>
      <c r="AB4552" t="s" s="30">
        <v>10398</v>
      </c>
      <c r="AD4552" t="s" s="30">
        <v>10399</v>
      </c>
      <c r="AG4552" t="s" s="30">
        <f>CONCATENATE(AH4552,", ",AI4552," ",AJ4552)</f>
        <v>2299</v>
      </c>
      <c r="AH4552" t="s" s="244">
        <v>2300</v>
      </c>
      <c r="AI4552" t="s" s="30">
        <v>178</v>
      </c>
      <c r="AJ4552" s="245">
        <v>30752</v>
      </c>
    </row>
    <row r="4553" s="231" customFormat="1" ht="13.65" customHeight="1">
      <c r="AA4553" s="245">
        <v>582320</v>
      </c>
      <c r="AB4553" t="s" s="30">
        <v>10400</v>
      </c>
      <c r="AD4553" t="s" s="30">
        <v>10401</v>
      </c>
      <c r="AG4553" t="s" s="30">
        <f>CONCATENATE(AH4553,", ",AI4553," ",AJ4553)</f>
        <v>2299</v>
      </c>
      <c r="AH4553" t="s" s="244">
        <v>2300</v>
      </c>
      <c r="AI4553" t="s" s="30">
        <v>178</v>
      </c>
      <c r="AJ4553" s="245">
        <v>30752</v>
      </c>
    </row>
    <row r="4554" s="231" customFormat="1" ht="13.65" customHeight="1">
      <c r="AA4554" s="245">
        <v>584656</v>
      </c>
      <c r="AB4554" t="s" s="30">
        <v>10402</v>
      </c>
      <c r="AG4554" t="s" s="30">
        <f>CONCATENATE(AH4554,", ",AI4554," ",AJ4554)</f>
        <v>209</v>
      </c>
    </row>
    <row r="4555" s="231" customFormat="1" ht="13.65" customHeight="1">
      <c r="AA4555" s="245">
        <v>584664</v>
      </c>
      <c r="AB4555" t="s" s="30">
        <v>10403</v>
      </c>
      <c r="AG4555" t="s" s="30">
        <f>CONCATENATE(AH4555,", ",AI4555," ",AJ4555)</f>
        <v>209</v>
      </c>
    </row>
    <row r="4556" s="231" customFormat="1" ht="13.65" customHeight="1">
      <c r="AA4556" s="245">
        <v>584672</v>
      </c>
      <c r="AB4556" t="s" s="30">
        <v>10404</v>
      </c>
      <c r="AG4556" t="s" s="30">
        <f>CONCATENATE(AH4556,", ",AI4556," ",AJ4556)</f>
        <v>209</v>
      </c>
    </row>
    <row r="4557" s="231" customFormat="1" ht="13.65" customHeight="1">
      <c r="AA4557" s="245">
        <v>585620</v>
      </c>
      <c r="AB4557" t="s" s="30">
        <v>10405</v>
      </c>
      <c r="AD4557" t="s" s="30">
        <v>10406</v>
      </c>
      <c r="AG4557" t="s" s="30">
        <f>CONCATENATE(AH4557,", ",AI4557," ",AJ4557)</f>
        <v>197</v>
      </c>
      <c r="AH4557" t="s" s="244">
        <v>138</v>
      </c>
      <c r="AI4557" t="s" s="30">
        <v>139</v>
      </c>
      <c r="AJ4557" s="245">
        <v>37402</v>
      </c>
    </row>
    <row r="4558" s="231" customFormat="1" ht="13.65" customHeight="1">
      <c r="AA4558" s="245">
        <v>586313</v>
      </c>
      <c r="AB4558" t="s" s="30">
        <v>10407</v>
      </c>
      <c r="AD4558" t="s" s="30">
        <v>490</v>
      </c>
      <c r="AG4558" t="s" s="30">
        <f>CONCATENATE(AH4558,", ",AI4558," ",AJ4558)</f>
        <v>182</v>
      </c>
      <c r="AH4558" t="s" s="244">
        <v>138</v>
      </c>
      <c r="AI4558" t="s" s="30">
        <v>139</v>
      </c>
      <c r="AJ4558" s="245">
        <v>37421</v>
      </c>
    </row>
    <row r="4559" s="231" customFormat="1" ht="13.65" customHeight="1">
      <c r="AA4559" s="245">
        <v>586677</v>
      </c>
      <c r="AB4559" t="s" s="30">
        <v>10408</v>
      </c>
      <c r="AD4559" t="s" s="30">
        <v>10409</v>
      </c>
      <c r="AE4559" t="s" s="30">
        <v>10410</v>
      </c>
      <c r="AG4559" t="s" s="30">
        <f>CONCATENATE(AH4559,", ",AI4559," ",AJ4559)</f>
        <v>10411</v>
      </c>
      <c r="AH4559" t="s" s="244">
        <v>138</v>
      </c>
      <c r="AI4559" t="s" s="30">
        <v>139</v>
      </c>
      <c r="AJ4559" t="s" s="30">
        <v>10412</v>
      </c>
    </row>
    <row r="4560" s="231" customFormat="1" ht="13.65" customHeight="1">
      <c r="AA4560" s="245">
        <v>589713</v>
      </c>
      <c r="AB4560" t="s" s="30">
        <v>10413</v>
      </c>
      <c r="AD4560" t="s" s="30">
        <v>10414</v>
      </c>
      <c r="AG4560" t="s" s="30">
        <f>CONCATENATE(AH4560,", ",AI4560," ",AJ4560)</f>
        <v>197</v>
      </c>
      <c r="AH4560" t="s" s="244">
        <v>138</v>
      </c>
      <c r="AI4560" t="s" s="30">
        <v>139</v>
      </c>
      <c r="AJ4560" s="245">
        <v>37402</v>
      </c>
    </row>
    <row r="4561" s="231" customFormat="1" ht="13.65" customHeight="1">
      <c r="AA4561" s="245">
        <v>589762</v>
      </c>
      <c r="AB4561" t="s" s="30">
        <v>10415</v>
      </c>
      <c r="AD4561" t="s" s="30">
        <v>10416</v>
      </c>
      <c r="AG4561" t="s" s="30">
        <f>CONCATENATE(AH4561,", ",AI4561," ",AJ4561)</f>
        <v>197</v>
      </c>
      <c r="AH4561" t="s" s="244">
        <v>138</v>
      </c>
      <c r="AI4561" t="s" s="30">
        <v>139</v>
      </c>
      <c r="AJ4561" s="245">
        <v>37402</v>
      </c>
    </row>
    <row r="4562" s="231" customFormat="1" ht="13.65" customHeight="1">
      <c r="AA4562" s="245">
        <v>589788</v>
      </c>
      <c r="AB4562" t="s" s="30">
        <v>10417</v>
      </c>
      <c r="AD4562" t="s" s="30">
        <v>10418</v>
      </c>
      <c r="AG4562" t="s" s="30">
        <f>CONCATENATE(AH4562,", ",AI4562," ",AJ4562)</f>
        <v>197</v>
      </c>
      <c r="AH4562" t="s" s="244">
        <v>138</v>
      </c>
      <c r="AI4562" t="s" s="30">
        <v>139</v>
      </c>
      <c r="AJ4562" s="245">
        <v>37402</v>
      </c>
    </row>
    <row r="4563" s="231" customFormat="1" ht="13.65" customHeight="1">
      <c r="AA4563" s="245">
        <v>589796</v>
      </c>
      <c r="AB4563" t="s" s="30">
        <v>10419</v>
      </c>
      <c r="AD4563" t="s" s="30">
        <v>10420</v>
      </c>
      <c r="AG4563" t="s" s="30">
        <f>CONCATENATE(AH4563,", ",AI4563," ",AJ4563)</f>
        <v>3768</v>
      </c>
      <c r="AH4563" t="s" s="244">
        <v>3769</v>
      </c>
      <c r="AI4563" t="s" s="30">
        <v>139</v>
      </c>
      <c r="AJ4563" s="245">
        <v>37367</v>
      </c>
    </row>
    <row r="4564" s="231" customFormat="1" ht="13.65" customHeight="1">
      <c r="AA4564" s="245">
        <v>589804</v>
      </c>
      <c r="AB4564" t="s" s="30">
        <v>10421</v>
      </c>
      <c r="AD4564" t="s" s="30">
        <v>10422</v>
      </c>
      <c r="AG4564" t="s" s="30">
        <f>CONCATENATE(AH4564,", ",AI4564," ",AJ4564)</f>
        <v>197</v>
      </c>
      <c r="AH4564" t="s" s="244">
        <v>138</v>
      </c>
      <c r="AI4564" t="s" s="30">
        <v>139</v>
      </c>
      <c r="AJ4564" s="245">
        <v>37402</v>
      </c>
    </row>
    <row r="4565" s="231" customFormat="1" ht="13.65" customHeight="1">
      <c r="AA4565" s="245">
        <v>589812</v>
      </c>
      <c r="AB4565" t="s" s="30">
        <v>10423</v>
      </c>
      <c r="AD4565" t="s" s="30">
        <v>10424</v>
      </c>
      <c r="AG4565" t="s" s="30">
        <f>CONCATENATE(AH4565,", ",AI4565," ",AJ4565)</f>
        <v>197</v>
      </c>
      <c r="AH4565" t="s" s="244">
        <v>138</v>
      </c>
      <c r="AI4565" t="s" s="30">
        <v>139</v>
      </c>
      <c r="AJ4565" s="245">
        <v>37402</v>
      </c>
    </row>
    <row r="4566" s="231" customFormat="1" ht="13.65" customHeight="1">
      <c r="AA4566" s="245">
        <v>589820</v>
      </c>
      <c r="AB4566" t="s" s="30">
        <v>10425</v>
      </c>
      <c r="AD4566" t="s" s="30">
        <v>10414</v>
      </c>
      <c r="AG4566" t="s" s="30">
        <f>CONCATENATE(AH4566,", ",AI4566," ",AJ4566)</f>
        <v>197</v>
      </c>
      <c r="AH4566" t="s" s="244">
        <v>138</v>
      </c>
      <c r="AI4566" t="s" s="30">
        <v>139</v>
      </c>
      <c r="AJ4566" s="245">
        <v>37402</v>
      </c>
    </row>
    <row r="4567" s="231" customFormat="1" ht="13.65" customHeight="1">
      <c r="AA4567" s="245">
        <v>592030</v>
      </c>
      <c r="AB4567" t="s" s="30">
        <v>10426</v>
      </c>
      <c r="AC4567" t="s" s="30">
        <v>10427</v>
      </c>
      <c r="AD4567" t="s" s="30">
        <v>8664</v>
      </c>
      <c r="AE4567" t="s" s="30">
        <v>10428</v>
      </c>
      <c r="AG4567" t="s" s="30">
        <f>CONCATENATE(AH4567,", ",AI4567," ",AJ4567)</f>
        <v>197</v>
      </c>
      <c r="AH4567" t="s" s="244">
        <v>138</v>
      </c>
      <c r="AI4567" t="s" s="30">
        <v>139</v>
      </c>
      <c r="AJ4567" s="245">
        <v>37402</v>
      </c>
    </row>
    <row r="4568" s="231" customFormat="1" ht="13.65" customHeight="1">
      <c r="AA4568" s="245">
        <v>595249</v>
      </c>
      <c r="AB4568" t="s" s="30">
        <v>10429</v>
      </c>
      <c r="AD4568" t="s" s="30">
        <v>10430</v>
      </c>
      <c r="AG4568" t="s" s="30">
        <f>CONCATENATE(AH4568,", ",AI4568," ",AJ4568)</f>
        <v>10431</v>
      </c>
      <c r="AH4568" t="s" s="244">
        <v>4796</v>
      </c>
      <c r="AI4568" t="s" s="30">
        <v>139</v>
      </c>
      <c r="AJ4568" s="245">
        <v>37228</v>
      </c>
    </row>
    <row r="4569" s="231" customFormat="1" ht="13.65" customHeight="1">
      <c r="AA4569" s="245">
        <v>595660</v>
      </c>
      <c r="AB4569" t="s" s="30">
        <v>10432</v>
      </c>
      <c r="AD4569" t="s" s="30">
        <v>10433</v>
      </c>
      <c r="AG4569" t="s" s="30">
        <f>CONCATENATE(AH4569,", ",AI4569," ",AJ4569)</f>
        <v>898</v>
      </c>
      <c r="AH4569" t="s" s="244">
        <v>899</v>
      </c>
      <c r="AI4569" t="s" s="30">
        <v>139</v>
      </c>
      <c r="AJ4569" s="245">
        <v>37303</v>
      </c>
    </row>
    <row r="4570" s="231" customFormat="1" ht="13.65" customHeight="1">
      <c r="AA4570" s="245">
        <v>596338</v>
      </c>
      <c r="AB4570" t="s" s="30">
        <v>10434</v>
      </c>
      <c r="AD4570" t="s" s="30">
        <v>10435</v>
      </c>
      <c r="AE4570" t="s" s="30">
        <v>10436</v>
      </c>
      <c r="AG4570" t="s" s="30">
        <f>CONCATENATE(AH4570,", ",AI4570," ",AJ4570)</f>
        <v>3752</v>
      </c>
      <c r="AH4570" t="s" s="244">
        <v>3753</v>
      </c>
      <c r="AI4570" t="s" s="30">
        <v>139</v>
      </c>
      <c r="AJ4570" s="245">
        <v>37321</v>
      </c>
    </row>
    <row r="4571" s="231" customFormat="1" ht="13.65" customHeight="1">
      <c r="AA4571" s="245">
        <v>596353</v>
      </c>
      <c r="AB4571" t="s" s="30">
        <v>10437</v>
      </c>
      <c r="AD4571" t="s" s="30">
        <v>10438</v>
      </c>
      <c r="AG4571" t="s" s="30">
        <f>CONCATENATE(AH4571,", ",AI4571," ",AJ4571)</f>
        <v>3752</v>
      </c>
      <c r="AH4571" t="s" s="244">
        <v>3753</v>
      </c>
      <c r="AI4571" t="s" s="30">
        <v>139</v>
      </c>
      <c r="AJ4571" s="245">
        <v>37321</v>
      </c>
    </row>
    <row r="4572" s="231" customFormat="1" ht="13.65" customHeight="1">
      <c r="AA4572" s="245">
        <v>597229</v>
      </c>
      <c r="AB4572" t="s" s="30">
        <v>10439</v>
      </c>
      <c r="AD4572" t="s" s="30">
        <v>10440</v>
      </c>
      <c r="AG4572" t="s" s="30">
        <f>CONCATENATE(AH4572,", ",AI4572," ",AJ4572)</f>
        <v>3752</v>
      </c>
      <c r="AH4572" t="s" s="244">
        <v>3753</v>
      </c>
      <c r="AI4572" t="s" s="30">
        <v>139</v>
      </c>
      <c r="AJ4572" s="245">
        <v>37321</v>
      </c>
    </row>
    <row r="4573" s="231" customFormat="1" ht="13.65" customHeight="1">
      <c r="AA4573" s="245">
        <v>597245</v>
      </c>
      <c r="AB4573" t="s" s="30">
        <v>10441</v>
      </c>
      <c r="AD4573" t="s" s="30">
        <v>10440</v>
      </c>
      <c r="AG4573" t="s" s="30">
        <f>CONCATENATE(AH4573,", ",AI4573," ",AJ4573)</f>
        <v>3752</v>
      </c>
      <c r="AH4573" t="s" s="244">
        <v>3753</v>
      </c>
      <c r="AI4573" t="s" s="30">
        <v>139</v>
      </c>
      <c r="AJ4573" s="245">
        <v>37321</v>
      </c>
    </row>
    <row r="4574" s="231" customFormat="1" ht="13.65" customHeight="1">
      <c r="AA4574" s="245">
        <v>597252</v>
      </c>
      <c r="AB4574" t="s" s="30">
        <v>10442</v>
      </c>
      <c r="AD4574" t="s" s="30">
        <v>10440</v>
      </c>
      <c r="AG4574" t="s" s="30">
        <f>CONCATENATE(AH4574,", ",AI4574," ",AJ4574)</f>
        <v>3752</v>
      </c>
      <c r="AH4574" t="s" s="244">
        <v>3753</v>
      </c>
      <c r="AI4574" t="s" s="30">
        <v>139</v>
      </c>
      <c r="AJ4574" s="245">
        <v>37321</v>
      </c>
    </row>
    <row r="4575" s="231" customFormat="1" ht="13.65" customHeight="1">
      <c r="AA4575" s="245">
        <v>597351</v>
      </c>
      <c r="AB4575" t="s" s="30">
        <v>10443</v>
      </c>
      <c r="AD4575" t="s" s="30">
        <v>10444</v>
      </c>
      <c r="AG4575" t="s" s="30">
        <f>CONCATENATE(AH4575,", ",AI4575," ",AJ4575)</f>
        <v>3752</v>
      </c>
      <c r="AH4575" t="s" s="244">
        <v>3753</v>
      </c>
      <c r="AI4575" t="s" s="30">
        <v>139</v>
      </c>
      <c r="AJ4575" s="245">
        <v>37321</v>
      </c>
    </row>
    <row r="4576" s="231" customFormat="1" ht="13.65" customHeight="1">
      <c r="AA4576" s="245">
        <v>597377</v>
      </c>
      <c r="AB4576" t="s" s="30">
        <v>10445</v>
      </c>
      <c r="AD4576" t="s" s="30">
        <v>10446</v>
      </c>
      <c r="AG4576" t="s" s="30">
        <f>CONCATENATE(AH4576,", ",AI4576," ",AJ4576)</f>
        <v>3774</v>
      </c>
      <c r="AH4576" t="s" s="244">
        <v>3775</v>
      </c>
      <c r="AI4576" t="s" s="30">
        <v>139</v>
      </c>
      <c r="AJ4576" s="245">
        <v>37381</v>
      </c>
    </row>
    <row r="4577" s="231" customFormat="1" ht="13.65" customHeight="1">
      <c r="AA4577" s="245">
        <v>597393</v>
      </c>
      <c r="AB4577" t="s" s="30">
        <v>10447</v>
      </c>
      <c r="AD4577" t="s" s="30">
        <v>10448</v>
      </c>
      <c r="AG4577" t="s" s="30">
        <f>CONCATENATE(AH4577,", ",AI4577," ",AJ4577)</f>
        <v>280</v>
      </c>
      <c r="AH4577" t="s" s="244">
        <v>138</v>
      </c>
      <c r="AI4577" t="s" s="30">
        <v>139</v>
      </c>
      <c r="AJ4577" s="245">
        <v>37403</v>
      </c>
    </row>
    <row r="4578" s="231" customFormat="1" ht="13.65" customHeight="1">
      <c r="AA4578" s="245">
        <v>598144</v>
      </c>
      <c r="AB4578" t="s" s="30">
        <v>10449</v>
      </c>
      <c r="AD4578" t="s" s="30">
        <v>10450</v>
      </c>
      <c r="AE4578" t="s" s="30">
        <v>10451</v>
      </c>
      <c r="AG4578" t="s" s="30">
        <f>CONCATENATE(AH4578,", ",AI4578," ",AJ4578)</f>
        <v>197</v>
      </c>
      <c r="AH4578" t="s" s="244">
        <v>138</v>
      </c>
      <c r="AI4578" t="s" s="30">
        <v>139</v>
      </c>
      <c r="AJ4578" s="245">
        <v>37402</v>
      </c>
    </row>
    <row r="4579" s="231" customFormat="1" ht="13.65" customHeight="1">
      <c r="AA4579" s="245">
        <v>598466</v>
      </c>
      <c r="AB4579" t="s" s="30">
        <v>10429</v>
      </c>
      <c r="AC4579" t="s" s="30">
        <v>10452</v>
      </c>
      <c r="AD4579" t="s" s="30">
        <v>10453</v>
      </c>
      <c r="AG4579" t="s" s="30">
        <f>CONCATENATE(AH4579,", ",AI4579," ",AJ4579)</f>
        <v>10454</v>
      </c>
      <c r="AH4579" t="s" s="244">
        <v>3411</v>
      </c>
      <c r="AI4579" t="s" s="30">
        <v>3412</v>
      </c>
      <c r="AJ4579" s="245">
        <v>77027</v>
      </c>
    </row>
    <row r="4580" s="231" customFormat="1" ht="13.65" customHeight="1">
      <c r="AA4580" s="245">
        <v>598920</v>
      </c>
      <c r="AB4580" t="s" s="30">
        <v>10455</v>
      </c>
      <c r="AG4580" t="s" s="30">
        <f>CONCATENATE(AH4580,", ",AI4580," ",AJ4580)</f>
        <v>209</v>
      </c>
    </row>
    <row r="4581" s="231" customFormat="1" ht="13.65" customHeight="1">
      <c r="AA4581" s="245">
        <v>598987</v>
      </c>
      <c r="AB4581" t="s" s="30">
        <v>10456</v>
      </c>
      <c r="AD4581" t="s" s="30">
        <v>10457</v>
      </c>
      <c r="AG4581" t="s" s="30">
        <f>CONCATENATE(AH4581,", ",AI4581," ",AJ4581)</f>
        <v>4237</v>
      </c>
      <c r="AH4581" t="s" s="244">
        <v>4238</v>
      </c>
      <c r="AI4581" t="s" s="30">
        <v>139</v>
      </c>
      <c r="AJ4581" s="245">
        <v>37338</v>
      </c>
    </row>
    <row r="4582" s="231" customFormat="1" ht="13.65" customHeight="1">
      <c r="AA4582" s="245">
        <v>605022</v>
      </c>
      <c r="AB4582" t="s" s="30">
        <v>10458</v>
      </c>
      <c r="AG4582" t="s" s="30">
        <f>CONCATENATE(AH4582,", ",AI4582," ",AJ4582)</f>
        <v>209</v>
      </c>
    </row>
    <row r="4583" s="231" customFormat="1" ht="13.65" customHeight="1">
      <c r="AA4583" s="245">
        <v>605121</v>
      </c>
      <c r="AB4583" t="s" s="30">
        <v>10459</v>
      </c>
      <c r="AD4583" t="s" s="30">
        <v>10460</v>
      </c>
      <c r="AG4583" t="s" s="30">
        <f>CONCATENATE(AH4583,", ",AI4583," ",AJ4583)</f>
        <v>182</v>
      </c>
      <c r="AH4583" t="s" s="244">
        <v>138</v>
      </c>
      <c r="AI4583" t="s" s="30">
        <v>139</v>
      </c>
      <c r="AJ4583" s="245">
        <v>37421</v>
      </c>
    </row>
    <row r="4584" s="231" customFormat="1" ht="13.65" customHeight="1">
      <c r="AA4584" s="245">
        <v>605253</v>
      </c>
      <c r="AB4584" t="s" s="30">
        <v>10461</v>
      </c>
      <c r="AC4584" t="s" s="30">
        <v>10462</v>
      </c>
      <c r="AD4584" t="s" s="30">
        <v>10463</v>
      </c>
      <c r="AG4584" t="s" s="30">
        <f>CONCATENATE(AH4584,", ",AI4584," ",AJ4584)</f>
        <v>10464</v>
      </c>
      <c r="AH4584" t="s" s="244">
        <v>3347</v>
      </c>
      <c r="AI4584" t="s" s="30">
        <v>3348</v>
      </c>
      <c r="AJ4584" t="s" s="30">
        <v>10465</v>
      </c>
    </row>
    <row r="4585" s="231" customFormat="1" ht="13.65" customHeight="1">
      <c r="AA4585" s="245">
        <v>605261</v>
      </c>
      <c r="AB4585" t="s" s="30">
        <v>10466</v>
      </c>
      <c r="AD4585" t="s" s="30">
        <v>10467</v>
      </c>
      <c r="AG4585" t="s" s="30">
        <f>CONCATENATE(AH4585,", ",AI4585," ",AJ4585)</f>
        <v>185</v>
      </c>
      <c r="AH4585" t="s" s="244">
        <v>138</v>
      </c>
      <c r="AI4585" t="s" s="30">
        <v>139</v>
      </c>
      <c r="AJ4585" s="245">
        <v>37415</v>
      </c>
    </row>
    <row r="4586" s="231" customFormat="1" ht="13.65" customHeight="1">
      <c r="AA4586" s="245">
        <v>605519</v>
      </c>
      <c r="AB4586" t="s" s="30">
        <v>10468</v>
      </c>
      <c r="AD4586" t="s" s="30">
        <v>10469</v>
      </c>
      <c r="AG4586" t="s" s="30">
        <f>CONCATENATE(AH4586,", ",AI4586," ",AJ4586)</f>
        <v>5417</v>
      </c>
      <c r="AH4586" t="s" s="244">
        <v>5353</v>
      </c>
      <c r="AI4586" t="s" s="30">
        <v>4670</v>
      </c>
      <c r="AJ4586" s="245">
        <v>22102</v>
      </c>
    </row>
    <row r="4587" s="231" customFormat="1" ht="13.65" customHeight="1">
      <c r="AA4587" s="245">
        <v>605535</v>
      </c>
      <c r="AB4587" t="s" s="30">
        <v>10470</v>
      </c>
      <c r="AD4587" t="s" s="30">
        <v>10471</v>
      </c>
      <c r="AG4587" t="s" s="30">
        <f>CONCATENATE(AH4587,", ",AI4587," ",AJ4587)</f>
        <v>219</v>
      </c>
      <c r="AH4587" t="s" s="244">
        <v>138</v>
      </c>
      <c r="AI4587" t="s" s="30">
        <v>139</v>
      </c>
      <c r="AJ4587" s="245">
        <v>37405</v>
      </c>
    </row>
    <row r="4588" s="231" customFormat="1" ht="13.65" customHeight="1">
      <c r="AA4588" s="245">
        <v>605626</v>
      </c>
      <c r="AB4588" t="s" s="30">
        <v>10472</v>
      </c>
      <c r="AD4588" t="s" s="30">
        <v>10473</v>
      </c>
      <c r="AG4588" t="s" s="30">
        <f>CONCATENATE(AH4588,", ",AI4588," ",AJ4588)</f>
        <v>409</v>
      </c>
      <c r="AH4588" t="s" s="244">
        <v>410</v>
      </c>
      <c r="AI4588" t="s" s="30">
        <v>139</v>
      </c>
      <c r="AJ4588" s="245">
        <v>37380</v>
      </c>
    </row>
    <row r="4589" s="231" customFormat="1" ht="13.65" customHeight="1">
      <c r="AA4589" s="245">
        <v>605824</v>
      </c>
      <c r="AB4589" t="s" s="30">
        <v>10474</v>
      </c>
      <c r="AD4589" t="s" s="30">
        <v>10475</v>
      </c>
      <c r="AG4589" t="s" s="30">
        <f>CONCATENATE(AH4589,", ",AI4589," ",AJ4589)</f>
        <v>182</v>
      </c>
      <c r="AH4589" t="s" s="244">
        <v>138</v>
      </c>
      <c r="AI4589" t="s" s="30">
        <v>139</v>
      </c>
      <c r="AJ4589" s="245">
        <v>37421</v>
      </c>
    </row>
    <row r="4590" s="231" customFormat="1" ht="13.65" customHeight="1">
      <c r="AA4590" s="245">
        <v>605923</v>
      </c>
      <c r="AB4590" t="s" s="30">
        <v>10476</v>
      </c>
      <c r="AD4590" t="s" s="30">
        <v>10477</v>
      </c>
      <c r="AG4590" t="s" s="30">
        <f>CONCATENATE(AH4590,", ",AI4590," ",AJ4590)</f>
        <v>250</v>
      </c>
      <c r="AH4590" t="s" s="244">
        <v>138</v>
      </c>
      <c r="AI4590" t="s" s="30">
        <v>139</v>
      </c>
      <c r="AJ4590" s="245">
        <v>37422</v>
      </c>
    </row>
    <row r="4591" s="231" customFormat="1" ht="13.65" customHeight="1">
      <c r="AA4591" s="245">
        <v>605980</v>
      </c>
      <c r="AB4591" t="s" s="30">
        <v>10478</v>
      </c>
      <c r="AC4591" t="s" s="30">
        <v>10479</v>
      </c>
      <c r="AD4591" t="s" s="30">
        <v>10480</v>
      </c>
      <c r="AG4591" t="s" s="30">
        <f>CONCATENATE(AH4591,", ",AI4591," ",AJ4591)</f>
        <v>7803</v>
      </c>
      <c r="AH4591" t="s" s="244">
        <v>4636</v>
      </c>
      <c r="AI4591" t="s" s="30">
        <v>4892</v>
      </c>
      <c r="AJ4591" s="245">
        <v>8543</v>
      </c>
    </row>
    <row r="4592" s="231" customFormat="1" ht="13.65" customHeight="1">
      <c r="AA4592" s="245">
        <v>606004</v>
      </c>
      <c r="AB4592" t="s" s="30">
        <v>10481</v>
      </c>
      <c r="AD4592" t="s" s="30">
        <v>10482</v>
      </c>
      <c r="AE4592" t="s" s="30">
        <v>226</v>
      </c>
      <c r="AG4592" t="s" s="30">
        <f>CONCATENATE(AH4592,", ",AI4592," ",AJ4592)</f>
        <v>10483</v>
      </c>
      <c r="AH4592" t="s" s="244">
        <v>138</v>
      </c>
      <c r="AI4592" t="s" s="30">
        <v>139</v>
      </c>
      <c r="AJ4592" t="s" s="30">
        <v>10484</v>
      </c>
    </row>
    <row r="4593" s="231" customFormat="1" ht="13.65" customHeight="1">
      <c r="AA4593" s="245">
        <v>606012</v>
      </c>
      <c r="AB4593" t="s" s="30">
        <v>10485</v>
      </c>
      <c r="AD4593" t="s" s="30">
        <v>10486</v>
      </c>
      <c r="AE4593" t="s" s="30">
        <v>10487</v>
      </c>
      <c r="AG4593" t="s" s="30">
        <f>CONCATENATE(AH4593,", ",AI4593," ",AJ4593)</f>
        <v>182</v>
      </c>
      <c r="AH4593" t="s" s="244">
        <v>138</v>
      </c>
      <c r="AI4593" t="s" s="30">
        <v>139</v>
      </c>
      <c r="AJ4593" s="245">
        <v>37421</v>
      </c>
    </row>
    <row r="4594" s="231" customFormat="1" ht="13.65" customHeight="1">
      <c r="AA4594" s="245">
        <v>606038</v>
      </c>
      <c r="AB4594" t="s" s="30">
        <v>10488</v>
      </c>
      <c r="AD4594" t="s" s="30">
        <v>10489</v>
      </c>
      <c r="AG4594" t="s" s="30">
        <f>CONCATENATE(AH4594,", ",AI4594," ",AJ4594)</f>
        <v>3043</v>
      </c>
      <c r="AH4594" t="s" s="244">
        <v>138</v>
      </c>
      <c r="AI4594" t="s" s="30">
        <v>139</v>
      </c>
      <c r="AJ4594" s="245">
        <v>37410</v>
      </c>
    </row>
    <row r="4595" s="231" customFormat="1" ht="13.65" customHeight="1">
      <c r="AA4595" s="245">
        <v>606053</v>
      </c>
      <c r="AB4595" t="s" s="30">
        <v>10490</v>
      </c>
      <c r="AD4595" t="s" s="30">
        <v>10491</v>
      </c>
      <c r="AG4595" t="s" s="30">
        <f>CONCATENATE(AH4595,", ",AI4595," ",AJ4595)</f>
        <v>2195</v>
      </c>
      <c r="AH4595" t="s" s="244">
        <v>177</v>
      </c>
      <c r="AI4595" t="s" s="30">
        <v>178</v>
      </c>
      <c r="AJ4595" s="245">
        <v>30742</v>
      </c>
    </row>
    <row r="4596" s="231" customFormat="1" ht="13.65" customHeight="1">
      <c r="AA4596" s="245">
        <v>606061</v>
      </c>
      <c r="AB4596" t="s" s="30">
        <v>10492</v>
      </c>
      <c r="AD4596" t="s" s="30">
        <v>10493</v>
      </c>
      <c r="AG4596" t="s" s="30">
        <f>CONCATENATE(AH4596,", ",AI4596," ",AJ4596)</f>
        <v>1178</v>
      </c>
      <c r="AH4596" t="s" s="244">
        <v>1179</v>
      </c>
      <c r="AI4596" t="s" s="30">
        <v>178</v>
      </c>
      <c r="AJ4596" s="245">
        <v>30728</v>
      </c>
    </row>
    <row r="4597" s="231" customFormat="1" ht="13.65" customHeight="1">
      <c r="AA4597" s="245">
        <v>606079</v>
      </c>
      <c r="AB4597" t="s" s="30">
        <v>10494</v>
      </c>
      <c r="AD4597" t="s" s="30">
        <v>10495</v>
      </c>
      <c r="AG4597" t="s" s="30">
        <f>CONCATENATE(AH4597,", ",AI4597," ",AJ4597)</f>
        <v>1175</v>
      </c>
      <c r="AH4597" t="s" s="244">
        <v>288</v>
      </c>
      <c r="AI4597" t="s" s="30">
        <v>178</v>
      </c>
      <c r="AJ4597" s="245">
        <v>30707</v>
      </c>
    </row>
    <row r="4598" s="231" customFormat="1" ht="13.65" customHeight="1">
      <c r="AA4598" s="245">
        <v>606087</v>
      </c>
      <c r="AB4598" t="s" s="30">
        <v>10496</v>
      </c>
      <c r="AD4598" t="s" s="30">
        <v>10497</v>
      </c>
      <c r="AG4598" t="s" s="30">
        <f>CONCATENATE(AH4598,", ",AI4598," ",AJ4598)</f>
        <v>1199</v>
      </c>
      <c r="AH4598" t="s" s="244">
        <v>1171</v>
      </c>
      <c r="AI4598" t="s" s="30">
        <v>178</v>
      </c>
      <c r="AJ4598" s="245">
        <v>30728</v>
      </c>
    </row>
    <row r="4599" s="231" customFormat="1" ht="13.65" customHeight="1">
      <c r="AA4599" s="245">
        <v>606244</v>
      </c>
      <c r="AB4599" t="s" s="30">
        <v>10498</v>
      </c>
      <c r="AD4599" t="s" s="30">
        <v>10499</v>
      </c>
      <c r="AG4599" t="s" s="30">
        <f>CONCATENATE(AH4599,", ",AI4599," ",AJ4599)</f>
        <v>10500</v>
      </c>
      <c r="AH4599" t="s" s="244">
        <v>10501</v>
      </c>
      <c r="AI4599" t="s" s="30">
        <v>5629</v>
      </c>
      <c r="AJ4599" s="245">
        <v>55125</v>
      </c>
    </row>
    <row r="4600" s="231" customFormat="1" ht="13.65" customHeight="1">
      <c r="AA4600" s="245">
        <v>606467</v>
      </c>
      <c r="AB4600" t="s" s="30">
        <v>10502</v>
      </c>
      <c r="AG4600" t="s" s="30">
        <f>CONCATENATE(AH4600,", ",AI4600," ",AJ4600)</f>
        <v>209</v>
      </c>
    </row>
    <row r="4601" s="231" customFormat="1" ht="13.65" customHeight="1">
      <c r="AA4601" s="245">
        <v>606475</v>
      </c>
      <c r="AB4601" t="s" s="30">
        <v>10503</v>
      </c>
      <c r="AG4601" t="s" s="30">
        <f>CONCATENATE(AH4601,", ",AI4601," ",AJ4601)</f>
        <v>209</v>
      </c>
    </row>
    <row r="4602" s="231" customFormat="1" ht="13.65" customHeight="1">
      <c r="AA4602" s="245">
        <v>606483</v>
      </c>
      <c r="AB4602" t="s" s="30">
        <v>10504</v>
      </c>
      <c r="AG4602" t="s" s="30">
        <f>CONCATENATE(AH4602,", ",AI4602," ",AJ4602)</f>
        <v>209</v>
      </c>
    </row>
    <row r="4603" s="231" customFormat="1" ht="13.65" customHeight="1">
      <c r="AA4603" s="245">
        <v>606491</v>
      </c>
      <c r="AB4603" t="s" s="30">
        <v>10505</v>
      </c>
      <c r="AG4603" t="s" s="30">
        <f>CONCATENATE(AH4603,", ",AI4603," ",AJ4603)</f>
        <v>209</v>
      </c>
    </row>
    <row r="4604" s="231" customFormat="1" ht="13.65" customHeight="1">
      <c r="AA4604" s="245">
        <v>606509</v>
      </c>
      <c r="AB4604" t="s" s="30">
        <v>10506</v>
      </c>
      <c r="AG4604" t="s" s="30">
        <f>CONCATENATE(AH4604,", ",AI4604," ",AJ4604)</f>
        <v>209</v>
      </c>
    </row>
    <row r="4605" s="231" customFormat="1" ht="13.65" customHeight="1">
      <c r="AA4605" s="245">
        <v>606517</v>
      </c>
      <c r="AB4605" t="s" s="30">
        <v>10507</v>
      </c>
      <c r="AG4605" t="s" s="30">
        <f>CONCATENATE(AH4605,", ",AI4605," ",AJ4605)</f>
        <v>209</v>
      </c>
    </row>
    <row r="4606" s="231" customFormat="1" ht="13.65" customHeight="1">
      <c r="AA4606" s="245">
        <v>606525</v>
      </c>
      <c r="AB4606" t="s" s="30">
        <v>10508</v>
      </c>
      <c r="AD4606" t="s" s="30">
        <v>10509</v>
      </c>
      <c r="AG4606" t="s" s="30">
        <f>CONCATENATE(AH4606,", ",AI4606," ",AJ4606)</f>
        <v>309</v>
      </c>
      <c r="AH4606" t="s" s="244">
        <v>138</v>
      </c>
      <c r="AI4606" t="s" s="30">
        <v>139</v>
      </c>
      <c r="AJ4606" s="245">
        <v>37416</v>
      </c>
    </row>
    <row r="4607" s="231" customFormat="1" ht="13.65" customHeight="1">
      <c r="AA4607" s="245">
        <v>606541</v>
      </c>
      <c r="AB4607" t="s" s="30">
        <v>10510</v>
      </c>
      <c r="AG4607" t="s" s="30">
        <f>CONCATENATE(AH4607,", ",AI4607," ",AJ4607)</f>
        <v>209</v>
      </c>
    </row>
    <row r="4608" s="231" customFormat="1" ht="13.65" customHeight="1">
      <c r="AA4608" s="245">
        <v>606558</v>
      </c>
      <c r="AB4608" t="s" s="30">
        <v>10511</v>
      </c>
      <c r="AG4608" t="s" s="30">
        <f>CONCATENATE(AH4608,", ",AI4608," ",AJ4608)</f>
        <v>209</v>
      </c>
    </row>
    <row r="4609" s="231" customFormat="1" ht="13.65" customHeight="1">
      <c r="AA4609" s="245">
        <v>606566</v>
      </c>
      <c r="AB4609" t="s" s="30">
        <v>10512</v>
      </c>
      <c r="AD4609" t="s" s="30">
        <v>10513</v>
      </c>
      <c r="AG4609" t="s" s="30">
        <f>CONCATENATE(AH4609,", ",AI4609," ",AJ4609)</f>
        <v>7521</v>
      </c>
      <c r="AH4609" t="s" s="244">
        <v>5448</v>
      </c>
      <c r="AI4609" t="s" s="30">
        <v>4670</v>
      </c>
      <c r="AJ4609" s="245">
        <v>23455</v>
      </c>
    </row>
    <row r="4610" s="231" customFormat="1" ht="13.65" customHeight="1">
      <c r="AA4610" s="245">
        <v>606574</v>
      </c>
      <c r="AB4610" t="s" s="30">
        <v>10514</v>
      </c>
      <c r="AD4610" t="s" s="30">
        <v>10515</v>
      </c>
      <c r="AG4610" t="s" s="30">
        <f>CONCATENATE(AH4610,", ",AI4610," ",AJ4610)</f>
        <v>185</v>
      </c>
      <c r="AH4610" t="s" s="244">
        <v>138</v>
      </c>
      <c r="AI4610" t="s" s="30">
        <v>139</v>
      </c>
      <c r="AJ4610" s="245">
        <v>37415</v>
      </c>
    </row>
    <row r="4611" s="231" customFormat="1" ht="13.65" customHeight="1">
      <c r="AA4611" s="245">
        <v>606582</v>
      </c>
      <c r="AB4611" t="s" s="30">
        <v>10516</v>
      </c>
      <c r="AD4611" t="s" s="30">
        <v>10517</v>
      </c>
      <c r="AG4611" t="s" s="30">
        <f>CONCATENATE(AH4611,", ",AI4611," ",AJ4611)</f>
        <v>3265</v>
      </c>
      <c r="AH4611" t="s" s="244">
        <v>854</v>
      </c>
      <c r="AI4611" t="s" s="30">
        <v>139</v>
      </c>
      <c r="AJ4611" s="245">
        <v>37311</v>
      </c>
    </row>
    <row r="4612" s="231" customFormat="1" ht="13.65" customHeight="1">
      <c r="AA4612" s="245">
        <v>606590</v>
      </c>
      <c r="AB4612" t="s" s="30">
        <v>10518</v>
      </c>
      <c r="AD4612" t="s" s="30">
        <v>10519</v>
      </c>
      <c r="AG4612" t="s" s="30">
        <f>CONCATENATE(AH4612,", ",AI4612," ",AJ4612)</f>
        <v>10520</v>
      </c>
      <c r="AH4612" t="s" s="244">
        <v>4773</v>
      </c>
      <c r="AI4612" t="s" s="30">
        <v>260</v>
      </c>
      <c r="AJ4612" s="245">
        <v>36106</v>
      </c>
    </row>
    <row r="4613" s="231" customFormat="1" ht="13.65" customHeight="1">
      <c r="AA4613" s="245">
        <v>606608</v>
      </c>
      <c r="AB4613" t="s" s="30">
        <v>10521</v>
      </c>
      <c r="AD4613" t="s" s="30">
        <v>10522</v>
      </c>
      <c r="AG4613" t="s" s="30">
        <f>CONCATENATE(AH4613,", ",AI4613," ",AJ4613)</f>
        <v>845</v>
      </c>
      <c r="AH4613" t="s" s="244">
        <v>162</v>
      </c>
      <c r="AI4613" t="s" s="30">
        <v>139</v>
      </c>
      <c r="AJ4613" s="245">
        <v>37343</v>
      </c>
    </row>
    <row r="4614" s="231" customFormat="1" ht="13.65" customHeight="1">
      <c r="AA4614" s="245">
        <v>606616</v>
      </c>
      <c r="AB4614" t="s" s="30">
        <v>10523</v>
      </c>
      <c r="AG4614" t="s" s="30">
        <f>CONCATENATE(AH4614,", ",AI4614," ",AJ4614)</f>
        <v>209</v>
      </c>
    </row>
    <row r="4615" s="231" customFormat="1" ht="13.65" customHeight="1">
      <c r="AA4615" s="245">
        <v>606624</v>
      </c>
      <c r="AB4615" t="s" s="30">
        <v>10524</v>
      </c>
      <c r="AD4615" t="s" s="30">
        <v>10525</v>
      </c>
      <c r="AG4615" t="s" s="30">
        <f>CONCATENATE(AH4615,", ",AI4615," ",AJ4615)</f>
        <v>7803</v>
      </c>
      <c r="AH4615" t="s" s="244">
        <v>4636</v>
      </c>
      <c r="AI4615" t="s" s="30">
        <v>4892</v>
      </c>
      <c r="AJ4615" s="245">
        <v>8543</v>
      </c>
    </row>
    <row r="4616" s="231" customFormat="1" ht="13.65" customHeight="1">
      <c r="AA4616" s="245">
        <v>606632</v>
      </c>
      <c r="AB4616" t="s" s="30">
        <v>10526</v>
      </c>
      <c r="AD4616" t="s" s="30">
        <v>10527</v>
      </c>
      <c r="AE4616" t="s" s="30">
        <v>10528</v>
      </c>
      <c r="AG4616" t="s" s="30">
        <f>CONCATENATE(AH4616,", ",AI4616," ",AJ4616)</f>
        <v>5162</v>
      </c>
      <c r="AH4616" t="s" s="244">
        <v>752</v>
      </c>
      <c r="AI4616" t="s" s="30">
        <v>753</v>
      </c>
      <c r="AJ4616" s="245">
        <v>10022</v>
      </c>
    </row>
    <row r="4617" s="231" customFormat="1" ht="13.65" customHeight="1">
      <c r="AA4617" s="245">
        <v>606640</v>
      </c>
      <c r="AB4617" t="s" s="30">
        <v>10529</v>
      </c>
      <c r="AD4617" t="s" s="30">
        <v>10530</v>
      </c>
      <c r="AG4617" t="s" s="30">
        <f>CONCATENATE(AH4617,", ",AI4617," ",AJ4617)</f>
        <v>10531</v>
      </c>
      <c r="AH4617" t="s" s="244">
        <v>10532</v>
      </c>
      <c r="AI4617" t="s" s="30">
        <v>4363</v>
      </c>
      <c r="AJ4617" s="245">
        <v>95066</v>
      </c>
    </row>
    <row r="4618" s="231" customFormat="1" ht="13.65" customHeight="1">
      <c r="AA4618" s="245">
        <v>606657</v>
      </c>
      <c r="AB4618" t="s" s="30">
        <v>10533</v>
      </c>
      <c r="AD4618" t="s" s="30">
        <v>10534</v>
      </c>
      <c r="AG4618" t="s" s="30">
        <f>CONCATENATE(AH4618,", ",AI4618," ",AJ4618)</f>
        <v>10535</v>
      </c>
      <c r="AH4618" t="s" s="244">
        <v>6661</v>
      </c>
      <c r="AI4618" t="s" s="30">
        <v>3412</v>
      </c>
      <c r="AJ4618" s="245">
        <v>75230</v>
      </c>
    </row>
    <row r="4619" s="231" customFormat="1" ht="13.65" customHeight="1">
      <c r="AA4619" s="245">
        <v>606665</v>
      </c>
      <c r="AB4619" t="s" s="30">
        <v>10536</v>
      </c>
      <c r="AD4619" t="s" s="30">
        <v>10537</v>
      </c>
      <c r="AG4619" t="s" s="30">
        <f>CONCATENATE(AH4619,", ",AI4619," ",AJ4619)</f>
        <v>10538</v>
      </c>
      <c r="AH4619" t="s" s="244">
        <v>7964</v>
      </c>
      <c r="AI4619" t="s" s="30">
        <v>4363</v>
      </c>
      <c r="AJ4619" s="245">
        <v>94708</v>
      </c>
    </row>
    <row r="4620" s="231" customFormat="1" ht="13.65" customHeight="1">
      <c r="AA4620" s="245">
        <v>606673</v>
      </c>
      <c r="AB4620" t="s" s="30">
        <v>10539</v>
      </c>
      <c r="AD4620" t="s" s="30">
        <v>10540</v>
      </c>
      <c r="AG4620" t="s" s="30">
        <f>CONCATENATE(AH4620,", ",AI4620," ",AJ4620)</f>
        <v>5495</v>
      </c>
      <c r="AH4620" t="s" s="244">
        <v>5496</v>
      </c>
      <c r="AI4620" t="s" s="30">
        <v>4670</v>
      </c>
      <c r="AJ4620" s="245">
        <v>22030</v>
      </c>
    </row>
    <row r="4621" s="231" customFormat="1" ht="13.65" customHeight="1">
      <c r="AA4621" s="245">
        <v>606681</v>
      </c>
      <c r="AB4621" t="s" s="30">
        <v>10541</v>
      </c>
      <c r="AD4621" t="s" s="30">
        <v>10542</v>
      </c>
      <c r="AG4621" t="s" s="30">
        <f>CONCATENATE(AH4621,", ",AI4621," ",AJ4621)</f>
        <v>10543</v>
      </c>
      <c r="AH4621" t="s" s="244">
        <v>10544</v>
      </c>
      <c r="AI4621" t="s" s="30">
        <v>733</v>
      </c>
      <c r="AJ4621" s="245">
        <v>85375</v>
      </c>
    </row>
    <row r="4622" s="231" customFormat="1" ht="13.65" customHeight="1">
      <c r="AA4622" s="245">
        <v>606699</v>
      </c>
      <c r="AB4622" t="s" s="30">
        <v>10545</v>
      </c>
      <c r="AD4622" t="s" s="30">
        <v>10546</v>
      </c>
      <c r="AG4622" t="s" s="30">
        <f>CONCATENATE(AH4622,", ",AI4622," ",AJ4622)</f>
        <v>10547</v>
      </c>
      <c r="AH4622" t="s" s="244">
        <v>10548</v>
      </c>
      <c r="AI4622" t="s" s="30">
        <v>207</v>
      </c>
      <c r="AJ4622" s="245">
        <v>1770</v>
      </c>
    </row>
    <row r="4623" s="231" customFormat="1" ht="13.65" customHeight="1">
      <c r="AA4623" s="245">
        <v>606707</v>
      </c>
      <c r="AB4623" t="s" s="30">
        <v>10549</v>
      </c>
      <c r="AD4623" t="s" s="30">
        <v>10550</v>
      </c>
      <c r="AG4623" t="s" s="30">
        <f>CONCATENATE(AH4623,", ",AI4623," ",AJ4623)</f>
        <v>4845</v>
      </c>
      <c r="AH4623" t="s" s="244">
        <v>4846</v>
      </c>
      <c r="AI4623" t="s" s="30">
        <v>4748</v>
      </c>
      <c r="AJ4623" s="245">
        <v>20814</v>
      </c>
    </row>
    <row r="4624" s="231" customFormat="1" ht="13.65" customHeight="1">
      <c r="AA4624" s="245">
        <v>606715</v>
      </c>
      <c r="AB4624" t="s" s="30">
        <v>10551</v>
      </c>
      <c r="AG4624" t="s" s="30">
        <f>CONCATENATE(AH4624,", ",AI4624," ",AJ4624)</f>
        <v>209</v>
      </c>
    </row>
    <row r="4625" s="231" customFormat="1" ht="13.65" customHeight="1">
      <c r="AA4625" s="245">
        <v>606749</v>
      </c>
      <c r="AB4625" t="s" s="30">
        <v>10552</v>
      </c>
      <c r="AG4625" t="s" s="30">
        <f>CONCATENATE(AH4625,", ",AI4625," ",AJ4625)</f>
        <v>209</v>
      </c>
    </row>
    <row r="4626" s="231" customFormat="1" ht="13.65" customHeight="1">
      <c r="AA4626" s="245">
        <v>606756</v>
      </c>
      <c r="AB4626" t="s" s="30">
        <v>10553</v>
      </c>
      <c r="AG4626" t="s" s="30">
        <f>CONCATENATE(AH4626,", ",AI4626," ",AJ4626)</f>
        <v>209</v>
      </c>
    </row>
    <row r="4627" s="231" customFormat="1" ht="13.65" customHeight="1">
      <c r="AA4627" s="245">
        <v>606764</v>
      </c>
      <c r="AB4627" t="s" s="30">
        <v>10554</v>
      </c>
      <c r="AG4627" t="s" s="30">
        <f>CONCATENATE(AH4627,", ",AI4627," ",AJ4627)</f>
        <v>209</v>
      </c>
    </row>
    <row r="4628" s="231" customFormat="1" ht="13.65" customHeight="1">
      <c r="AA4628" s="245">
        <v>606772</v>
      </c>
      <c r="AB4628" t="s" s="30">
        <v>10555</v>
      </c>
      <c r="AG4628" t="s" s="30">
        <f>CONCATENATE(AH4628,", ",AI4628," ",AJ4628)</f>
        <v>209</v>
      </c>
    </row>
    <row r="4629" s="231" customFormat="1" ht="13.65" customHeight="1">
      <c r="AA4629" s="245">
        <v>606780</v>
      </c>
      <c r="AB4629" t="s" s="30">
        <v>10556</v>
      </c>
      <c r="AG4629" t="s" s="30">
        <f>CONCATENATE(AH4629,", ",AI4629," ",AJ4629)</f>
        <v>209</v>
      </c>
    </row>
    <row r="4630" s="231" customFormat="1" ht="13.65" customHeight="1">
      <c r="AA4630" s="245">
        <v>606798</v>
      </c>
      <c r="AB4630" t="s" s="30">
        <v>10557</v>
      </c>
      <c r="AG4630" t="s" s="30">
        <f>CONCATENATE(AH4630,", ",AI4630," ",AJ4630)</f>
        <v>209</v>
      </c>
    </row>
    <row r="4631" s="231" customFormat="1" ht="13.65" customHeight="1">
      <c r="AA4631" s="245">
        <v>606806</v>
      </c>
      <c r="AB4631" t="s" s="30">
        <v>10558</v>
      </c>
      <c r="AG4631" t="s" s="30">
        <f>CONCATENATE(AH4631,", ",AI4631," ",AJ4631)</f>
        <v>209</v>
      </c>
    </row>
    <row r="4632" s="231" customFormat="1" ht="13.65" customHeight="1">
      <c r="AA4632" s="245">
        <v>606814</v>
      </c>
      <c r="AB4632" t="s" s="30">
        <v>10559</v>
      </c>
      <c r="AG4632" t="s" s="30">
        <f>CONCATENATE(AH4632,", ",AI4632," ",AJ4632)</f>
        <v>209</v>
      </c>
    </row>
    <row r="4633" s="231" customFormat="1" ht="13.65" customHeight="1">
      <c r="AA4633" s="245">
        <v>606822</v>
      </c>
      <c r="AB4633" t="s" s="30">
        <v>10560</v>
      </c>
      <c r="AG4633" t="s" s="30">
        <f>CONCATENATE(AH4633,", ",AI4633," ",AJ4633)</f>
        <v>209</v>
      </c>
    </row>
    <row r="4634" s="231" customFormat="1" ht="13.65" customHeight="1">
      <c r="AA4634" s="245">
        <v>606848</v>
      </c>
      <c r="AB4634" t="s" s="30">
        <v>10561</v>
      </c>
      <c r="AG4634" t="s" s="30">
        <f>CONCATENATE(AH4634,", ",AI4634," ",AJ4634)</f>
        <v>209</v>
      </c>
    </row>
    <row r="4635" s="231" customFormat="1" ht="13.65" customHeight="1">
      <c r="AA4635" s="245">
        <v>606855</v>
      </c>
      <c r="AB4635" t="s" s="30">
        <v>10562</v>
      </c>
      <c r="AG4635" t="s" s="30">
        <f>CONCATENATE(AH4635,", ",AI4635," ",AJ4635)</f>
        <v>209</v>
      </c>
    </row>
    <row r="4636" s="231" customFormat="1" ht="13.65" customHeight="1">
      <c r="AA4636" s="245">
        <v>606871</v>
      </c>
      <c r="AB4636" t="s" s="30">
        <v>10563</v>
      </c>
      <c r="AC4636" t="s" s="30">
        <v>10564</v>
      </c>
      <c r="AG4636" t="s" s="30">
        <f>CONCATENATE(AH4636,", ",AI4636," ",AJ4636)</f>
        <v>209</v>
      </c>
    </row>
    <row r="4637" s="231" customFormat="1" ht="13.65" customHeight="1">
      <c r="AA4637" s="245">
        <v>606889</v>
      </c>
      <c r="AB4637" t="s" s="30">
        <v>10565</v>
      </c>
      <c r="AG4637" t="s" s="30">
        <f>CONCATENATE(AH4637,", ",AI4637," ",AJ4637)</f>
        <v>209</v>
      </c>
    </row>
    <row r="4638" s="231" customFormat="1" ht="13.65" customHeight="1">
      <c r="AA4638" s="245">
        <v>606897</v>
      </c>
      <c r="AB4638" t="s" s="30">
        <v>10566</v>
      </c>
      <c r="AG4638" t="s" s="30">
        <f>CONCATENATE(AH4638,", ",AI4638," ",AJ4638)</f>
        <v>209</v>
      </c>
    </row>
    <row r="4639" s="231" customFormat="1" ht="13.65" customHeight="1">
      <c r="AA4639" s="245">
        <v>606905</v>
      </c>
      <c r="AB4639" t="s" s="30">
        <v>10567</v>
      </c>
      <c r="AG4639" t="s" s="30">
        <f>CONCATENATE(AH4639,", ",AI4639," ",AJ4639)</f>
        <v>209</v>
      </c>
    </row>
    <row r="4640" s="231" customFormat="1" ht="13.65" customHeight="1">
      <c r="AA4640" s="245">
        <v>606913</v>
      </c>
      <c r="AB4640" t="s" s="30">
        <v>10568</v>
      </c>
      <c r="AG4640" t="s" s="30">
        <f>CONCATENATE(AH4640,", ",AI4640," ",AJ4640)</f>
        <v>209</v>
      </c>
    </row>
    <row r="4641" s="231" customFormat="1" ht="13.65" customHeight="1">
      <c r="AA4641" s="245">
        <v>606921</v>
      </c>
      <c r="AB4641" t="s" s="30">
        <v>10569</v>
      </c>
      <c r="AD4641" t="s" s="30">
        <v>10570</v>
      </c>
      <c r="AG4641" t="s" s="30">
        <f>CONCATENATE(AH4641,", ",AI4641," ",AJ4641)</f>
        <v>10571</v>
      </c>
      <c r="AH4641" t="s" s="244">
        <v>6842</v>
      </c>
      <c r="AI4641" t="s" s="30">
        <v>4748</v>
      </c>
      <c r="AJ4641" s="245">
        <v>21044</v>
      </c>
    </row>
    <row r="4642" s="231" customFormat="1" ht="13.65" customHeight="1">
      <c r="AA4642" s="245">
        <v>606939</v>
      </c>
      <c r="AB4642" t="s" s="30">
        <v>10572</v>
      </c>
      <c r="AG4642" t="s" s="30">
        <f>CONCATENATE(AH4642,", ",AI4642," ",AJ4642)</f>
        <v>209</v>
      </c>
    </row>
    <row r="4643" s="231" customFormat="1" ht="13.65" customHeight="1">
      <c r="AA4643" s="245">
        <v>606947</v>
      </c>
      <c r="AB4643" t="s" s="30">
        <v>10573</v>
      </c>
      <c r="AG4643" t="s" s="30">
        <f>CONCATENATE(AH4643,", ",AI4643," ",AJ4643)</f>
        <v>209</v>
      </c>
    </row>
    <row r="4644" s="231" customFormat="1" ht="13.65" customHeight="1">
      <c r="AA4644" s="245">
        <v>606954</v>
      </c>
      <c r="AB4644" t="s" s="30">
        <v>10574</v>
      </c>
      <c r="AG4644" t="s" s="30">
        <f>CONCATENATE(AH4644,", ",AI4644," ",AJ4644)</f>
        <v>209</v>
      </c>
    </row>
    <row r="4645" s="231" customFormat="1" ht="13.65" customHeight="1">
      <c r="AA4645" s="245">
        <v>606962</v>
      </c>
      <c r="AB4645" t="s" s="30">
        <v>10575</v>
      </c>
      <c r="AG4645" t="s" s="30">
        <f>CONCATENATE(AH4645,", ",AI4645," ",AJ4645)</f>
        <v>209</v>
      </c>
    </row>
    <row r="4646" s="231" customFormat="1" ht="13.65" customHeight="1">
      <c r="AA4646" s="245">
        <v>606970</v>
      </c>
      <c r="AB4646" t="s" s="30">
        <v>10576</v>
      </c>
      <c r="AG4646" t="s" s="30">
        <f>CONCATENATE(AH4646,", ",AI4646," ",AJ4646)</f>
        <v>209</v>
      </c>
    </row>
    <row r="4647" s="231" customFormat="1" ht="13.65" customHeight="1">
      <c r="AA4647" s="245">
        <v>606988</v>
      </c>
      <c r="AB4647" t="s" s="30">
        <v>10577</v>
      </c>
      <c r="AG4647" t="s" s="30">
        <f>CONCATENATE(AH4647,", ",AI4647," ",AJ4647)</f>
        <v>209</v>
      </c>
    </row>
    <row r="4648" s="231" customFormat="1" ht="13.65" customHeight="1">
      <c r="AA4648" s="245">
        <v>606996</v>
      </c>
      <c r="AB4648" t="s" s="30">
        <v>10578</v>
      </c>
      <c r="AC4648" t="s" s="30">
        <v>10579</v>
      </c>
      <c r="AG4648" t="s" s="30">
        <f>CONCATENATE(AH4648,", ",AI4648," ",AJ4648)</f>
        <v>209</v>
      </c>
    </row>
    <row r="4649" s="231" customFormat="1" ht="13.65" customHeight="1">
      <c r="AA4649" s="245">
        <v>607002</v>
      </c>
      <c r="AB4649" t="s" s="30">
        <v>10580</v>
      </c>
      <c r="AG4649" t="s" s="30">
        <f>CONCATENATE(AH4649,", ",AI4649," ",AJ4649)</f>
        <v>209</v>
      </c>
    </row>
    <row r="4650" s="231" customFormat="1" ht="13.65" customHeight="1">
      <c r="AA4650" s="245">
        <v>607010</v>
      </c>
      <c r="AB4650" t="s" s="30">
        <v>10581</v>
      </c>
      <c r="AG4650" t="s" s="30">
        <f>CONCATENATE(AH4650,", ",AI4650," ",AJ4650)</f>
        <v>209</v>
      </c>
    </row>
    <row r="4651" s="231" customFormat="1" ht="13.65" customHeight="1">
      <c r="AA4651" s="245">
        <v>607069</v>
      </c>
      <c r="AB4651" t="s" s="30">
        <v>10582</v>
      </c>
      <c r="AD4651" t="s" s="30">
        <v>10583</v>
      </c>
      <c r="AG4651" t="s" s="30">
        <f>CONCATENATE(AH4651,", ",AI4651," ",AJ4651)</f>
        <v>1175</v>
      </c>
      <c r="AH4651" t="s" s="244">
        <v>288</v>
      </c>
      <c r="AI4651" t="s" s="30">
        <v>178</v>
      </c>
      <c r="AJ4651" s="245">
        <v>30707</v>
      </c>
    </row>
    <row r="4652" s="231" customFormat="1" ht="13.65" customHeight="1">
      <c r="AA4652" s="245">
        <v>607085</v>
      </c>
      <c r="AB4652" t="s" s="30">
        <v>10584</v>
      </c>
      <c r="AD4652" t="s" s="30">
        <v>10585</v>
      </c>
      <c r="AG4652" t="s" s="30">
        <f>CONCATENATE(AH4652,", ",AI4652," ",AJ4652)</f>
        <v>4716</v>
      </c>
      <c r="AH4652" t="s" s="244">
        <v>4682</v>
      </c>
      <c r="AI4652" t="s" s="30">
        <v>4683</v>
      </c>
      <c r="AJ4652" s="245">
        <v>20006</v>
      </c>
    </row>
    <row r="4653" s="231" customFormat="1" ht="13.65" customHeight="1">
      <c r="AA4653" s="245">
        <v>607093</v>
      </c>
      <c r="AB4653" t="s" s="30">
        <v>10586</v>
      </c>
      <c r="AD4653" t="s" s="30">
        <v>10587</v>
      </c>
      <c r="AG4653" t="s" s="30">
        <f>CONCATENATE(AH4653,", ",AI4653," ",AJ4653)</f>
        <v>8564</v>
      </c>
      <c r="AH4653" t="s" s="244">
        <v>5684</v>
      </c>
      <c r="AI4653" t="s" s="30">
        <v>4691</v>
      </c>
      <c r="AJ4653" s="245">
        <v>80918</v>
      </c>
    </row>
    <row r="4654" s="231" customFormat="1" ht="13.65" customHeight="1">
      <c r="AA4654" s="245">
        <v>607101</v>
      </c>
      <c r="AB4654" t="s" s="30">
        <v>10588</v>
      </c>
      <c r="AD4654" t="s" s="30">
        <v>10589</v>
      </c>
      <c r="AG4654" t="s" s="30">
        <f>CONCATENATE(AH4654,", ",AI4654," ",AJ4654)</f>
        <v>10590</v>
      </c>
      <c r="AH4654" t="s" s="244">
        <v>10591</v>
      </c>
      <c r="AI4654" t="s" s="30">
        <v>10592</v>
      </c>
      <c r="AJ4654" s="245">
        <v>4571</v>
      </c>
    </row>
    <row r="4655" s="231" customFormat="1" ht="13.65" customHeight="1">
      <c r="AA4655" s="245">
        <v>607119</v>
      </c>
      <c r="AB4655" t="s" s="30">
        <v>10593</v>
      </c>
      <c r="AD4655" t="s" s="30">
        <v>10594</v>
      </c>
      <c r="AG4655" t="s" s="30">
        <f>CONCATENATE(AH4655,", ",AI4655," ",AJ4655)</f>
        <v>5719</v>
      </c>
      <c r="AH4655" t="s" s="244">
        <v>4682</v>
      </c>
      <c r="AI4655" t="s" s="30">
        <v>4683</v>
      </c>
      <c r="AJ4655" s="245">
        <v>20002</v>
      </c>
    </row>
    <row r="4656" s="231" customFormat="1" ht="13.65" customHeight="1">
      <c r="AA4656" s="245">
        <v>607127</v>
      </c>
      <c r="AB4656" t="s" s="30">
        <v>10595</v>
      </c>
      <c r="AD4656" t="s" s="30">
        <v>10596</v>
      </c>
      <c r="AG4656" t="s" s="30">
        <f>CONCATENATE(AH4656,", ",AI4656," ",AJ4656)</f>
        <v>10597</v>
      </c>
      <c r="AH4656" t="s" s="244">
        <v>7316</v>
      </c>
      <c r="AI4656" t="s" s="30">
        <v>4363</v>
      </c>
      <c r="AJ4656" s="245">
        <v>92173</v>
      </c>
    </row>
    <row r="4657" s="231" customFormat="1" ht="13.65" customHeight="1">
      <c r="AA4657" s="245">
        <v>607135</v>
      </c>
      <c r="AB4657" t="s" s="30">
        <v>10598</v>
      </c>
      <c r="AD4657" t="s" s="30">
        <v>10599</v>
      </c>
      <c r="AG4657" t="s" s="30">
        <f>CONCATENATE(AH4657,", ",AI4657," ",AJ4657)</f>
        <v>10600</v>
      </c>
      <c r="AH4657" t="s" s="244">
        <v>10601</v>
      </c>
      <c r="AI4657" t="s" s="30">
        <v>5295</v>
      </c>
      <c r="AJ4657" s="245">
        <v>41080</v>
      </c>
    </row>
    <row r="4658" s="231" customFormat="1" ht="13.65" customHeight="1">
      <c r="AA4658" s="245">
        <v>607143</v>
      </c>
      <c r="AB4658" t="s" s="30">
        <v>10602</v>
      </c>
      <c r="AD4658" t="s" s="30">
        <v>10603</v>
      </c>
      <c r="AG4658" t="s" s="30">
        <f>CONCATENATE(AH4658,", ",AI4658," ",AJ4658)</f>
        <v>5940</v>
      </c>
      <c r="AH4658" t="s" s="244">
        <v>4682</v>
      </c>
      <c r="AI4658" t="s" s="30">
        <v>4683</v>
      </c>
      <c r="AJ4658" s="245">
        <v>20005</v>
      </c>
    </row>
    <row r="4659" s="231" customFormat="1" ht="13.65" customHeight="1">
      <c r="AA4659" s="245">
        <v>607150</v>
      </c>
      <c r="AB4659" t="s" s="30">
        <v>10604</v>
      </c>
      <c r="AD4659" t="s" s="30">
        <v>9356</v>
      </c>
      <c r="AG4659" t="s" s="30">
        <f>CONCATENATE(AH4659,", ",AI4659," ",AJ4659)</f>
        <v>10605</v>
      </c>
      <c r="AH4659" t="s" s="244">
        <v>7633</v>
      </c>
      <c r="AI4659" t="s" s="30">
        <v>7634</v>
      </c>
      <c r="AJ4659" t="s" s="30">
        <v>10606</v>
      </c>
    </row>
    <row r="4660" s="231" customFormat="1" ht="13.65" customHeight="1">
      <c r="AA4660" s="245">
        <v>607168</v>
      </c>
      <c r="AB4660" t="s" s="30">
        <v>10607</v>
      </c>
      <c r="AD4660" t="s" s="30">
        <v>10608</v>
      </c>
      <c r="AG4660" t="s" s="30">
        <f>CONCATENATE(AH4660,", ",AI4660," ",AJ4660)</f>
        <v>10609</v>
      </c>
      <c r="AH4660" t="s" s="244">
        <v>10610</v>
      </c>
      <c r="AI4660" t="s" s="30">
        <v>733</v>
      </c>
      <c r="AJ4660" s="245">
        <v>85308</v>
      </c>
    </row>
    <row r="4661" s="231" customFormat="1" ht="13.65" customHeight="1">
      <c r="AA4661" s="245">
        <v>607176</v>
      </c>
      <c r="AB4661" t="s" s="30">
        <v>10611</v>
      </c>
      <c r="AD4661" t="s" s="30">
        <v>10612</v>
      </c>
      <c r="AG4661" t="s" s="30">
        <f>CONCATENATE(AH4661,", ",AI4661," ",AJ4661)</f>
        <v>10613</v>
      </c>
      <c r="AH4661" t="s" s="244">
        <v>259</v>
      </c>
      <c r="AI4661" t="s" s="30">
        <v>260</v>
      </c>
      <c r="AJ4661" s="245">
        <v>35244</v>
      </c>
    </row>
    <row r="4662" s="231" customFormat="1" ht="13.65" customHeight="1">
      <c r="AA4662" s="245">
        <v>607184</v>
      </c>
      <c r="AB4662" t="s" s="30">
        <v>10614</v>
      </c>
      <c r="AD4662" t="s" s="30">
        <v>10615</v>
      </c>
      <c r="AG4662" t="s" s="30">
        <f>CONCATENATE(AH4662,", ",AI4662," ",AJ4662)</f>
        <v>10616</v>
      </c>
      <c r="AH4662" t="s" s="244">
        <v>10617</v>
      </c>
      <c r="AI4662" t="s" s="30">
        <v>4363</v>
      </c>
      <c r="AJ4662" s="245">
        <v>93923</v>
      </c>
    </row>
    <row r="4663" s="231" customFormat="1" ht="13.65" customHeight="1">
      <c r="AA4663" s="245">
        <v>607200</v>
      </c>
      <c r="AB4663" t="s" s="30">
        <v>10618</v>
      </c>
      <c r="AD4663" t="s" s="30">
        <v>10619</v>
      </c>
      <c r="AG4663" t="s" s="30">
        <f>CONCATENATE(AH4663,", ",AI4663," ",AJ4663)</f>
        <v>10620</v>
      </c>
      <c r="AH4663" t="s" s="244">
        <v>10621</v>
      </c>
      <c r="AI4663" t="s" s="30">
        <v>5031</v>
      </c>
      <c r="AJ4663" s="245">
        <v>63110</v>
      </c>
    </row>
    <row r="4664" s="231" customFormat="1" ht="13.65" customHeight="1">
      <c r="AA4664" s="245">
        <v>607218</v>
      </c>
      <c r="AB4664" t="s" s="30">
        <v>10622</v>
      </c>
      <c r="AG4664" t="s" s="30">
        <f>CONCATENATE(AH4664,", ",AI4664," ",AJ4664)</f>
        <v>209</v>
      </c>
    </row>
    <row r="4665" s="231" customFormat="1" ht="13.65" customHeight="1">
      <c r="AA4665" s="245">
        <v>607226</v>
      </c>
      <c r="AB4665" t="s" s="30">
        <v>10623</v>
      </c>
      <c r="AD4665" t="s" s="30">
        <v>10624</v>
      </c>
      <c r="AG4665" t="s" s="30">
        <f>CONCATENATE(AH4665,", ",AI4665," ",AJ4665)</f>
        <v>10625</v>
      </c>
      <c r="AH4665" t="s" s="244">
        <v>732</v>
      </c>
      <c r="AI4665" t="s" s="30">
        <v>733</v>
      </c>
      <c r="AJ4665" s="245">
        <v>85071</v>
      </c>
    </row>
    <row r="4666" s="231" customFormat="1" ht="13.65" customHeight="1">
      <c r="AA4666" s="245">
        <v>607234</v>
      </c>
      <c r="AB4666" t="s" s="30">
        <v>10626</v>
      </c>
      <c r="AD4666" t="s" s="30">
        <v>10627</v>
      </c>
      <c r="AG4666" t="s" s="30">
        <f>CONCATENATE(AH4666,", ",AI4666," ",AJ4666)</f>
        <v>10628</v>
      </c>
      <c r="AH4666" t="s" s="244">
        <v>732</v>
      </c>
      <c r="AI4666" t="s" s="30">
        <v>733</v>
      </c>
      <c r="AJ4666" s="245">
        <v>85069</v>
      </c>
    </row>
    <row r="4667" s="231" customFormat="1" ht="13.65" customHeight="1">
      <c r="AA4667" s="245">
        <v>607242</v>
      </c>
      <c r="AB4667" t="s" s="30">
        <v>10629</v>
      </c>
      <c r="AD4667" t="s" s="30">
        <v>10630</v>
      </c>
      <c r="AG4667" t="s" s="30">
        <f>CONCATENATE(AH4667,", ",AI4667," ",AJ4667)</f>
        <v>10631</v>
      </c>
      <c r="AH4667" t="s" s="244">
        <v>3116</v>
      </c>
      <c r="AI4667" t="s" s="30">
        <v>207</v>
      </c>
      <c r="AJ4667" s="245">
        <v>2115</v>
      </c>
    </row>
    <row r="4668" s="231" customFormat="1" ht="13.65" customHeight="1">
      <c r="AA4668" s="245">
        <v>607259</v>
      </c>
      <c r="AB4668" t="s" s="30">
        <v>10632</v>
      </c>
      <c r="AG4668" t="s" s="30">
        <f>CONCATENATE(AH4668,", ",AI4668," ",AJ4668)</f>
        <v>209</v>
      </c>
    </row>
    <row r="4669" s="231" customFormat="1" ht="13.65" customHeight="1">
      <c r="AA4669" s="245">
        <v>607267</v>
      </c>
      <c r="AB4669" t="s" s="30">
        <v>10633</v>
      </c>
      <c r="AD4669" t="s" s="30">
        <v>10634</v>
      </c>
      <c r="AG4669" t="s" s="30">
        <f>CONCATENATE(AH4669,", ",AI4669," ",AJ4669)</f>
        <v>10635</v>
      </c>
      <c r="AH4669" t="s" s="244">
        <v>10636</v>
      </c>
      <c r="AI4669" t="s" s="30">
        <v>4748</v>
      </c>
      <c r="AJ4669" s="245">
        <v>21797</v>
      </c>
    </row>
    <row r="4670" s="231" customFormat="1" ht="13.65" customHeight="1">
      <c r="AA4670" s="245">
        <v>607275</v>
      </c>
      <c r="AB4670" t="s" s="30">
        <v>10637</v>
      </c>
      <c r="AD4670" t="s" s="30">
        <v>10638</v>
      </c>
      <c r="AG4670" t="s" s="30">
        <f>CONCATENATE(AH4670,", ",AI4670," ",AJ4670)</f>
        <v>10639</v>
      </c>
      <c r="AH4670" t="s" s="244">
        <v>4820</v>
      </c>
      <c r="AI4670" t="s" s="30">
        <v>4363</v>
      </c>
      <c r="AJ4670" s="245">
        <v>95765</v>
      </c>
    </row>
    <row r="4671" s="231" customFormat="1" ht="13.65" customHeight="1">
      <c r="AA4671" s="245">
        <v>607283</v>
      </c>
      <c r="AB4671" t="s" s="30">
        <v>10640</v>
      </c>
      <c r="AD4671" t="s" s="30">
        <v>10641</v>
      </c>
      <c r="AG4671" t="s" s="30">
        <f>CONCATENATE(AH4671,", ",AI4671," ",AJ4671)</f>
        <v>10642</v>
      </c>
      <c r="AH4671" t="s" s="244">
        <v>10643</v>
      </c>
      <c r="AI4671" t="s" s="30">
        <v>139</v>
      </c>
      <c r="AJ4671" s="245">
        <v>38462</v>
      </c>
    </row>
    <row r="4672" s="231" customFormat="1" ht="13.65" customHeight="1">
      <c r="AA4672" s="245">
        <v>607291</v>
      </c>
      <c r="AB4672" t="s" s="30">
        <v>10644</v>
      </c>
      <c r="AD4672" t="s" s="30">
        <v>10645</v>
      </c>
      <c r="AG4672" t="s" s="30">
        <f>CONCATENATE(AH4672,", ",AI4672," ",AJ4672)</f>
        <v>10646</v>
      </c>
      <c r="AH4672" t="s" s="244">
        <v>10647</v>
      </c>
      <c r="AI4672" t="s" s="30">
        <v>207</v>
      </c>
      <c r="AJ4672" s="245">
        <v>1863</v>
      </c>
    </row>
    <row r="4673" s="231" customFormat="1" ht="13.65" customHeight="1">
      <c r="AA4673" s="245">
        <v>607309</v>
      </c>
      <c r="AB4673" t="s" s="30">
        <v>10648</v>
      </c>
      <c r="AD4673" t="s" s="30">
        <v>10649</v>
      </c>
      <c r="AG4673" t="s" s="30">
        <f>CONCATENATE(AH4673,", ",AI4673," ",AJ4673)</f>
        <v>10650</v>
      </c>
      <c r="AH4673" t="s" s="244">
        <v>4682</v>
      </c>
      <c r="AI4673" t="s" s="30">
        <v>4683</v>
      </c>
      <c r="AJ4673" s="245">
        <v>20015</v>
      </c>
    </row>
    <row r="4674" s="231" customFormat="1" ht="13.65" customHeight="1">
      <c r="AA4674" s="245">
        <v>607317</v>
      </c>
      <c r="AB4674" t="s" s="30">
        <v>10651</v>
      </c>
      <c r="AD4674" t="s" s="30">
        <v>10652</v>
      </c>
      <c r="AG4674" t="s" s="30">
        <f>CONCATENATE(AH4674,", ",AI4674," ",AJ4674)</f>
        <v>10653</v>
      </c>
      <c r="AH4674" t="s" s="244">
        <v>10654</v>
      </c>
      <c r="AI4674" t="s" s="30">
        <v>4748</v>
      </c>
      <c r="AJ4674" s="245">
        <v>21795</v>
      </c>
    </row>
    <row r="4675" s="231" customFormat="1" ht="13.65" customHeight="1">
      <c r="AA4675" s="245">
        <v>607325</v>
      </c>
      <c r="AB4675" t="s" s="30">
        <v>10655</v>
      </c>
      <c r="AD4675" t="s" s="30">
        <v>10656</v>
      </c>
      <c r="AG4675" t="s" s="30">
        <f>CONCATENATE(AH4675,", ",AI4675," ",AJ4675)</f>
        <v>10657</v>
      </c>
      <c r="AH4675" t="s" s="244">
        <v>1878</v>
      </c>
      <c r="AI4675" t="s" s="30">
        <v>178</v>
      </c>
      <c r="AJ4675" s="245">
        <v>30316</v>
      </c>
    </row>
    <row r="4676" s="231" customFormat="1" ht="13.65" customHeight="1">
      <c r="AA4676" s="245">
        <v>607333</v>
      </c>
      <c r="AB4676" t="s" s="30">
        <v>10658</v>
      </c>
      <c r="AD4676" t="s" s="30">
        <v>10659</v>
      </c>
      <c r="AG4676" t="s" s="30">
        <f>CONCATENATE(AH4676,", ",AI4676," ",AJ4676)</f>
        <v>4668</v>
      </c>
      <c r="AH4676" t="s" s="244">
        <v>4669</v>
      </c>
      <c r="AI4676" t="s" s="30">
        <v>4670</v>
      </c>
      <c r="AJ4676" s="245">
        <v>22314</v>
      </c>
    </row>
    <row r="4677" s="231" customFormat="1" ht="13.65" customHeight="1">
      <c r="AA4677" s="245">
        <v>607341</v>
      </c>
      <c r="AB4677" t="s" s="30">
        <v>10660</v>
      </c>
      <c r="AD4677" t="s" s="30">
        <v>10661</v>
      </c>
      <c r="AG4677" t="s" s="30">
        <f>CONCATENATE(AH4677,", ",AI4677," ",AJ4677)</f>
        <v>10662</v>
      </c>
      <c r="AH4677" t="s" s="244">
        <v>4953</v>
      </c>
      <c r="AI4677" t="s" s="30">
        <v>4874</v>
      </c>
      <c r="AJ4677" s="245">
        <v>87701</v>
      </c>
    </row>
    <row r="4678" s="231" customFormat="1" ht="13.65" customHeight="1">
      <c r="AA4678" s="245">
        <v>607358</v>
      </c>
      <c r="AB4678" t="s" s="30">
        <v>10663</v>
      </c>
      <c r="AD4678" t="s" s="30">
        <v>10664</v>
      </c>
      <c r="AG4678" t="s" s="30">
        <f>CONCATENATE(AH4678,", ",AI4678," ",AJ4678)</f>
        <v>10665</v>
      </c>
      <c r="AH4678" t="s" s="244">
        <v>4846</v>
      </c>
      <c r="AI4678" t="s" s="30">
        <v>4748</v>
      </c>
      <c r="AJ4678" s="245">
        <v>20815</v>
      </c>
    </row>
    <row r="4679" s="231" customFormat="1" ht="13.65" customHeight="1">
      <c r="AA4679" s="245">
        <v>607366</v>
      </c>
      <c r="AB4679" t="s" s="30">
        <v>10666</v>
      </c>
      <c r="AD4679" t="s" s="30">
        <v>10667</v>
      </c>
      <c r="AG4679" t="s" s="30">
        <f>CONCATENATE(AH4679,", ",AI4679," ",AJ4679)</f>
        <v>4779</v>
      </c>
      <c r="AH4679" t="s" s="244">
        <v>4682</v>
      </c>
      <c r="AI4679" t="s" s="30">
        <v>4683</v>
      </c>
      <c r="AJ4679" s="245">
        <v>20036</v>
      </c>
    </row>
    <row r="4680" s="231" customFormat="1" ht="13.65" customHeight="1">
      <c r="AA4680" s="245">
        <v>607374</v>
      </c>
      <c r="AB4680" t="s" s="30">
        <v>10668</v>
      </c>
      <c r="AD4680" t="s" s="30">
        <v>10669</v>
      </c>
      <c r="AG4680" t="s" s="30">
        <f>CONCATENATE(AH4680,", ",AI4680," ",AJ4680)</f>
        <v>4962</v>
      </c>
      <c r="AH4680" t="s" s="244">
        <v>4682</v>
      </c>
      <c r="AI4680" t="s" s="30">
        <v>4683</v>
      </c>
      <c r="AJ4680" s="245">
        <v>20009</v>
      </c>
    </row>
    <row r="4681" s="231" customFormat="1" ht="13.65" customHeight="1">
      <c r="AA4681" s="245">
        <v>607382</v>
      </c>
      <c r="AB4681" t="s" s="30">
        <v>10670</v>
      </c>
      <c r="AD4681" t="s" s="30">
        <v>10671</v>
      </c>
      <c r="AG4681" t="s" s="30">
        <f>CONCATENATE(AH4681,", ",AI4681," ",AJ4681)</f>
        <v>7560</v>
      </c>
      <c r="AH4681" t="s" s="244">
        <v>752</v>
      </c>
      <c r="AI4681" t="s" s="30">
        <v>753</v>
      </c>
      <c r="AJ4681" s="245">
        <v>10115</v>
      </c>
    </row>
    <row r="4682" s="231" customFormat="1" ht="13.65" customHeight="1">
      <c r="AA4682" s="245">
        <v>607390</v>
      </c>
      <c r="AB4682" t="s" s="30">
        <v>10672</v>
      </c>
      <c r="AD4682" t="s" s="30">
        <v>10673</v>
      </c>
      <c r="AG4682" t="s" s="30">
        <f>CONCATENATE(AH4682,", ",AI4682," ",AJ4682)</f>
        <v>10674</v>
      </c>
      <c r="AH4682" t="s" s="244">
        <v>10675</v>
      </c>
      <c r="AI4682" t="s" s="30">
        <v>5629</v>
      </c>
      <c r="AJ4682" t="s" s="30">
        <v>10676</v>
      </c>
    </row>
    <row r="4683" s="231" customFormat="1" ht="13.65" customHeight="1">
      <c r="AA4683" s="245">
        <v>607408</v>
      </c>
      <c r="AB4683" t="s" s="30">
        <v>10677</v>
      </c>
      <c r="AD4683" t="s" s="30">
        <v>10678</v>
      </c>
      <c r="AG4683" t="s" s="30">
        <f>CONCATENATE(AH4683,", ",AI4683," ",AJ4683)</f>
        <v>4779</v>
      </c>
      <c r="AH4683" t="s" s="244">
        <v>4682</v>
      </c>
      <c r="AI4683" t="s" s="30">
        <v>4683</v>
      </c>
      <c r="AJ4683" s="245">
        <v>20036</v>
      </c>
    </row>
    <row r="4684" s="231" customFormat="1" ht="13.65" customHeight="1">
      <c r="AA4684" s="245">
        <v>607416</v>
      </c>
      <c r="AB4684" t="s" s="30">
        <v>10679</v>
      </c>
      <c r="AD4684" t="s" s="30">
        <v>10680</v>
      </c>
      <c r="AG4684" t="s" s="30">
        <f>CONCATENATE(AH4684,", ",AI4684," ",AJ4684)</f>
        <v>10681</v>
      </c>
      <c r="AH4684" t="s" s="244">
        <v>10682</v>
      </c>
      <c r="AI4684" t="s" s="30">
        <v>4810</v>
      </c>
      <c r="AJ4684" s="245">
        <v>70002</v>
      </c>
    </row>
    <row r="4685" s="231" customFormat="1" ht="13.65" customHeight="1">
      <c r="AA4685" s="245">
        <v>607424</v>
      </c>
      <c r="AB4685" t="s" s="30">
        <v>10683</v>
      </c>
      <c r="AD4685" t="s" s="30">
        <v>10684</v>
      </c>
      <c r="AG4685" t="s" s="30">
        <f>CONCATENATE(AH4685,", ",AI4685," ",AJ4685)</f>
        <v>10685</v>
      </c>
      <c r="AH4685" t="s" s="244">
        <v>10686</v>
      </c>
      <c r="AI4685" t="s" s="30">
        <v>1513</v>
      </c>
      <c r="AJ4685" s="245">
        <v>46383</v>
      </c>
    </row>
    <row r="4686" s="231" customFormat="1" ht="13.65" customHeight="1">
      <c r="AA4686" s="245">
        <v>607432</v>
      </c>
      <c r="AB4686" t="s" s="30">
        <v>10687</v>
      </c>
      <c r="AC4686" t="s" s="30">
        <v>10688</v>
      </c>
      <c r="AD4686" t="s" s="30">
        <v>10689</v>
      </c>
      <c r="AG4686" t="s" s="30">
        <f>CONCATENATE(AH4686,", ",AI4686," ",AJ4686)</f>
        <v>10690</v>
      </c>
      <c r="AH4686" t="s" s="244">
        <v>10691</v>
      </c>
      <c r="AI4686" t="s" s="30">
        <v>5629</v>
      </c>
      <c r="AJ4686" s="245">
        <v>56007</v>
      </c>
    </row>
    <row r="4687" s="231" customFormat="1" ht="13.65" customHeight="1">
      <c r="AA4687" s="245">
        <v>607457</v>
      </c>
      <c r="AB4687" t="s" s="30">
        <v>10692</v>
      </c>
      <c r="AD4687" t="s" s="30">
        <v>10693</v>
      </c>
      <c r="AG4687" t="s" s="30">
        <f>CONCATENATE(AH4687,", ",AI4687," ",AJ4687)</f>
        <v>10694</v>
      </c>
      <c r="AH4687" t="s" s="244">
        <v>10695</v>
      </c>
      <c r="AI4687" t="s" s="30">
        <v>10696</v>
      </c>
      <c r="AJ4687" s="245">
        <v>82520</v>
      </c>
    </row>
    <row r="4688" s="231" customFormat="1" ht="13.65" customHeight="1">
      <c r="AA4688" s="245">
        <v>607465</v>
      </c>
      <c r="AB4688" t="s" s="30">
        <v>10697</v>
      </c>
      <c r="AD4688" t="s" s="30">
        <v>10698</v>
      </c>
      <c r="AG4688" t="s" s="30">
        <f>CONCATENATE(AH4688,", ",AI4688," ",AJ4688)</f>
        <v>10699</v>
      </c>
      <c r="AH4688" t="s" s="244">
        <v>10700</v>
      </c>
      <c r="AI4688" t="s" s="30">
        <v>3412</v>
      </c>
      <c r="AJ4688" s="245">
        <v>77477</v>
      </c>
    </row>
    <row r="4689" s="231" customFormat="1" ht="13.65" customHeight="1">
      <c r="AA4689" s="245">
        <v>607473</v>
      </c>
      <c r="AB4689" t="s" s="30">
        <v>10701</v>
      </c>
      <c r="AD4689" t="s" s="30">
        <v>10702</v>
      </c>
      <c r="AG4689" t="s" s="30">
        <f>CONCATENATE(AH4689,", ",AI4689," ",AJ4689)</f>
        <v>10703</v>
      </c>
      <c r="AH4689" t="s" s="244">
        <v>10704</v>
      </c>
      <c r="AI4689" t="s" s="30">
        <v>7600</v>
      </c>
      <c r="AJ4689" s="245">
        <v>54424</v>
      </c>
    </row>
    <row r="4690" s="231" customFormat="1" ht="13.65" customHeight="1">
      <c r="AA4690" s="245">
        <v>607481</v>
      </c>
      <c r="AB4690" t="s" s="30">
        <v>10705</v>
      </c>
      <c r="AD4690" t="s" s="30">
        <v>10706</v>
      </c>
      <c r="AG4690" t="s" s="30">
        <f>CONCATENATE(AH4690,", ",AI4690," ",AJ4690)</f>
        <v>4779</v>
      </c>
      <c r="AH4690" t="s" s="244">
        <v>4682</v>
      </c>
      <c r="AI4690" t="s" s="30">
        <v>4683</v>
      </c>
      <c r="AJ4690" s="245">
        <v>20036</v>
      </c>
    </row>
    <row r="4691" s="231" customFormat="1" ht="13.65" customHeight="1">
      <c r="AA4691" s="245">
        <v>607499</v>
      </c>
      <c r="AB4691" t="s" s="30">
        <v>10707</v>
      </c>
      <c r="AD4691" t="s" s="30">
        <v>10708</v>
      </c>
      <c r="AG4691" t="s" s="30">
        <f>CONCATENATE(AH4691,", ",AI4691," ",AJ4691)</f>
        <v>6515</v>
      </c>
      <c r="AH4691" t="s" s="244">
        <v>6516</v>
      </c>
      <c r="AI4691" t="s" s="30">
        <v>4748</v>
      </c>
      <c r="AJ4691" s="245">
        <v>20910</v>
      </c>
    </row>
    <row r="4692" s="231" customFormat="1" ht="13.65" customHeight="1">
      <c r="AA4692" s="245">
        <v>607507</v>
      </c>
      <c r="AB4692" t="s" s="30">
        <v>10709</v>
      </c>
      <c r="AD4692" t="s" s="30">
        <v>10710</v>
      </c>
      <c r="AG4692" t="s" s="30">
        <f>CONCATENATE(AH4692,", ",AI4692," ",AJ4692)</f>
        <v>10711</v>
      </c>
      <c r="AH4692" t="s" s="244">
        <v>4743</v>
      </c>
      <c r="AI4692" t="s" s="30">
        <v>7600</v>
      </c>
      <c r="AJ4692" s="245">
        <v>53719</v>
      </c>
    </row>
    <row r="4693" s="231" customFormat="1" ht="13.65" customHeight="1">
      <c r="AA4693" s="245">
        <v>607515</v>
      </c>
      <c r="AB4693" t="s" s="30">
        <v>10712</v>
      </c>
      <c r="AD4693" t="s" s="30">
        <v>10713</v>
      </c>
      <c r="AG4693" t="s" s="30">
        <f>CONCATENATE(AH4693,", ",AI4693," ",AJ4693)</f>
        <v>10714</v>
      </c>
      <c r="AH4693" t="s" s="244">
        <v>10715</v>
      </c>
      <c r="AI4693" t="s" s="30">
        <v>4670</v>
      </c>
      <c r="AJ4693" s="245">
        <v>20191</v>
      </c>
    </row>
    <row r="4694" s="231" customFormat="1" ht="13.65" customHeight="1">
      <c r="AA4694" s="245">
        <v>607523</v>
      </c>
      <c r="AB4694" t="s" s="30">
        <v>10716</v>
      </c>
      <c r="AD4694" t="s" s="30">
        <v>10717</v>
      </c>
      <c r="AG4694" t="s" s="30">
        <f>CONCATENATE(AH4694,", ",AI4694," ",AJ4694)</f>
        <v>10718</v>
      </c>
      <c r="AH4694" t="s" s="244">
        <v>5448</v>
      </c>
      <c r="AI4694" t="s" s="30">
        <v>4670</v>
      </c>
      <c r="AJ4694" s="245">
        <v>23464</v>
      </c>
    </row>
    <row r="4695" s="231" customFormat="1" ht="13.65" customHeight="1">
      <c r="AA4695" s="245">
        <v>607531</v>
      </c>
      <c r="AB4695" t="s" s="30">
        <v>10719</v>
      </c>
      <c r="AD4695" t="s" s="30">
        <v>10720</v>
      </c>
      <c r="AG4695" t="s" s="30">
        <f>CONCATENATE(AH4695,", ",AI4695," ",AJ4695)</f>
        <v>4668</v>
      </c>
      <c r="AH4695" t="s" s="244">
        <v>4669</v>
      </c>
      <c r="AI4695" t="s" s="30">
        <v>4670</v>
      </c>
      <c r="AJ4695" s="245">
        <v>22314</v>
      </c>
    </row>
    <row r="4696" s="231" customFormat="1" ht="13.65" customHeight="1">
      <c r="AA4696" s="245">
        <v>607549</v>
      </c>
      <c r="AB4696" t="s" s="30">
        <v>10721</v>
      </c>
      <c r="AD4696" t="s" s="30">
        <v>10722</v>
      </c>
      <c r="AG4696" t="s" s="30">
        <f>CONCATENATE(AH4696,", ",AI4696," ",AJ4696)</f>
        <v>10723</v>
      </c>
      <c r="AH4696" t="s" s="244">
        <v>6661</v>
      </c>
      <c r="AI4696" t="s" s="30">
        <v>3412</v>
      </c>
      <c r="AJ4696" s="245">
        <v>75243</v>
      </c>
    </row>
    <row r="4697" s="231" customFormat="1" ht="13.65" customHeight="1">
      <c r="AA4697" s="245">
        <v>607556</v>
      </c>
      <c r="AB4697" t="s" s="30">
        <v>10724</v>
      </c>
      <c r="AD4697" t="s" s="30">
        <v>10725</v>
      </c>
      <c r="AG4697" t="s" s="30">
        <f>CONCATENATE(AH4697,", ",AI4697," ",AJ4697)</f>
        <v>10726</v>
      </c>
      <c r="AH4697" t="s" s="244">
        <v>10727</v>
      </c>
      <c r="AI4697" t="s" s="30">
        <v>4670</v>
      </c>
      <c r="AJ4697" s="245">
        <v>20175</v>
      </c>
    </row>
    <row r="4698" s="231" customFormat="1" ht="13.65" customHeight="1">
      <c r="AA4698" s="245">
        <v>607564</v>
      </c>
      <c r="AB4698" t="s" s="30">
        <v>10728</v>
      </c>
      <c r="AD4698" t="s" s="30">
        <v>10729</v>
      </c>
      <c r="AG4698" t="s" s="30">
        <f>CONCATENATE(AH4698,", ",AI4698," ",AJ4698)</f>
        <v>4779</v>
      </c>
      <c r="AH4698" t="s" s="244">
        <v>4682</v>
      </c>
      <c r="AI4698" t="s" s="30">
        <v>4683</v>
      </c>
      <c r="AJ4698" s="245">
        <v>20036</v>
      </c>
    </row>
    <row r="4699" s="231" customFormat="1" ht="13.65" customHeight="1">
      <c r="AA4699" s="245">
        <v>607572</v>
      </c>
      <c r="AB4699" t="s" s="30">
        <v>10730</v>
      </c>
      <c r="AD4699" t="s" s="30">
        <v>10731</v>
      </c>
      <c r="AG4699" t="s" s="30">
        <f>CONCATENATE(AH4699,", ",AI4699," ",AJ4699)</f>
        <v>4779</v>
      </c>
      <c r="AH4699" t="s" s="244">
        <v>4682</v>
      </c>
      <c r="AI4699" t="s" s="30">
        <v>4683</v>
      </c>
      <c r="AJ4699" s="245">
        <v>20036</v>
      </c>
    </row>
    <row r="4700" s="231" customFormat="1" ht="13.65" customHeight="1">
      <c r="AA4700" s="245">
        <v>607580</v>
      </c>
      <c r="AB4700" t="s" s="30">
        <v>10732</v>
      </c>
      <c r="AD4700" t="s" s="30">
        <v>10733</v>
      </c>
      <c r="AG4700" t="s" s="30">
        <f>CONCATENATE(AH4700,", ",AI4700," ",AJ4700)</f>
        <v>5719</v>
      </c>
      <c r="AH4700" t="s" s="244">
        <v>4682</v>
      </c>
      <c r="AI4700" t="s" s="30">
        <v>4683</v>
      </c>
      <c r="AJ4700" s="245">
        <v>20002</v>
      </c>
    </row>
    <row r="4701" s="231" customFormat="1" ht="13.65" customHeight="1">
      <c r="AA4701" s="245">
        <v>607598</v>
      </c>
      <c r="AB4701" t="s" s="30">
        <v>10734</v>
      </c>
      <c r="AD4701" t="s" s="30">
        <v>10735</v>
      </c>
      <c r="AG4701" t="s" s="30">
        <f>CONCATENATE(AH4701,", ",AI4701," ",AJ4701)</f>
        <v>10736</v>
      </c>
      <c r="AH4701" t="s" s="244">
        <v>10737</v>
      </c>
      <c r="AI4701" t="s" s="30">
        <v>207</v>
      </c>
      <c r="AJ4701" s="245">
        <v>2145</v>
      </c>
    </row>
    <row r="4702" s="231" customFormat="1" ht="13.65" customHeight="1">
      <c r="AA4702" s="245">
        <v>607606</v>
      </c>
      <c r="AB4702" t="s" s="30">
        <v>10738</v>
      </c>
      <c r="AD4702" t="s" s="30">
        <v>10739</v>
      </c>
      <c r="AG4702" t="s" s="30">
        <f>CONCATENATE(AH4702,", ",AI4702," ",AJ4702)</f>
        <v>10740</v>
      </c>
      <c r="AH4702" t="s" s="244">
        <v>10741</v>
      </c>
      <c r="AI4702" t="s" s="30">
        <v>753</v>
      </c>
      <c r="AJ4702" s="245">
        <v>14450</v>
      </c>
    </row>
    <row r="4703" s="231" customFormat="1" ht="13.65" customHeight="1">
      <c r="AA4703" s="245">
        <v>607614</v>
      </c>
      <c r="AB4703" t="s" s="30">
        <v>10742</v>
      </c>
      <c r="AD4703" t="s" s="30">
        <v>10743</v>
      </c>
      <c r="AG4703" t="s" s="30">
        <f>CONCATENATE(AH4703,", ",AI4703," ",AJ4703)</f>
        <v>6427</v>
      </c>
      <c r="AH4703" t="s" s="244">
        <v>752</v>
      </c>
      <c r="AI4703" t="s" s="30">
        <v>753</v>
      </c>
      <c r="AJ4703" s="245">
        <v>10017</v>
      </c>
    </row>
    <row r="4704" s="231" customFormat="1" ht="13.65" customHeight="1">
      <c r="AA4704" s="245">
        <v>607622</v>
      </c>
      <c r="AB4704" t="s" s="30">
        <v>10744</v>
      </c>
      <c r="AD4704" t="s" s="30">
        <v>1510</v>
      </c>
      <c r="AG4704" t="s" s="30">
        <f>CONCATENATE(AH4704,", ",AI4704," ",AJ4704)</f>
        <v>10745</v>
      </c>
      <c r="AH4704" t="s" s="244">
        <v>6842</v>
      </c>
      <c r="AI4704" t="s" s="30">
        <v>139</v>
      </c>
      <c r="AJ4704" t="s" s="30">
        <v>10746</v>
      </c>
    </row>
    <row r="4705" s="231" customFormat="1" ht="13.65" customHeight="1">
      <c r="AA4705" s="245">
        <v>607630</v>
      </c>
      <c r="AB4705" t="s" s="30">
        <v>10747</v>
      </c>
      <c r="AD4705" t="s" s="30">
        <v>10748</v>
      </c>
      <c r="AG4705" t="s" s="30">
        <f>CONCATENATE(AH4705,", ",AI4705," ",AJ4705)</f>
        <v>10749</v>
      </c>
      <c r="AH4705" t="s" s="244">
        <v>10750</v>
      </c>
      <c r="AI4705" t="s" s="30">
        <v>7600</v>
      </c>
      <c r="AJ4705" s="245">
        <v>53226</v>
      </c>
    </row>
    <row r="4706" s="231" customFormat="1" ht="13.65" customHeight="1">
      <c r="AA4706" s="245">
        <v>607648</v>
      </c>
      <c r="AB4706" t="s" s="30">
        <v>10751</v>
      </c>
      <c r="AD4706" t="s" s="30">
        <v>10752</v>
      </c>
      <c r="AG4706" t="s" s="30">
        <f>CONCATENATE(AH4706,", ",AI4706," ",AJ4706)</f>
        <v>10753</v>
      </c>
      <c r="AH4706" t="s" s="244">
        <v>10754</v>
      </c>
      <c r="AI4706" t="s" s="30">
        <v>8865</v>
      </c>
      <c r="AJ4706" s="245">
        <v>84401</v>
      </c>
    </row>
    <row r="4707" s="231" customFormat="1" ht="13.65" customHeight="1">
      <c r="AA4707" s="245">
        <v>607655</v>
      </c>
      <c r="AB4707" t="s" s="30">
        <v>10755</v>
      </c>
      <c r="AD4707" t="s" s="30">
        <v>10756</v>
      </c>
      <c r="AG4707" t="s" s="30">
        <f>CONCATENATE(AH4707,", ",AI4707," ",AJ4707)</f>
        <v>10753</v>
      </c>
      <c r="AH4707" t="s" s="244">
        <v>10754</v>
      </c>
      <c r="AI4707" t="s" s="30">
        <v>8865</v>
      </c>
      <c r="AJ4707" s="245">
        <v>84401</v>
      </c>
    </row>
    <row r="4708" s="231" customFormat="1" ht="13.65" customHeight="1">
      <c r="AA4708" s="245">
        <v>607663</v>
      </c>
      <c r="AB4708" t="s" s="30">
        <v>10757</v>
      </c>
      <c r="AD4708" t="s" s="30">
        <v>10758</v>
      </c>
      <c r="AG4708" t="s" s="30">
        <f>CONCATENATE(AH4708,", ",AI4708," ",AJ4708)</f>
        <v>6427</v>
      </c>
      <c r="AH4708" t="s" s="244">
        <v>752</v>
      </c>
      <c r="AI4708" t="s" s="30">
        <v>753</v>
      </c>
      <c r="AJ4708" s="245">
        <v>10017</v>
      </c>
    </row>
    <row r="4709" s="231" customFormat="1" ht="13.65" customHeight="1">
      <c r="AA4709" s="245">
        <v>607671</v>
      </c>
      <c r="AB4709" t="s" s="30">
        <v>10759</v>
      </c>
      <c r="AD4709" t="s" s="30">
        <v>10760</v>
      </c>
      <c r="AG4709" t="s" s="30">
        <f>CONCATENATE(AH4709,", ",AI4709," ",AJ4709)</f>
        <v>10761</v>
      </c>
      <c r="AH4709" t="s" s="244">
        <v>7316</v>
      </c>
      <c r="AI4709" t="s" s="30">
        <v>4363</v>
      </c>
      <c r="AJ4709" s="245">
        <v>92130</v>
      </c>
    </row>
    <row r="4710" s="231" customFormat="1" ht="13.65" customHeight="1">
      <c r="AA4710" s="245">
        <v>607689</v>
      </c>
      <c r="AB4710" t="s" s="30">
        <v>10762</v>
      </c>
      <c r="AD4710" t="s" s="30">
        <v>10763</v>
      </c>
      <c r="AG4710" t="s" s="30">
        <f>CONCATENATE(AH4710,", ",AI4710," ",AJ4710)</f>
        <v>10764</v>
      </c>
      <c r="AH4710" t="s" s="244">
        <v>10765</v>
      </c>
      <c r="AI4710" t="s" s="30">
        <v>5031</v>
      </c>
      <c r="AJ4710" s="245">
        <v>65109</v>
      </c>
    </row>
    <row r="4711" s="231" customFormat="1" ht="13.65" customHeight="1">
      <c r="AA4711" s="245">
        <v>607697</v>
      </c>
      <c r="AB4711" t="s" s="30">
        <v>10766</v>
      </c>
      <c r="AD4711" t="s" s="30">
        <v>10767</v>
      </c>
      <c r="AG4711" t="s" s="30">
        <f>CONCATENATE(AH4711,", ",AI4711," ",AJ4711)</f>
        <v>7981</v>
      </c>
      <c r="AH4711" t="s" s="244">
        <v>4756</v>
      </c>
      <c r="AI4711" t="s" s="30">
        <v>4363</v>
      </c>
      <c r="AJ4711" s="245">
        <v>94133</v>
      </c>
    </row>
    <row r="4712" s="231" customFormat="1" ht="13.65" customHeight="1">
      <c r="AA4712" s="245">
        <v>607739</v>
      </c>
      <c r="AB4712" t="s" s="30">
        <v>10768</v>
      </c>
      <c r="AG4712" t="s" s="30">
        <f>CONCATENATE(AH4712,", ",AI4712," ",AJ4712)</f>
        <v>209</v>
      </c>
    </row>
    <row r="4713" s="231" customFormat="1" ht="13.65" customHeight="1">
      <c r="AA4713" s="245">
        <v>607747</v>
      </c>
      <c r="AB4713" t="s" s="30">
        <v>10769</v>
      </c>
      <c r="AG4713" t="s" s="30">
        <f>CONCATENATE(AH4713,", ",AI4713," ",AJ4713)</f>
        <v>209</v>
      </c>
    </row>
    <row r="4714" s="231" customFormat="1" ht="13.65" customHeight="1">
      <c r="AA4714" s="245">
        <v>607754</v>
      </c>
      <c r="AB4714" t="s" s="30">
        <v>10770</v>
      </c>
      <c r="AG4714" t="s" s="30">
        <f>CONCATENATE(AH4714,", ",AI4714," ",AJ4714)</f>
        <v>209</v>
      </c>
    </row>
    <row r="4715" s="231" customFormat="1" ht="13.65" customHeight="1">
      <c r="AA4715" s="245">
        <v>607762</v>
      </c>
      <c r="AB4715" t="s" s="30">
        <v>10771</v>
      </c>
      <c r="AG4715" t="s" s="30">
        <f>CONCATENATE(AH4715,", ",AI4715," ",AJ4715)</f>
        <v>209</v>
      </c>
    </row>
    <row r="4716" s="231" customFormat="1" ht="13.65" customHeight="1">
      <c r="AA4716" s="245">
        <v>607820</v>
      </c>
      <c r="AB4716" t="s" s="30">
        <v>10772</v>
      </c>
      <c r="AG4716" t="s" s="30">
        <f>CONCATENATE(AH4716,", ",AI4716," ",AJ4716)</f>
        <v>209</v>
      </c>
    </row>
    <row r="4717" s="231" customFormat="1" ht="13.65" customHeight="1">
      <c r="AA4717" s="245">
        <v>607838</v>
      </c>
      <c r="AB4717" t="s" s="30">
        <v>10773</v>
      </c>
      <c r="AG4717" t="s" s="30">
        <f>CONCATENATE(AH4717,", ",AI4717," ",AJ4717)</f>
        <v>209</v>
      </c>
    </row>
    <row r="4718" s="231" customFormat="1" ht="13.65" customHeight="1">
      <c r="AA4718" s="245">
        <v>607846</v>
      </c>
      <c r="AB4718" t="s" s="30">
        <v>10774</v>
      </c>
      <c r="AG4718" t="s" s="30">
        <f>CONCATENATE(AH4718,", ",AI4718," ",AJ4718)</f>
        <v>209</v>
      </c>
    </row>
    <row r="4719" s="231" customFormat="1" ht="13.65" customHeight="1">
      <c r="AA4719" s="245">
        <v>607853</v>
      </c>
      <c r="AB4719" t="s" s="30">
        <v>10775</v>
      </c>
      <c r="AG4719" t="s" s="30">
        <f>CONCATENATE(AH4719,", ",AI4719," ",AJ4719)</f>
        <v>209</v>
      </c>
    </row>
    <row r="4720" s="231" customFormat="1" ht="13.65" customHeight="1">
      <c r="AA4720" s="245">
        <v>607861</v>
      </c>
      <c r="AB4720" t="s" s="30">
        <v>10776</v>
      </c>
      <c r="AG4720" t="s" s="30">
        <f>CONCATENATE(AH4720,", ",AI4720," ",AJ4720)</f>
        <v>209</v>
      </c>
    </row>
    <row r="4721" s="231" customFormat="1" ht="13.65" customHeight="1">
      <c r="AA4721" s="245">
        <v>607879</v>
      </c>
      <c r="AB4721" t="s" s="30">
        <v>10777</v>
      </c>
      <c r="AG4721" t="s" s="30">
        <f>CONCATENATE(AH4721,", ",AI4721," ",AJ4721)</f>
        <v>209</v>
      </c>
    </row>
    <row r="4722" s="231" customFormat="1" ht="13.65" customHeight="1">
      <c r="AA4722" s="245">
        <v>607887</v>
      </c>
      <c r="AB4722" t="s" s="30">
        <v>10778</v>
      </c>
      <c r="AG4722" t="s" s="30">
        <f>CONCATENATE(AH4722,", ",AI4722," ",AJ4722)</f>
        <v>209</v>
      </c>
    </row>
    <row r="4723" s="231" customFormat="1" ht="13.65" customHeight="1">
      <c r="AA4723" s="245">
        <v>607895</v>
      </c>
      <c r="AB4723" t="s" s="30">
        <v>10779</v>
      </c>
      <c r="AG4723" t="s" s="30">
        <f>CONCATENATE(AH4723,", ",AI4723," ",AJ4723)</f>
        <v>209</v>
      </c>
    </row>
    <row r="4724" s="231" customFormat="1" ht="13.65" customHeight="1">
      <c r="AA4724" s="245">
        <v>607903</v>
      </c>
      <c r="AB4724" t="s" s="30">
        <v>10780</v>
      </c>
      <c r="AG4724" t="s" s="30">
        <f>CONCATENATE(AH4724,", ",AI4724," ",AJ4724)</f>
        <v>209</v>
      </c>
    </row>
    <row r="4725" s="231" customFormat="1" ht="13.65" customHeight="1">
      <c r="AA4725" s="245">
        <v>607911</v>
      </c>
      <c r="AB4725" t="s" s="30">
        <v>10781</v>
      </c>
      <c r="AG4725" t="s" s="30">
        <f>CONCATENATE(AH4725,", ",AI4725," ",AJ4725)</f>
        <v>209</v>
      </c>
    </row>
    <row r="4726" s="231" customFormat="1" ht="13.65" customHeight="1">
      <c r="AA4726" s="245">
        <v>607929</v>
      </c>
      <c r="AB4726" t="s" s="30">
        <v>10782</v>
      </c>
      <c r="AG4726" t="s" s="30">
        <f>CONCATENATE(AH4726,", ",AI4726," ",AJ4726)</f>
        <v>209</v>
      </c>
    </row>
    <row r="4727" s="231" customFormat="1" ht="13.65" customHeight="1">
      <c r="AA4727" s="245">
        <v>608182</v>
      </c>
      <c r="AB4727" t="s" s="30">
        <v>10783</v>
      </c>
      <c r="AG4727" t="s" s="30">
        <f>CONCATENATE(AH4727,", ",AI4727," ",AJ4727)</f>
        <v>209</v>
      </c>
    </row>
    <row r="4728" s="231" customFormat="1" ht="13.65" customHeight="1">
      <c r="AA4728" s="245">
        <v>608208</v>
      </c>
      <c r="AB4728" t="s" s="30">
        <v>10784</v>
      </c>
      <c r="AD4728" t="s" s="30">
        <v>2042</v>
      </c>
      <c r="AG4728" t="s" s="30">
        <f>CONCATENATE(AH4728,", ",AI4728," ",AJ4728)</f>
        <v>182</v>
      </c>
      <c r="AH4728" t="s" s="244">
        <v>138</v>
      </c>
      <c r="AI4728" t="s" s="30">
        <v>139</v>
      </c>
      <c r="AJ4728" s="245">
        <v>37421</v>
      </c>
    </row>
    <row r="4729" s="231" customFormat="1" ht="13.65" customHeight="1">
      <c r="AA4729" s="245">
        <v>608224</v>
      </c>
      <c r="AB4729" t="s" s="30">
        <v>10785</v>
      </c>
      <c r="AG4729" t="s" s="30">
        <f>CONCATENATE(AH4729,", ",AI4729," ",AJ4729)</f>
        <v>209</v>
      </c>
    </row>
    <row r="4730" s="231" customFormat="1" ht="13.65" customHeight="1">
      <c r="AA4730" s="245">
        <v>608232</v>
      </c>
      <c r="AB4730" t="s" s="30">
        <v>10786</v>
      </c>
      <c r="AG4730" t="s" s="30">
        <f>CONCATENATE(AH4730,", ",AI4730," ",AJ4730)</f>
        <v>209</v>
      </c>
    </row>
    <row r="4731" s="231" customFormat="1" ht="13.65" customHeight="1">
      <c r="AA4731" s="245">
        <v>608364</v>
      </c>
      <c r="AB4731" t="s" s="30">
        <v>10787</v>
      </c>
      <c r="AG4731" t="s" s="30">
        <f>CONCATENATE(AH4731,", ",AI4731," ",AJ4731)</f>
        <v>209</v>
      </c>
    </row>
    <row r="4732" s="231" customFormat="1" ht="13.65" customHeight="1">
      <c r="AA4732" s="245">
        <v>608372</v>
      </c>
      <c r="AB4732" t="s" s="30">
        <v>10788</v>
      </c>
      <c r="AG4732" t="s" s="30">
        <f>CONCATENATE(AH4732,", ",AI4732," ",AJ4732)</f>
        <v>209</v>
      </c>
    </row>
    <row r="4733" s="231" customFormat="1" ht="13.65" customHeight="1">
      <c r="AA4733" s="245">
        <v>608380</v>
      </c>
      <c r="AB4733" t="s" s="30">
        <v>10789</v>
      </c>
      <c r="AG4733" t="s" s="30">
        <f>CONCATENATE(AH4733,", ",AI4733," ",AJ4733)</f>
        <v>209</v>
      </c>
    </row>
    <row r="4734" s="231" customFormat="1" ht="13.65" customHeight="1">
      <c r="AA4734" s="245">
        <v>608398</v>
      </c>
      <c r="AB4734" t="s" s="30">
        <v>10790</v>
      </c>
      <c r="AG4734" t="s" s="30">
        <f>CONCATENATE(AH4734,", ",AI4734," ",AJ4734)</f>
        <v>209</v>
      </c>
    </row>
    <row r="4735" s="231" customFormat="1" ht="13.65" customHeight="1">
      <c r="AA4735" s="245">
        <v>608406</v>
      </c>
      <c r="AB4735" t="s" s="30">
        <v>10791</v>
      </c>
      <c r="AG4735" t="s" s="30">
        <f>CONCATENATE(AH4735,", ",AI4735," ",AJ4735)</f>
        <v>209</v>
      </c>
    </row>
    <row r="4736" s="231" customFormat="1" ht="13.65" customHeight="1">
      <c r="AA4736" s="245">
        <v>608414</v>
      </c>
      <c r="AB4736" t="s" s="30">
        <v>10792</v>
      </c>
      <c r="AG4736" t="s" s="30">
        <f>CONCATENATE(AH4736,", ",AI4736," ",AJ4736)</f>
        <v>209</v>
      </c>
    </row>
    <row r="4737" s="231" customFormat="1" ht="13.65" customHeight="1">
      <c r="AA4737" s="245">
        <v>608422</v>
      </c>
      <c r="AB4737" t="s" s="30">
        <v>10793</v>
      </c>
      <c r="AG4737" t="s" s="30">
        <f>CONCATENATE(AH4737,", ",AI4737," ",AJ4737)</f>
        <v>209</v>
      </c>
    </row>
    <row r="4738" s="231" customFormat="1" ht="13.65" customHeight="1">
      <c r="AA4738" s="245">
        <v>608547</v>
      </c>
      <c r="AB4738" t="s" s="30">
        <v>10794</v>
      </c>
      <c r="AD4738" t="s" s="30">
        <v>10795</v>
      </c>
      <c r="AG4738" t="s" s="30">
        <f>CONCATENATE(AH4738,", ",AI4738," ",AJ4738)</f>
        <v>9028</v>
      </c>
      <c r="AH4738" t="s" s="244">
        <v>9029</v>
      </c>
      <c r="AI4738" t="s" s="30">
        <v>139</v>
      </c>
      <c r="AJ4738" s="245">
        <v>37412</v>
      </c>
    </row>
    <row r="4739" s="231" customFormat="1" ht="13.65" customHeight="1">
      <c r="AA4739" s="245">
        <v>608562</v>
      </c>
      <c r="AB4739" t="s" s="30">
        <v>10796</v>
      </c>
      <c r="AC4739" t="s" s="30">
        <v>10797</v>
      </c>
      <c r="AG4739" t="s" s="30">
        <f>CONCATENATE(AH4739,", ",AI4739," ",AJ4739)</f>
        <v>209</v>
      </c>
    </row>
    <row r="4740" s="231" customFormat="1" ht="13.65" customHeight="1">
      <c r="AA4740" s="245">
        <v>608570</v>
      </c>
      <c r="AB4740" t="s" s="30">
        <v>10798</v>
      </c>
      <c r="AG4740" t="s" s="30">
        <f>CONCATENATE(AH4740,", ",AI4740," ",AJ4740)</f>
        <v>209</v>
      </c>
    </row>
    <row r="4741" s="231" customFormat="1" ht="13.65" customHeight="1">
      <c r="AA4741" s="245">
        <v>608588</v>
      </c>
      <c r="AB4741" t="s" s="30">
        <v>10799</v>
      </c>
      <c r="AG4741" t="s" s="30">
        <f>CONCATENATE(AH4741,", ",AI4741," ",AJ4741)</f>
        <v>209</v>
      </c>
    </row>
    <row r="4742" s="231" customFormat="1" ht="13.65" customHeight="1">
      <c r="AA4742" s="245">
        <v>608596</v>
      </c>
      <c r="AB4742" t="s" s="30">
        <v>10800</v>
      </c>
      <c r="AG4742" t="s" s="30">
        <f>CONCATENATE(AH4742,", ",AI4742," ",AJ4742)</f>
        <v>209</v>
      </c>
    </row>
    <row r="4743" s="231" customFormat="1" ht="13.65" customHeight="1">
      <c r="AA4743" s="245">
        <v>608612</v>
      </c>
      <c r="AB4743" t="s" s="30">
        <v>10801</v>
      </c>
      <c r="AG4743" t="s" s="30">
        <f>CONCATENATE(AH4743,", ",AI4743," ",AJ4743)</f>
        <v>209</v>
      </c>
    </row>
    <row r="4744" s="231" customFormat="1" ht="13.65" customHeight="1">
      <c r="AA4744" s="245">
        <v>608620</v>
      </c>
      <c r="AB4744" t="s" s="30">
        <v>10802</v>
      </c>
      <c r="AG4744" t="s" s="30">
        <f>CONCATENATE(AH4744,", ",AI4744," ",AJ4744)</f>
        <v>209</v>
      </c>
    </row>
    <row r="4745" s="231" customFormat="1" ht="13.65" customHeight="1">
      <c r="AA4745" s="245">
        <v>608638</v>
      </c>
      <c r="AB4745" t="s" s="30">
        <v>10803</v>
      </c>
      <c r="AG4745" t="s" s="30">
        <f>CONCATENATE(AH4745,", ",AI4745," ",AJ4745)</f>
        <v>209</v>
      </c>
    </row>
    <row r="4746" s="231" customFormat="1" ht="13.65" customHeight="1">
      <c r="AA4746" s="245">
        <v>608646</v>
      </c>
      <c r="AB4746" t="s" s="30">
        <v>10804</v>
      </c>
      <c r="AG4746" t="s" s="30">
        <f>CONCATENATE(AH4746,", ",AI4746," ",AJ4746)</f>
        <v>209</v>
      </c>
    </row>
    <row r="4747" s="231" customFormat="1" ht="13.65" customHeight="1">
      <c r="AA4747" s="245">
        <v>608653</v>
      </c>
      <c r="AB4747" t="s" s="30">
        <v>10805</v>
      </c>
      <c r="AG4747" t="s" s="30">
        <f>CONCATENATE(AH4747,", ",AI4747," ",AJ4747)</f>
        <v>209</v>
      </c>
    </row>
    <row r="4748" s="231" customFormat="1" ht="13.65" customHeight="1">
      <c r="AA4748" s="245">
        <v>608661</v>
      </c>
      <c r="AB4748" t="s" s="30">
        <v>10806</v>
      </c>
      <c r="AG4748" t="s" s="30">
        <f>CONCATENATE(AH4748,", ",AI4748," ",AJ4748)</f>
        <v>209</v>
      </c>
    </row>
    <row r="4749" s="231" customFormat="1" ht="13.65" customHeight="1">
      <c r="AA4749" s="245">
        <v>608679</v>
      </c>
      <c r="AB4749" t="s" s="30">
        <v>10807</v>
      </c>
      <c r="AG4749" t="s" s="30">
        <f>CONCATENATE(AH4749,", ",AI4749," ",AJ4749)</f>
        <v>209</v>
      </c>
    </row>
    <row r="4750" s="231" customFormat="1" ht="13.65" customHeight="1">
      <c r="AA4750" s="245">
        <v>608687</v>
      </c>
      <c r="AB4750" t="s" s="30">
        <v>10808</v>
      </c>
      <c r="AG4750" t="s" s="30">
        <f>CONCATENATE(AH4750,", ",AI4750," ",AJ4750)</f>
        <v>209</v>
      </c>
    </row>
    <row r="4751" s="231" customFormat="1" ht="13.65" customHeight="1">
      <c r="AA4751" s="245">
        <v>608695</v>
      </c>
      <c r="AB4751" t="s" s="30">
        <v>10809</v>
      </c>
      <c r="AD4751" t="s" s="30">
        <v>10810</v>
      </c>
      <c r="AG4751" t="s" s="30">
        <f>CONCATENATE(AH4751,", ",AI4751," ",AJ4751)</f>
        <v>10811</v>
      </c>
      <c r="AH4751" t="s" s="244">
        <v>7316</v>
      </c>
      <c r="AI4751" t="s" s="30">
        <v>4363</v>
      </c>
      <c r="AJ4751" s="245">
        <v>92121</v>
      </c>
    </row>
    <row r="4752" s="231" customFormat="1" ht="13.65" customHeight="1">
      <c r="AA4752" s="245">
        <v>608703</v>
      </c>
      <c r="AB4752" t="s" s="30">
        <v>10812</v>
      </c>
      <c r="AG4752" t="s" s="30">
        <f>CONCATENATE(AH4752,", ",AI4752," ",AJ4752)</f>
        <v>209</v>
      </c>
    </row>
    <row r="4753" s="231" customFormat="1" ht="13.65" customHeight="1">
      <c r="AA4753" s="245">
        <v>608711</v>
      </c>
      <c r="AB4753" t="s" s="30">
        <v>10813</v>
      </c>
      <c r="AG4753" t="s" s="30">
        <f>CONCATENATE(AH4753,", ",AI4753," ",AJ4753)</f>
        <v>209</v>
      </c>
    </row>
    <row r="4754" s="231" customFormat="1" ht="13.65" customHeight="1">
      <c r="AA4754" s="245">
        <v>608729</v>
      </c>
      <c r="AB4754" t="s" s="30">
        <v>10814</v>
      </c>
      <c r="AG4754" t="s" s="30">
        <f>CONCATENATE(AH4754,", ",AI4754," ",AJ4754)</f>
        <v>209</v>
      </c>
    </row>
    <row r="4755" s="231" customFormat="1" ht="13.65" customHeight="1">
      <c r="AA4755" s="245">
        <v>608737</v>
      </c>
      <c r="AB4755" t="s" s="30">
        <v>10815</v>
      </c>
      <c r="AG4755" t="s" s="30">
        <f>CONCATENATE(AH4755,", ",AI4755," ",AJ4755)</f>
        <v>209</v>
      </c>
    </row>
    <row r="4756" s="231" customFormat="1" ht="13.65" customHeight="1">
      <c r="AA4756" s="245">
        <v>608745</v>
      </c>
      <c r="AB4756" t="s" s="30">
        <v>10816</v>
      </c>
      <c r="AG4756" t="s" s="30">
        <f>CONCATENATE(AH4756,", ",AI4756," ",AJ4756)</f>
        <v>209</v>
      </c>
    </row>
    <row r="4757" s="231" customFormat="1" ht="13.65" customHeight="1">
      <c r="AA4757" s="245">
        <v>608877</v>
      </c>
      <c r="AB4757" t="s" s="30">
        <v>10817</v>
      </c>
      <c r="AD4757" t="s" s="30">
        <v>10818</v>
      </c>
      <c r="AE4757" t="s" s="30">
        <v>10819</v>
      </c>
      <c r="AG4757" t="s" s="30">
        <f>CONCATENATE(AH4757,", ",AI4757," ",AJ4757)</f>
        <v>309</v>
      </c>
      <c r="AH4757" t="s" s="244">
        <v>138</v>
      </c>
      <c r="AI4757" t="s" s="30">
        <v>139</v>
      </c>
      <c r="AJ4757" s="245">
        <v>37416</v>
      </c>
    </row>
    <row r="4758" s="231" customFormat="1" ht="13.65" customHeight="1">
      <c r="AA4758" s="245">
        <v>609099</v>
      </c>
      <c r="AB4758" t="s" s="30">
        <v>10820</v>
      </c>
      <c r="AD4758" t="s" s="30">
        <v>4387</v>
      </c>
      <c r="AG4758" t="s" s="30">
        <f>CONCATENATE(AH4758,", ",AI4758," ",AJ4758)</f>
        <v>309</v>
      </c>
      <c r="AH4758" t="s" s="244">
        <v>138</v>
      </c>
      <c r="AI4758" t="s" s="30">
        <v>139</v>
      </c>
      <c r="AJ4758" s="245">
        <v>37416</v>
      </c>
    </row>
    <row r="4759" s="231" customFormat="1" ht="13.65" customHeight="1">
      <c r="AA4759" s="245">
        <v>609289</v>
      </c>
      <c r="AB4759" t="s" s="30">
        <v>10821</v>
      </c>
      <c r="AG4759" t="s" s="30">
        <f>CONCATENATE(AH4759,", ",AI4759," ",AJ4759)</f>
        <v>209</v>
      </c>
    </row>
    <row r="4760" s="231" customFormat="1" ht="13.65" customHeight="1">
      <c r="AA4760" s="245">
        <v>609321</v>
      </c>
      <c r="AB4760" t="s" s="30">
        <v>10822</v>
      </c>
      <c r="AD4760" t="s" s="30">
        <v>10823</v>
      </c>
      <c r="AG4760" t="s" s="30">
        <f>CONCATENATE(AH4760,", ",AI4760," ",AJ4760)</f>
        <v>1224</v>
      </c>
      <c r="AH4760" t="s" s="244">
        <v>1225</v>
      </c>
      <c r="AI4760" t="s" s="30">
        <v>178</v>
      </c>
      <c r="AJ4760" s="245">
        <v>30739</v>
      </c>
    </row>
    <row r="4761" s="231" customFormat="1" ht="13.65" customHeight="1">
      <c r="AA4761" s="245">
        <v>609404</v>
      </c>
      <c r="AB4761" t="s" s="30">
        <v>10824</v>
      </c>
      <c r="AD4761" t="s" s="30">
        <v>10825</v>
      </c>
      <c r="AG4761" t="s" s="30">
        <f>CONCATENATE(AH4761,", ",AI4761," ",AJ4761)</f>
        <v>1221</v>
      </c>
      <c r="AH4761" t="s" s="244">
        <v>716</v>
      </c>
      <c r="AI4761" t="s" s="30">
        <v>178</v>
      </c>
      <c r="AJ4761" s="245">
        <v>30741</v>
      </c>
    </row>
    <row r="4762" s="231" customFormat="1" ht="13.65" customHeight="1">
      <c r="AA4762" s="245">
        <v>610840</v>
      </c>
      <c r="AB4762" t="s" s="30">
        <v>10826</v>
      </c>
      <c r="AD4762" t="s" s="30">
        <v>10827</v>
      </c>
      <c r="AG4762" t="s" s="30">
        <f>CONCATENATE(AH4762,", ",AI4762," ",AJ4762)</f>
        <v>3752</v>
      </c>
      <c r="AH4762" t="s" s="244">
        <v>3753</v>
      </c>
      <c r="AI4762" t="s" s="30">
        <v>139</v>
      </c>
      <c r="AJ4762" s="245">
        <v>37321</v>
      </c>
    </row>
    <row r="4763" s="231" customFormat="1" ht="13.65" customHeight="1">
      <c r="AA4763" s="245">
        <v>618207</v>
      </c>
      <c r="AB4763" t="s" s="30">
        <v>10828</v>
      </c>
      <c r="AD4763" t="s" s="30">
        <v>10829</v>
      </c>
      <c r="AG4763" t="s" s="30">
        <f>CONCATENATE(AH4763,", ",AI4763," ",AJ4763)</f>
        <v>219</v>
      </c>
      <c r="AH4763" t="s" s="244">
        <v>138</v>
      </c>
      <c r="AI4763" t="s" s="30">
        <v>139</v>
      </c>
      <c r="AJ4763" s="245">
        <v>37405</v>
      </c>
    </row>
    <row r="4764" s="231" customFormat="1" ht="13.65" customHeight="1">
      <c r="AA4764" s="245">
        <v>618355</v>
      </c>
      <c r="AB4764" t="s" s="30">
        <v>10830</v>
      </c>
      <c r="AG4764" t="s" s="30">
        <f>CONCATENATE(AH4764,", ",AI4764," ",AJ4764)</f>
        <v>209</v>
      </c>
    </row>
    <row r="4765" s="231" customFormat="1" ht="13.65" customHeight="1">
      <c r="AA4765" s="245">
        <v>618371</v>
      </c>
      <c r="AB4765" t="s" s="30">
        <v>10831</v>
      </c>
      <c r="AD4765" t="s" s="30">
        <v>10832</v>
      </c>
      <c r="AG4765" t="s" s="30">
        <f>CONCATENATE(AH4765,", ",AI4765," ",AJ4765)</f>
        <v>3774</v>
      </c>
      <c r="AH4765" t="s" s="244">
        <v>3775</v>
      </c>
      <c r="AI4765" t="s" s="30">
        <v>139</v>
      </c>
      <c r="AJ4765" s="245">
        <v>37381</v>
      </c>
    </row>
    <row r="4766" s="231" customFormat="1" ht="13.65" customHeight="1">
      <c r="AA4766" s="245">
        <v>618397</v>
      </c>
      <c r="AB4766" t="s" s="30">
        <v>10833</v>
      </c>
      <c r="AD4766" t="s" s="30">
        <v>10834</v>
      </c>
      <c r="AG4766" t="s" s="30">
        <f>CONCATENATE(AH4766,", ",AI4766," ",AJ4766)</f>
        <v>3774</v>
      </c>
      <c r="AH4766" t="s" s="244">
        <v>3775</v>
      </c>
      <c r="AI4766" t="s" s="30">
        <v>139</v>
      </c>
      <c r="AJ4766" s="245">
        <v>37381</v>
      </c>
    </row>
    <row r="4767" s="231" customFormat="1" ht="13.65" customHeight="1">
      <c r="AA4767" s="245">
        <v>622373</v>
      </c>
      <c r="AB4767" t="s" s="30">
        <v>10835</v>
      </c>
      <c r="AC4767" t="s" s="30">
        <v>4196</v>
      </c>
      <c r="AD4767" t="s" s="30">
        <v>10836</v>
      </c>
      <c r="AG4767" t="s" s="30">
        <f>CONCATENATE(AH4767,", ",AI4767," ",AJ4767)</f>
        <v>182</v>
      </c>
      <c r="AH4767" t="s" s="244">
        <v>138</v>
      </c>
      <c r="AI4767" t="s" s="30">
        <v>139</v>
      </c>
      <c r="AJ4767" s="245">
        <v>37421</v>
      </c>
    </row>
    <row r="4768" s="231" customFormat="1" ht="13.65" customHeight="1">
      <c r="AA4768" s="245">
        <v>622514</v>
      </c>
      <c r="AB4768" t="s" s="30">
        <v>10837</v>
      </c>
      <c r="AC4768" t="s" s="30">
        <v>4196</v>
      </c>
      <c r="AD4768" t="s" s="30">
        <v>10838</v>
      </c>
      <c r="AG4768" t="s" s="30">
        <f>CONCATENATE(AH4768,", ",AI4768," ",AJ4768)</f>
        <v>182</v>
      </c>
      <c r="AH4768" t="s" s="244">
        <v>138</v>
      </c>
      <c r="AI4768" t="s" s="30">
        <v>139</v>
      </c>
      <c r="AJ4768" s="245">
        <v>37421</v>
      </c>
    </row>
    <row r="4769" s="231" customFormat="1" ht="13.65" customHeight="1">
      <c r="AA4769" s="245">
        <v>622530</v>
      </c>
      <c r="AB4769" t="s" s="30">
        <v>10839</v>
      </c>
      <c r="AC4769" t="s" s="30">
        <v>4196</v>
      </c>
      <c r="AD4769" t="s" s="30">
        <v>3810</v>
      </c>
      <c r="AG4769" t="s" s="30">
        <f>CONCATENATE(AH4769,", ",AI4769," ",AJ4769)</f>
        <v>182</v>
      </c>
      <c r="AH4769" t="s" s="244">
        <v>138</v>
      </c>
      <c r="AI4769" t="s" s="30">
        <v>139</v>
      </c>
      <c r="AJ4769" s="245">
        <v>37421</v>
      </c>
    </row>
    <row r="4770" s="231" customFormat="1" ht="13.65" customHeight="1">
      <c r="AA4770" s="245">
        <v>622555</v>
      </c>
      <c r="AB4770" t="s" s="30">
        <v>10840</v>
      </c>
      <c r="AD4770" t="s" s="30">
        <v>10841</v>
      </c>
      <c r="AG4770" t="s" s="30">
        <f>CONCATENATE(AH4770,", ",AI4770," ",AJ4770)</f>
        <v>3752</v>
      </c>
      <c r="AH4770" t="s" s="244">
        <v>3753</v>
      </c>
      <c r="AI4770" t="s" s="30">
        <v>139</v>
      </c>
      <c r="AJ4770" s="245">
        <v>37321</v>
      </c>
    </row>
    <row r="4771" s="231" customFormat="1" ht="13.65" customHeight="1">
      <c r="AA4771" s="245">
        <v>622571</v>
      </c>
      <c r="AB4771" t="s" s="30">
        <v>10842</v>
      </c>
      <c r="AC4771" t="s" s="30">
        <v>4196</v>
      </c>
      <c r="AD4771" t="s" s="30">
        <v>3884</v>
      </c>
      <c r="AG4771" t="s" s="30">
        <f>CONCATENATE(AH4771,", ",AI4771," ",AJ4771)</f>
        <v>182</v>
      </c>
      <c r="AH4771" t="s" s="244">
        <v>138</v>
      </c>
      <c r="AI4771" t="s" s="30">
        <v>139</v>
      </c>
      <c r="AJ4771" s="245">
        <v>37421</v>
      </c>
    </row>
    <row r="4772" s="231" customFormat="1" ht="13.65" customHeight="1">
      <c r="AA4772" s="245">
        <v>622597</v>
      </c>
      <c r="AB4772" t="s" s="30">
        <v>10843</v>
      </c>
      <c r="AC4772" t="s" s="30">
        <v>4196</v>
      </c>
      <c r="AD4772" t="s" s="30">
        <v>3884</v>
      </c>
      <c r="AG4772" t="s" s="30">
        <f>CONCATENATE(AH4772,", ",AI4772," ",AJ4772)</f>
        <v>182</v>
      </c>
      <c r="AH4772" t="s" s="244">
        <v>138</v>
      </c>
      <c r="AI4772" t="s" s="30">
        <v>139</v>
      </c>
      <c r="AJ4772" s="245">
        <v>37421</v>
      </c>
    </row>
    <row r="4773" s="231" customFormat="1" ht="13.65" customHeight="1">
      <c r="AA4773" s="245">
        <v>622605</v>
      </c>
      <c r="AB4773" t="s" s="30">
        <v>10844</v>
      </c>
      <c r="AD4773" t="s" s="30">
        <v>10440</v>
      </c>
      <c r="AG4773" t="s" s="30">
        <f>CONCATENATE(AH4773,", ",AI4773," ",AJ4773)</f>
        <v>3752</v>
      </c>
      <c r="AH4773" t="s" s="244">
        <v>3753</v>
      </c>
      <c r="AI4773" t="s" s="30">
        <v>139</v>
      </c>
      <c r="AJ4773" s="245">
        <v>37321</v>
      </c>
    </row>
    <row r="4774" s="231" customFormat="1" ht="13.65" customHeight="1">
      <c r="AA4774" s="245">
        <v>622662</v>
      </c>
      <c r="AB4774" t="s" s="30">
        <v>10845</v>
      </c>
      <c r="AC4774" t="s" s="30">
        <v>4196</v>
      </c>
      <c r="AD4774" t="s" s="30">
        <v>3884</v>
      </c>
      <c r="AG4774" t="s" s="30">
        <f>CONCATENATE(AH4774,", ",AI4774," ",AJ4774)</f>
        <v>182</v>
      </c>
      <c r="AH4774" t="s" s="244">
        <v>138</v>
      </c>
      <c r="AI4774" t="s" s="30">
        <v>139</v>
      </c>
      <c r="AJ4774" s="245">
        <v>37421</v>
      </c>
    </row>
    <row r="4775" s="231" customFormat="1" ht="13.65" customHeight="1">
      <c r="AA4775" s="245">
        <v>622688</v>
      </c>
      <c r="AB4775" t="s" s="30">
        <v>10846</v>
      </c>
      <c r="AD4775" t="s" s="30">
        <v>10847</v>
      </c>
      <c r="AG4775" t="s" s="30">
        <f>CONCATENATE(AH4775,", ",AI4775," ",AJ4775)</f>
        <v>7434</v>
      </c>
      <c r="AH4775" t="s" s="244">
        <v>854</v>
      </c>
      <c r="AI4775" t="s" s="30">
        <v>139</v>
      </c>
      <c r="AJ4775" s="245">
        <v>37320</v>
      </c>
    </row>
    <row r="4776" s="231" customFormat="1" ht="13.65" customHeight="1">
      <c r="AA4776" s="245">
        <v>622852</v>
      </c>
      <c r="AB4776" t="s" s="30">
        <v>704</v>
      </c>
      <c r="AD4776" t="s" s="30">
        <v>10848</v>
      </c>
      <c r="AG4776" t="s" s="30">
        <f>CONCATENATE(AH4776,", ",AI4776," ",AJ4776)</f>
        <v>10849</v>
      </c>
      <c r="AH4776" t="s" s="244">
        <v>6492</v>
      </c>
      <c r="AI4776" t="s" s="30">
        <v>616</v>
      </c>
      <c r="AJ4776" s="245">
        <v>28255</v>
      </c>
    </row>
    <row r="4777" s="231" customFormat="1" ht="13.65" customHeight="1">
      <c r="AA4777" s="245">
        <v>622878</v>
      </c>
      <c r="AB4777" t="s" s="30">
        <v>10850</v>
      </c>
      <c r="AC4777" t="s" s="30">
        <v>4336</v>
      </c>
      <c r="AG4777" t="s" s="30">
        <f>CONCATENATE(AH4777,", ",AI4777," ",AJ4777)</f>
        <v>209</v>
      </c>
    </row>
    <row r="4778" s="231" customFormat="1" ht="13.65" customHeight="1">
      <c r="AA4778" s="245">
        <v>623868</v>
      </c>
      <c r="AB4778" t="s" s="30">
        <v>10851</v>
      </c>
      <c r="AD4778" t="s" s="30">
        <v>10852</v>
      </c>
      <c r="AG4778" t="s" s="30">
        <f>CONCATENATE(AH4778,", ",AI4778," ",AJ4778)</f>
        <v>3752</v>
      </c>
      <c r="AH4778" t="s" s="244">
        <v>3753</v>
      </c>
      <c r="AI4778" t="s" s="30">
        <v>139</v>
      </c>
      <c r="AJ4778" s="245">
        <v>37321</v>
      </c>
    </row>
    <row r="4779" s="231" customFormat="1" ht="13.65" customHeight="1">
      <c r="AA4779" s="245">
        <v>623892</v>
      </c>
      <c r="AB4779" t="s" s="30">
        <v>10853</v>
      </c>
      <c r="AG4779" t="s" s="30">
        <f>CONCATENATE(AH4779,", ",AI4779," ",AJ4779)</f>
        <v>209</v>
      </c>
    </row>
    <row r="4780" s="231" customFormat="1" ht="13.65" customHeight="1">
      <c r="AA4780" s="245">
        <v>627844</v>
      </c>
      <c r="AB4780" t="s" s="30">
        <v>10854</v>
      </c>
      <c r="AD4780" t="s" s="30">
        <v>10855</v>
      </c>
      <c r="AG4780" t="s" s="30">
        <f>CONCATENATE(AH4780,", ",AI4780," ",AJ4780)</f>
        <v>1199</v>
      </c>
      <c r="AH4780" t="s" s="244">
        <v>1171</v>
      </c>
      <c r="AI4780" t="s" s="30">
        <v>178</v>
      </c>
      <c r="AJ4780" s="245">
        <v>30728</v>
      </c>
    </row>
    <row r="4781" s="231" customFormat="1" ht="13.65" customHeight="1">
      <c r="AA4781" s="245">
        <v>630939</v>
      </c>
      <c r="AB4781" t="s" s="30">
        <v>10856</v>
      </c>
      <c r="AD4781" t="s" s="30">
        <v>10857</v>
      </c>
      <c r="AE4781" t="s" s="30">
        <v>10858</v>
      </c>
      <c r="AG4781" t="s" s="30">
        <f>CONCATENATE(AH4781,", ",AI4781," ",AJ4781)</f>
        <v>845</v>
      </c>
      <c r="AH4781" t="s" s="244">
        <v>162</v>
      </c>
      <c r="AI4781" t="s" s="30">
        <v>139</v>
      </c>
      <c r="AJ4781" s="245">
        <v>37343</v>
      </c>
    </row>
    <row r="4782" s="231" customFormat="1" ht="13.65" customHeight="1">
      <c r="AA4782" s="245">
        <v>645382</v>
      </c>
      <c r="AB4782" t="s" s="30">
        <v>10859</v>
      </c>
      <c r="AD4782" t="s" s="30">
        <v>10860</v>
      </c>
      <c r="AG4782" t="s" s="30">
        <f>CONCATENATE(AH4782,", ",AI4782," ",AJ4782)</f>
        <v>309</v>
      </c>
      <c r="AH4782" t="s" s="244">
        <v>138</v>
      </c>
      <c r="AI4782" t="s" s="30">
        <v>139</v>
      </c>
      <c r="AJ4782" s="245">
        <v>37416</v>
      </c>
    </row>
    <row r="4783" s="231" customFormat="1" ht="13.65" customHeight="1">
      <c r="AA4783" s="245">
        <v>645390</v>
      </c>
      <c r="AB4783" t="s" s="30">
        <v>10861</v>
      </c>
      <c r="AD4783" t="s" s="30">
        <v>9033</v>
      </c>
      <c r="AE4783" t="s" s="30">
        <v>1269</v>
      </c>
      <c r="AG4783" t="s" s="30">
        <f>CONCATENATE(AH4783,", ",AI4783," ",AJ4783)</f>
        <v>197</v>
      </c>
      <c r="AH4783" t="s" s="244">
        <v>138</v>
      </c>
      <c r="AI4783" t="s" s="30">
        <v>139</v>
      </c>
      <c r="AJ4783" s="245">
        <v>37402</v>
      </c>
    </row>
    <row r="4784" s="231" customFormat="1" ht="13.65" customHeight="1">
      <c r="AA4784" s="245">
        <v>645416</v>
      </c>
      <c r="AB4784" t="s" s="30">
        <v>10862</v>
      </c>
      <c r="AD4784" t="s" s="30">
        <v>10863</v>
      </c>
      <c r="AG4784" t="s" s="30">
        <f>CONCATENATE(AH4784,", ",AI4784," ",AJ4784)</f>
        <v>292</v>
      </c>
      <c r="AH4784" t="s" s="244">
        <v>293</v>
      </c>
      <c r="AI4784" t="s" s="30">
        <v>178</v>
      </c>
      <c r="AJ4784" s="245">
        <v>30736</v>
      </c>
    </row>
    <row r="4785" s="231" customFormat="1" ht="13.65" customHeight="1">
      <c r="AA4785" s="245">
        <v>645515</v>
      </c>
      <c r="AB4785" t="s" s="30">
        <v>10864</v>
      </c>
      <c r="AD4785" t="s" s="30">
        <v>10865</v>
      </c>
      <c r="AG4785" t="s" s="30">
        <f>CONCATENATE(AH4785,", ",AI4785," ",AJ4785)</f>
        <v>219</v>
      </c>
      <c r="AH4785" t="s" s="244">
        <v>138</v>
      </c>
      <c r="AI4785" t="s" s="30">
        <v>139</v>
      </c>
      <c r="AJ4785" s="245">
        <v>37405</v>
      </c>
    </row>
    <row r="4786" s="231" customFormat="1" ht="13.65" customHeight="1">
      <c r="AA4786" s="245">
        <v>646497</v>
      </c>
      <c r="AB4786" t="s" s="30">
        <v>10866</v>
      </c>
      <c r="AD4786" t="s" s="30">
        <v>10867</v>
      </c>
      <c r="AE4786" t="s" s="30">
        <v>10868</v>
      </c>
      <c r="AG4786" t="s" s="30">
        <f>CONCATENATE(AH4786,", ",AI4786," ",AJ4786)</f>
        <v>10869</v>
      </c>
      <c r="AH4786" t="s" s="244">
        <v>4348</v>
      </c>
      <c r="AI4786" t="s" s="30">
        <v>178</v>
      </c>
      <c r="AJ4786" s="245">
        <v>30701</v>
      </c>
    </row>
    <row r="4787" s="231" customFormat="1" ht="13.65" customHeight="1">
      <c r="AA4787" s="245">
        <v>650606</v>
      </c>
      <c r="AB4787" t="s" s="30">
        <v>10870</v>
      </c>
      <c r="AD4787" t="s" s="30">
        <v>10871</v>
      </c>
      <c r="AG4787" t="s" s="30">
        <f>CONCATENATE(AH4787,", ",AI4787," ",AJ4787)</f>
        <v>137</v>
      </c>
      <c r="AH4787" t="s" s="244">
        <v>138</v>
      </c>
      <c r="AI4787" t="s" s="30">
        <v>139</v>
      </c>
      <c r="AJ4787" s="245">
        <v>37401</v>
      </c>
    </row>
    <row r="4788" s="231" customFormat="1" ht="13.65" customHeight="1">
      <c r="AA4788" s="245">
        <v>650770</v>
      </c>
      <c r="AB4788" t="s" s="30">
        <v>10872</v>
      </c>
      <c r="AD4788" t="s" s="30">
        <v>10873</v>
      </c>
      <c r="AG4788" t="s" s="30">
        <f>CONCATENATE(AH4788,", ",AI4788," ",AJ4788)</f>
        <v>147</v>
      </c>
      <c r="AH4788" t="s" s="244">
        <v>138</v>
      </c>
      <c r="AI4788" t="s" s="30">
        <v>139</v>
      </c>
      <c r="AJ4788" s="245">
        <v>37406</v>
      </c>
    </row>
    <row r="4789" s="231" customFormat="1" ht="13.65" customHeight="1">
      <c r="AA4789" s="245">
        <v>650788</v>
      </c>
      <c r="AB4789" t="s" s="30">
        <v>10874</v>
      </c>
      <c r="AD4789" t="s" s="30">
        <v>10875</v>
      </c>
      <c r="AG4789" t="s" s="30">
        <f>CONCATENATE(AH4789,", ",AI4789," ",AJ4789)</f>
        <v>147</v>
      </c>
      <c r="AH4789" t="s" s="244">
        <v>138</v>
      </c>
      <c r="AI4789" t="s" s="30">
        <v>139</v>
      </c>
      <c r="AJ4789" s="245">
        <v>37406</v>
      </c>
    </row>
    <row r="4790" s="231" customFormat="1" ht="13.65" customHeight="1">
      <c r="AA4790" s="245">
        <v>650796</v>
      </c>
      <c r="AB4790" t="s" s="30">
        <v>10876</v>
      </c>
      <c r="AD4790" t="s" s="30">
        <v>10877</v>
      </c>
      <c r="AG4790" t="s" s="30">
        <f>CONCATENATE(AH4790,", ",AI4790," ",AJ4790)</f>
        <v>267</v>
      </c>
      <c r="AH4790" t="s" s="244">
        <v>138</v>
      </c>
      <c r="AI4790" t="s" s="30">
        <v>139</v>
      </c>
      <c r="AJ4790" s="245">
        <v>37419</v>
      </c>
    </row>
    <row r="4791" s="231" customFormat="1" ht="13.65" customHeight="1">
      <c r="AA4791" s="245">
        <v>650820</v>
      </c>
      <c r="AB4791" t="s" s="30">
        <v>10878</v>
      </c>
      <c r="AD4791" t="s" s="30">
        <v>10879</v>
      </c>
      <c r="AG4791" t="s" s="30">
        <f>CONCATENATE(AH4791,", ",AI4791," ",AJ4791)</f>
        <v>2195</v>
      </c>
      <c r="AH4791" t="s" s="244">
        <v>177</v>
      </c>
      <c r="AI4791" t="s" s="30">
        <v>178</v>
      </c>
      <c r="AJ4791" s="245">
        <v>30742</v>
      </c>
    </row>
    <row r="4792" s="231" customFormat="1" ht="13.65" customHeight="1">
      <c r="AA4792" s="245">
        <v>650838</v>
      </c>
      <c r="AB4792" t="s" s="30">
        <v>10880</v>
      </c>
      <c r="AG4792" t="s" s="30">
        <f>CONCATENATE(AH4792,", ",AI4792," ",AJ4792)</f>
        <v>209</v>
      </c>
    </row>
    <row r="4793" s="231" customFormat="1" ht="13.65" customHeight="1">
      <c r="AA4793" s="245">
        <v>650846</v>
      </c>
      <c r="AB4793" t="s" s="30">
        <v>10881</v>
      </c>
      <c r="AG4793" t="s" s="30">
        <f>CONCATENATE(AH4793,", ",AI4793," ",AJ4793)</f>
        <v>209</v>
      </c>
    </row>
    <row r="4794" s="231" customFormat="1" ht="13.65" customHeight="1">
      <c r="AA4794" s="245">
        <v>650895</v>
      </c>
      <c r="AB4794" t="s" s="30">
        <v>10882</v>
      </c>
      <c r="AC4794" t="s" s="30">
        <v>10883</v>
      </c>
      <c r="AD4794" t="s" s="30">
        <v>10884</v>
      </c>
      <c r="AG4794" t="s" s="30">
        <f>CONCATENATE(AH4794,", ",AI4794," ",AJ4794)</f>
        <v>169</v>
      </c>
      <c r="AH4794" t="s" s="244">
        <v>138</v>
      </c>
      <c r="AI4794" t="s" s="30">
        <v>139</v>
      </c>
      <c r="AJ4794" s="245">
        <v>37411</v>
      </c>
    </row>
    <row r="4795" s="231" customFormat="1" ht="13.65" customHeight="1">
      <c r="AA4795" s="245">
        <v>650911</v>
      </c>
      <c r="AB4795" t="s" s="30">
        <v>10885</v>
      </c>
      <c r="AD4795" t="s" s="30">
        <v>10886</v>
      </c>
      <c r="AG4795" t="s" s="30">
        <f>CONCATENATE(AH4795,", ",AI4795," ",AJ4795)</f>
        <v>508</v>
      </c>
      <c r="AH4795" t="s" s="244">
        <v>138</v>
      </c>
      <c r="AI4795" t="s" s="30">
        <v>139</v>
      </c>
      <c r="AJ4795" s="245">
        <v>37408</v>
      </c>
    </row>
    <row r="4796" s="231" customFormat="1" ht="13.65" customHeight="1">
      <c r="AA4796" s="245">
        <v>652354</v>
      </c>
      <c r="AB4796" t="s" s="30">
        <v>10887</v>
      </c>
      <c r="AD4796" t="s" s="30">
        <v>10888</v>
      </c>
      <c r="AG4796" t="s" s="30">
        <f>CONCATENATE(AH4796,", ",AI4796," ",AJ4796)</f>
        <v>169</v>
      </c>
      <c r="AH4796" t="s" s="244">
        <v>138</v>
      </c>
      <c r="AI4796" t="s" s="30">
        <v>139</v>
      </c>
      <c r="AJ4796" s="245">
        <v>37411</v>
      </c>
    </row>
    <row r="4797" s="231" customFormat="1" ht="13.65" customHeight="1">
      <c r="AA4797" s="245">
        <v>652396</v>
      </c>
      <c r="AB4797" t="s" s="30">
        <v>10889</v>
      </c>
      <c r="AG4797" t="s" s="30">
        <f>CONCATENATE(AH4797,", ",AI4797," ",AJ4797)</f>
        <v>209</v>
      </c>
    </row>
    <row r="4798" s="231" customFormat="1" ht="13.65" customHeight="1">
      <c r="AA4798" s="245">
        <v>652446</v>
      </c>
      <c r="AB4798" t="s" s="30">
        <v>10890</v>
      </c>
      <c r="AD4798" t="s" s="30">
        <v>10891</v>
      </c>
      <c r="AG4798" t="s" s="30">
        <f>CONCATENATE(AH4798,", ",AI4798," ",AJ4798)</f>
        <v>10892</v>
      </c>
      <c r="AH4798" t="s" s="244">
        <v>499</v>
      </c>
      <c r="AI4798" t="s" s="30">
        <v>139</v>
      </c>
      <c r="AJ4798" s="245">
        <v>37933</v>
      </c>
    </row>
    <row r="4799" s="231" customFormat="1" ht="13.65" customHeight="1">
      <c r="AA4799" s="245">
        <v>652461</v>
      </c>
      <c r="AB4799" t="s" s="30">
        <v>10893</v>
      </c>
      <c r="AD4799" t="s" s="30">
        <v>10894</v>
      </c>
      <c r="AG4799" t="s" s="30">
        <f>CONCATENATE(AH4799,", ",AI4799," ",AJ4799)</f>
        <v>10895</v>
      </c>
      <c r="AH4799" t="s" s="244">
        <v>5457</v>
      </c>
      <c r="AI4799" t="s" s="30">
        <v>139</v>
      </c>
      <c r="AJ4799" s="245">
        <v>38101</v>
      </c>
    </row>
    <row r="4800" s="231" customFormat="1" ht="13.65" customHeight="1">
      <c r="AA4800" s="245">
        <v>652479</v>
      </c>
      <c r="AB4800" t="s" s="30">
        <v>10896</v>
      </c>
      <c r="AD4800" t="s" s="30">
        <v>10897</v>
      </c>
      <c r="AG4800" t="s" s="30">
        <f>CONCATENATE(AH4800,", ",AI4800," ",AJ4800)</f>
        <v>845</v>
      </c>
      <c r="AH4800" t="s" s="244">
        <v>162</v>
      </c>
      <c r="AI4800" t="s" s="30">
        <v>139</v>
      </c>
      <c r="AJ4800" s="245">
        <v>37343</v>
      </c>
    </row>
    <row r="4801" s="231" customFormat="1" ht="13.65" customHeight="1">
      <c r="AA4801" s="245">
        <v>652552</v>
      </c>
      <c r="AB4801" t="s" s="30">
        <v>10898</v>
      </c>
      <c r="AG4801" t="s" s="30">
        <f>CONCATENATE(AH4801,", ",AI4801," ",AJ4801)</f>
        <v>209</v>
      </c>
    </row>
    <row r="4802" s="231" customFormat="1" ht="13.65" customHeight="1">
      <c r="AA4802" s="245">
        <v>653014</v>
      </c>
      <c r="AB4802" t="s" s="30">
        <v>10899</v>
      </c>
      <c r="AD4802" t="s" s="30">
        <v>10900</v>
      </c>
      <c r="AG4802" t="s" s="30">
        <f>CONCATENATE(AH4802,", ",AI4802," ",AJ4802)</f>
        <v>182</v>
      </c>
      <c r="AH4802" t="s" s="244">
        <v>138</v>
      </c>
      <c r="AI4802" t="s" s="30">
        <v>139</v>
      </c>
      <c r="AJ4802" s="245">
        <v>37421</v>
      </c>
    </row>
    <row r="4803" s="231" customFormat="1" ht="13.65" customHeight="1">
      <c r="AA4803" s="245">
        <v>653030</v>
      </c>
      <c r="AB4803" t="s" s="30">
        <v>10901</v>
      </c>
      <c r="AD4803" t="s" s="30">
        <v>10902</v>
      </c>
      <c r="AG4803" t="s" s="30">
        <f>CONCATENATE(AH4803,", ",AI4803," ",AJ4803)</f>
        <v>185</v>
      </c>
      <c r="AH4803" t="s" s="244">
        <v>138</v>
      </c>
      <c r="AI4803" t="s" s="30">
        <v>139</v>
      </c>
      <c r="AJ4803" s="245">
        <v>37415</v>
      </c>
    </row>
    <row r="4804" s="231" customFormat="1" ht="13.65" customHeight="1">
      <c r="AA4804" s="245">
        <v>653139</v>
      </c>
      <c r="AB4804" t="s" s="30">
        <v>10903</v>
      </c>
      <c r="AD4804" t="s" s="30">
        <v>10904</v>
      </c>
      <c r="AG4804" t="s" s="30">
        <f>CONCATENATE(AH4804,", ",AI4804," ",AJ4804)</f>
        <v>10905</v>
      </c>
      <c r="AH4804" t="s" s="244">
        <v>10906</v>
      </c>
      <c r="AI4804" t="s" s="30">
        <v>1513</v>
      </c>
      <c r="AJ4804" s="245">
        <v>46601</v>
      </c>
    </row>
    <row r="4805" s="231" customFormat="1" ht="13.65" customHeight="1">
      <c r="AA4805" s="245">
        <v>653147</v>
      </c>
      <c r="AB4805" t="s" s="30">
        <v>10907</v>
      </c>
      <c r="AD4805" t="s" s="30">
        <v>10908</v>
      </c>
      <c r="AG4805" t="s" s="30">
        <f>CONCATENATE(AH4805,", ",AI4805," ",AJ4805)</f>
        <v>1221</v>
      </c>
      <c r="AH4805" t="s" s="244">
        <v>716</v>
      </c>
      <c r="AI4805" t="s" s="30">
        <v>178</v>
      </c>
      <c r="AJ4805" s="245">
        <v>30741</v>
      </c>
    </row>
    <row r="4806" s="231" customFormat="1" ht="13.65" customHeight="1">
      <c r="AA4806" s="245">
        <v>653170</v>
      </c>
      <c r="AB4806" t="s" s="30">
        <v>10909</v>
      </c>
      <c r="AD4806" t="s" s="30">
        <v>10910</v>
      </c>
      <c r="AE4806" t="s" s="30">
        <v>10911</v>
      </c>
      <c r="AF4806" t="s" s="30">
        <v>10912</v>
      </c>
      <c r="AG4806" t="s" s="30">
        <f>CONCATENATE(AH4806,", ",AI4806," ",AJ4806)</f>
        <v>10913</v>
      </c>
      <c r="AH4806" t="s" s="244">
        <v>6266</v>
      </c>
      <c r="AI4806" t="s" s="30">
        <v>3348</v>
      </c>
      <c r="AJ4806" s="245">
        <v>60201</v>
      </c>
    </row>
    <row r="4807" s="231" customFormat="1" ht="13.65" customHeight="1">
      <c r="AA4807" s="245">
        <v>654251</v>
      </c>
      <c r="AB4807" t="s" s="30">
        <v>10914</v>
      </c>
      <c r="AD4807" t="s" s="30">
        <v>10915</v>
      </c>
      <c r="AG4807" t="s" s="30">
        <f>CONCATENATE(AH4807,", ",AI4807," ",AJ4807)</f>
        <v>10916</v>
      </c>
      <c r="AH4807" t="s" s="244">
        <v>10917</v>
      </c>
      <c r="AI4807" t="s" s="30">
        <v>5981</v>
      </c>
      <c r="AJ4807" s="245">
        <v>49001</v>
      </c>
    </row>
    <row r="4808" s="231" customFormat="1" ht="13.65" customHeight="1">
      <c r="AA4808" s="245">
        <v>654384</v>
      </c>
      <c r="AB4808" t="s" s="30">
        <v>10918</v>
      </c>
      <c r="AG4808" t="s" s="30">
        <f>CONCATENATE(AH4808,", ",AI4808," ",AJ4808)</f>
        <v>209</v>
      </c>
    </row>
    <row r="4809" s="231" customFormat="1" ht="13.65" customHeight="1">
      <c r="AA4809" s="245">
        <v>654392</v>
      </c>
      <c r="AB4809" t="s" s="30">
        <v>10919</v>
      </c>
      <c r="AD4809" t="s" s="30">
        <v>10515</v>
      </c>
      <c r="AG4809" t="s" s="30">
        <f>CONCATENATE(AH4809,", ",AI4809," ",AJ4809)</f>
        <v>185</v>
      </c>
      <c r="AH4809" t="s" s="244">
        <v>138</v>
      </c>
      <c r="AI4809" t="s" s="30">
        <v>139</v>
      </c>
      <c r="AJ4809" s="245">
        <v>37415</v>
      </c>
    </row>
    <row r="4810" s="231" customFormat="1" ht="13.65" customHeight="1">
      <c r="AA4810" s="245">
        <v>654400</v>
      </c>
      <c r="AB4810" t="s" s="30">
        <v>10920</v>
      </c>
      <c r="AD4810" t="s" s="30">
        <v>10921</v>
      </c>
      <c r="AG4810" t="s" s="30">
        <f>CONCATENATE(AH4810,", ",AI4810," ",AJ4810)</f>
        <v>10922</v>
      </c>
      <c r="AH4810" t="s" s="244">
        <v>10923</v>
      </c>
      <c r="AI4810" t="s" s="30">
        <v>753</v>
      </c>
      <c r="AJ4810" s="245">
        <v>11576</v>
      </c>
    </row>
    <row r="4811" s="231" customFormat="1" ht="13.65" customHeight="1">
      <c r="AA4811" s="245">
        <v>654467</v>
      </c>
      <c r="AB4811" t="s" s="30">
        <v>10924</v>
      </c>
      <c r="AG4811" t="s" s="30">
        <f>CONCATENATE(AH4811,", ",AI4811," ",AJ4811)</f>
        <v>209</v>
      </c>
    </row>
    <row r="4812" s="231" customFormat="1" ht="13.65" customHeight="1">
      <c r="AA4812" s="245">
        <v>654475</v>
      </c>
      <c r="AB4812" t="s" s="30">
        <v>10925</v>
      </c>
      <c r="AG4812" t="s" s="30">
        <f>CONCATENATE(AH4812,", ",AI4812," ",AJ4812)</f>
        <v>209</v>
      </c>
    </row>
    <row r="4813" s="231" customFormat="1" ht="13.65" customHeight="1">
      <c r="AA4813" s="245">
        <v>654483</v>
      </c>
      <c r="AB4813" t="s" s="30">
        <v>10926</v>
      </c>
      <c r="AG4813" t="s" s="30">
        <f>CONCATENATE(AH4813,", ",AI4813," ",AJ4813)</f>
        <v>209</v>
      </c>
    </row>
    <row r="4814" s="231" customFormat="1" ht="13.65" customHeight="1">
      <c r="AA4814" s="245">
        <v>654491</v>
      </c>
      <c r="AB4814" t="s" s="30">
        <v>10927</v>
      </c>
      <c r="AG4814" t="s" s="30">
        <f>CONCATENATE(AH4814,", ",AI4814," ",AJ4814)</f>
        <v>209</v>
      </c>
    </row>
    <row r="4815" s="231" customFormat="1" ht="13.65" customHeight="1">
      <c r="AA4815" s="245">
        <v>654848</v>
      </c>
      <c r="AB4815" t="s" s="30">
        <v>10928</v>
      </c>
      <c r="AD4815" t="s" s="30">
        <v>10929</v>
      </c>
      <c r="AG4815" t="s" s="30">
        <f>CONCATENATE(AH4815,", ",AI4815," ",AJ4815)</f>
        <v>10930</v>
      </c>
      <c r="AH4815" t="s" s="244">
        <v>5117</v>
      </c>
      <c r="AI4815" t="s" s="30">
        <v>5031</v>
      </c>
      <c r="AJ4815" s="245">
        <v>64111</v>
      </c>
    </row>
    <row r="4816" s="231" customFormat="1" ht="13.65" customHeight="1">
      <c r="AA4816" s="245">
        <v>654855</v>
      </c>
      <c r="AB4816" t="s" s="30">
        <v>10931</v>
      </c>
      <c r="AD4816" t="s" s="30">
        <v>10932</v>
      </c>
      <c r="AG4816" t="s" s="30">
        <f>CONCATENATE(AH4816,", ",AI4816," ",AJ4816)</f>
        <v>10933</v>
      </c>
      <c r="AH4816" t="s" s="244">
        <v>10934</v>
      </c>
      <c r="AI4816" t="s" s="30">
        <v>6184</v>
      </c>
      <c r="AJ4816" s="245">
        <v>29662</v>
      </c>
    </row>
    <row r="4817" s="231" customFormat="1" ht="13.65" customHeight="1">
      <c r="AA4817" s="245">
        <v>654863</v>
      </c>
      <c r="AB4817" t="s" s="30">
        <v>10935</v>
      </c>
      <c r="AD4817" t="s" s="30">
        <v>10936</v>
      </c>
      <c r="AG4817" t="s" s="30">
        <f>CONCATENATE(AH4817,", ",AI4817," ",AJ4817)</f>
        <v>10937</v>
      </c>
      <c r="AH4817" t="s" s="244">
        <v>8441</v>
      </c>
      <c r="AI4817" t="s" s="30">
        <v>6184</v>
      </c>
      <c r="AJ4817" s="245">
        <v>29615</v>
      </c>
    </row>
    <row r="4818" s="231" customFormat="1" ht="13.65" customHeight="1">
      <c r="AA4818" s="245">
        <v>654913</v>
      </c>
      <c r="AB4818" t="s" s="30">
        <v>10938</v>
      </c>
      <c r="AD4818" t="s" s="30">
        <v>10939</v>
      </c>
      <c r="AG4818" t="s" s="30">
        <f>CONCATENATE(AH4818,", ",AI4818," ",AJ4818)</f>
        <v>10940</v>
      </c>
      <c r="AH4818" t="s" s="244">
        <v>10941</v>
      </c>
      <c r="AI4818" t="s" s="30">
        <v>5981</v>
      </c>
      <c r="AJ4818" s="245">
        <v>48126</v>
      </c>
    </row>
    <row r="4819" s="231" customFormat="1" ht="13.65" customHeight="1">
      <c r="AA4819" s="245">
        <v>655076</v>
      </c>
      <c r="AB4819" t="s" s="30">
        <v>10942</v>
      </c>
      <c r="AG4819" t="s" s="30">
        <f>CONCATENATE(AH4819,", ",AI4819," ",AJ4819)</f>
        <v>209</v>
      </c>
    </row>
    <row r="4820" s="231" customFormat="1" ht="13.65" customHeight="1">
      <c r="AA4820" s="245">
        <v>655233</v>
      </c>
      <c r="AB4820" t="s" s="30">
        <v>10943</v>
      </c>
      <c r="AD4820" t="s" s="30">
        <v>10944</v>
      </c>
      <c r="AG4820" t="s" s="30">
        <f>CONCATENATE(AH4820,", ",AI4820," ",AJ4820)</f>
        <v>10945</v>
      </c>
      <c r="AH4820" t="s" s="244">
        <v>10946</v>
      </c>
      <c r="AI4820" t="s" s="30">
        <v>4892</v>
      </c>
      <c r="AJ4820" s="245">
        <v>7936</v>
      </c>
    </row>
    <row r="4821" s="231" customFormat="1" ht="13.65" customHeight="1">
      <c r="AA4821" s="245">
        <v>655258</v>
      </c>
      <c r="AB4821" t="s" s="30">
        <v>10947</v>
      </c>
      <c r="AD4821" t="s" s="30">
        <v>10948</v>
      </c>
      <c r="AG4821" t="s" s="30">
        <f>CONCATENATE(AH4821,", ",AI4821," ",AJ4821)</f>
        <v>10949</v>
      </c>
      <c r="AH4821" t="s" s="244">
        <v>10950</v>
      </c>
      <c r="AI4821" t="s" s="30">
        <v>178</v>
      </c>
      <c r="AJ4821" s="245">
        <v>30005</v>
      </c>
    </row>
    <row r="4822" s="231" customFormat="1" ht="13.65" customHeight="1">
      <c r="AA4822" s="245">
        <v>655290</v>
      </c>
      <c r="AB4822" t="s" s="30">
        <v>10951</v>
      </c>
      <c r="AG4822" t="s" s="30">
        <f>CONCATENATE(AH4822,", ",AI4822," ",AJ4822)</f>
        <v>209</v>
      </c>
    </row>
    <row r="4823" s="231" customFormat="1" ht="13.65" customHeight="1">
      <c r="AA4823" s="245">
        <v>655308</v>
      </c>
      <c r="AB4823" t="s" s="30">
        <v>10952</v>
      </c>
      <c r="AG4823" t="s" s="30">
        <f>CONCATENATE(AH4823,", ",AI4823," ",AJ4823)</f>
        <v>209</v>
      </c>
    </row>
    <row r="4824" s="231" customFormat="1" ht="13.65" customHeight="1">
      <c r="AA4824" s="245">
        <v>655316</v>
      </c>
      <c r="AB4824" t="s" s="30">
        <v>10953</v>
      </c>
      <c r="AG4824" t="s" s="30">
        <f>CONCATENATE(AH4824,", ",AI4824," ",AJ4824)</f>
        <v>209</v>
      </c>
    </row>
    <row r="4825" s="231" customFormat="1" ht="13.65" customHeight="1">
      <c r="AA4825" s="245">
        <v>655324</v>
      </c>
      <c r="AB4825" t="s" s="30">
        <v>10954</v>
      </c>
      <c r="AG4825" t="s" s="30">
        <f>CONCATENATE(AH4825,", ",AI4825," ",AJ4825)</f>
        <v>209</v>
      </c>
    </row>
    <row r="4826" s="231" customFormat="1" ht="13.65" customHeight="1">
      <c r="AA4826" s="245">
        <v>655332</v>
      </c>
      <c r="AB4826" t="s" s="30">
        <v>10955</v>
      </c>
      <c r="AG4826" t="s" s="30">
        <f>CONCATENATE(AH4826,", ",AI4826," ",AJ4826)</f>
        <v>209</v>
      </c>
    </row>
    <row r="4827" s="231" customFormat="1" ht="13.65" customHeight="1">
      <c r="AA4827" s="245">
        <v>655340</v>
      </c>
      <c r="AB4827" t="s" s="30">
        <v>10956</v>
      </c>
      <c r="AG4827" t="s" s="30">
        <f>CONCATENATE(AH4827,", ",AI4827," ",AJ4827)</f>
        <v>209</v>
      </c>
    </row>
    <row r="4828" s="231" customFormat="1" ht="13.65" customHeight="1">
      <c r="AA4828" s="245">
        <v>655357</v>
      </c>
      <c r="AB4828" t="s" s="30">
        <v>10957</v>
      </c>
      <c r="AG4828" t="s" s="30">
        <f>CONCATENATE(AH4828,", ",AI4828," ",AJ4828)</f>
        <v>209</v>
      </c>
    </row>
    <row r="4829" s="231" customFormat="1" ht="13.65" customHeight="1">
      <c r="AA4829" s="245">
        <v>655365</v>
      </c>
      <c r="AB4829" t="s" s="30">
        <v>10958</v>
      </c>
      <c r="AG4829" t="s" s="30">
        <f>CONCATENATE(AH4829,", ",AI4829," ",AJ4829)</f>
        <v>209</v>
      </c>
    </row>
    <row r="4830" s="231" customFormat="1" ht="13.65" customHeight="1">
      <c r="AA4830" s="245">
        <v>655373</v>
      </c>
      <c r="AB4830" t="s" s="30">
        <v>10959</v>
      </c>
      <c r="AG4830" t="s" s="30">
        <f>CONCATENATE(AH4830,", ",AI4830," ",AJ4830)</f>
        <v>209</v>
      </c>
    </row>
    <row r="4831" s="231" customFormat="1" ht="13.65" customHeight="1">
      <c r="AA4831" s="245">
        <v>655381</v>
      </c>
      <c r="AB4831" t="s" s="30">
        <v>10960</v>
      </c>
      <c r="AG4831" t="s" s="30">
        <f>CONCATENATE(AH4831,", ",AI4831," ",AJ4831)</f>
        <v>209</v>
      </c>
    </row>
    <row r="4832" s="231" customFormat="1" ht="13.65" customHeight="1">
      <c r="AA4832" s="245">
        <v>655399</v>
      </c>
      <c r="AB4832" t="s" s="30">
        <v>10961</v>
      </c>
      <c r="AG4832" t="s" s="30">
        <f>CONCATENATE(AH4832,", ",AI4832," ",AJ4832)</f>
        <v>209</v>
      </c>
    </row>
    <row r="4833" s="231" customFormat="1" ht="13.65" customHeight="1">
      <c r="AA4833" s="245">
        <v>655407</v>
      </c>
      <c r="AB4833" t="s" s="30">
        <v>10962</v>
      </c>
      <c r="AG4833" t="s" s="30">
        <f>CONCATENATE(AH4833,", ",AI4833," ",AJ4833)</f>
        <v>209</v>
      </c>
    </row>
    <row r="4834" s="231" customFormat="1" ht="13.65" customHeight="1">
      <c r="AA4834" s="245">
        <v>655415</v>
      </c>
      <c r="AB4834" t="s" s="30">
        <v>10963</v>
      </c>
      <c r="AG4834" t="s" s="30">
        <f>CONCATENATE(AH4834,", ",AI4834," ",AJ4834)</f>
        <v>209</v>
      </c>
    </row>
    <row r="4835" s="231" customFormat="1" ht="13.65" customHeight="1">
      <c r="AA4835" s="245">
        <v>655423</v>
      </c>
      <c r="AB4835" t="s" s="30">
        <v>10964</v>
      </c>
      <c r="AG4835" t="s" s="30">
        <f>CONCATENATE(AH4835,", ",AI4835," ",AJ4835)</f>
        <v>209</v>
      </c>
    </row>
    <row r="4836" s="231" customFormat="1" ht="13.65" customHeight="1">
      <c r="AA4836" s="245">
        <v>655431</v>
      </c>
      <c r="AB4836" t="s" s="30">
        <v>10965</v>
      </c>
      <c r="AG4836" t="s" s="30">
        <f>CONCATENATE(AH4836,", ",AI4836," ",AJ4836)</f>
        <v>209</v>
      </c>
    </row>
    <row r="4837" s="231" customFormat="1" ht="13.65" customHeight="1">
      <c r="AA4837" s="245">
        <v>655449</v>
      </c>
      <c r="AB4837" t="s" s="30">
        <v>10966</v>
      </c>
      <c r="AG4837" t="s" s="30">
        <f>CONCATENATE(AH4837,", ",AI4837," ",AJ4837)</f>
        <v>209</v>
      </c>
    </row>
    <row r="4838" s="231" customFormat="1" ht="13.65" customHeight="1">
      <c r="AA4838" s="245">
        <v>655456</v>
      </c>
      <c r="AB4838" t="s" s="30">
        <v>10967</v>
      </c>
      <c r="AC4838" t="s" s="30">
        <v>10968</v>
      </c>
      <c r="AG4838" t="s" s="30">
        <f>CONCATENATE(AH4838,", ",AI4838," ",AJ4838)</f>
        <v>209</v>
      </c>
    </row>
    <row r="4839" s="231" customFormat="1" ht="13.65" customHeight="1">
      <c r="AA4839" s="245">
        <v>655464</v>
      </c>
      <c r="AB4839" t="s" s="30">
        <v>10969</v>
      </c>
      <c r="AG4839" t="s" s="30">
        <f>CONCATENATE(AH4839,", ",AI4839," ",AJ4839)</f>
        <v>209</v>
      </c>
    </row>
    <row r="4840" s="231" customFormat="1" ht="13.65" customHeight="1">
      <c r="AA4840" s="245">
        <v>655472</v>
      </c>
      <c r="AB4840" t="s" s="30">
        <v>10970</v>
      </c>
      <c r="AG4840" t="s" s="30">
        <f>CONCATENATE(AH4840,", ",AI4840," ",AJ4840)</f>
        <v>209</v>
      </c>
    </row>
    <row r="4841" s="231" customFormat="1" ht="13.65" customHeight="1">
      <c r="AA4841" s="245">
        <v>655480</v>
      </c>
      <c r="AB4841" t="s" s="30">
        <v>10971</v>
      </c>
      <c r="AG4841" t="s" s="30">
        <f>CONCATENATE(AH4841,", ",AI4841," ",AJ4841)</f>
        <v>209</v>
      </c>
    </row>
    <row r="4842" s="231" customFormat="1" ht="13.65" customHeight="1">
      <c r="AA4842" s="245">
        <v>655498</v>
      </c>
      <c r="AB4842" t="s" s="30">
        <v>10972</v>
      </c>
      <c r="AG4842" t="s" s="30">
        <f>CONCATENATE(AH4842,", ",AI4842," ",AJ4842)</f>
        <v>209</v>
      </c>
    </row>
    <row r="4843" s="231" customFormat="1" ht="13.65" customHeight="1">
      <c r="AA4843" s="245">
        <v>655506</v>
      </c>
      <c r="AB4843" t="s" s="30">
        <v>10973</v>
      </c>
      <c r="AG4843" t="s" s="30">
        <f>CONCATENATE(AH4843,", ",AI4843," ",AJ4843)</f>
        <v>209</v>
      </c>
    </row>
    <row r="4844" s="231" customFormat="1" ht="13.65" customHeight="1">
      <c r="AA4844" s="245">
        <v>655530</v>
      </c>
      <c r="AB4844" t="s" s="30">
        <v>10974</v>
      </c>
      <c r="AG4844" t="s" s="30">
        <f>CONCATENATE(AH4844,", ",AI4844," ",AJ4844)</f>
        <v>209</v>
      </c>
    </row>
    <row r="4845" s="231" customFormat="1" ht="13.65" customHeight="1">
      <c r="AA4845" s="245">
        <v>655548</v>
      </c>
      <c r="AB4845" t="s" s="30">
        <v>10975</v>
      </c>
      <c r="AG4845" t="s" s="30">
        <f>CONCATENATE(AH4845,", ",AI4845," ",AJ4845)</f>
        <v>209</v>
      </c>
    </row>
    <row r="4846" s="231" customFormat="1" ht="13.65" customHeight="1">
      <c r="AA4846" s="245">
        <v>655555</v>
      </c>
      <c r="AB4846" t="s" s="30">
        <v>10976</v>
      </c>
      <c r="AG4846" t="s" s="30">
        <f>CONCATENATE(AH4846,", ",AI4846," ",AJ4846)</f>
        <v>209</v>
      </c>
    </row>
    <row r="4847" s="231" customFormat="1" ht="13.65" customHeight="1">
      <c r="AA4847" s="245">
        <v>655688</v>
      </c>
      <c r="AB4847" t="s" s="30">
        <v>10977</v>
      </c>
      <c r="AD4847" t="s" s="30">
        <v>10978</v>
      </c>
      <c r="AG4847" t="s" s="30">
        <f>CONCATENATE(AH4847,", ",AI4847," ",AJ4847)</f>
        <v>10979</v>
      </c>
      <c r="AH4847" t="s" s="244">
        <v>10980</v>
      </c>
      <c r="AI4847" t="s" s="30">
        <v>4363</v>
      </c>
      <c r="AJ4847" s="245">
        <v>94010</v>
      </c>
    </row>
    <row r="4848" s="231" customFormat="1" ht="13.65" customHeight="1">
      <c r="AA4848" s="245">
        <v>655696</v>
      </c>
      <c r="AB4848" t="s" s="30">
        <v>10981</v>
      </c>
      <c r="AD4848" t="s" s="30">
        <v>10982</v>
      </c>
      <c r="AG4848" t="s" s="30">
        <f>CONCATENATE(AH4848,", ",AI4848," ",AJ4848)</f>
        <v>10983</v>
      </c>
      <c r="AH4848" t="s" s="244">
        <v>10984</v>
      </c>
      <c r="AI4848" t="s" s="30">
        <v>260</v>
      </c>
      <c r="AJ4848" s="245">
        <v>36608</v>
      </c>
    </row>
    <row r="4849" s="231" customFormat="1" ht="13.65" customHeight="1">
      <c r="AA4849" s="245">
        <v>655704</v>
      </c>
      <c r="AB4849" t="s" s="30">
        <v>10985</v>
      </c>
      <c r="AD4849" t="s" s="30">
        <v>10986</v>
      </c>
      <c r="AG4849" t="s" s="30">
        <f>CONCATENATE(AH4849,", ",AI4849," ",AJ4849)</f>
        <v>10987</v>
      </c>
      <c r="AH4849" t="s" s="244">
        <v>10988</v>
      </c>
      <c r="AI4849" t="s" s="30">
        <v>4748</v>
      </c>
      <c r="AJ4849" s="245">
        <v>21090</v>
      </c>
    </row>
    <row r="4850" s="231" customFormat="1" ht="13.65" customHeight="1">
      <c r="AA4850" s="245">
        <v>655712</v>
      </c>
      <c r="AB4850" t="s" s="30">
        <v>10989</v>
      </c>
      <c r="AD4850" t="s" s="30">
        <v>10990</v>
      </c>
      <c r="AG4850" t="s" s="30">
        <f>CONCATENATE(AH4850,", ",AI4850," ",AJ4850)</f>
        <v>5791</v>
      </c>
      <c r="AH4850" t="s" s="244">
        <v>4682</v>
      </c>
      <c r="AI4850" t="s" s="30">
        <v>4683</v>
      </c>
      <c r="AJ4850" s="245">
        <v>20008</v>
      </c>
    </row>
    <row r="4851" s="231" customFormat="1" ht="13.65" customHeight="1">
      <c r="AA4851" s="245">
        <v>655720</v>
      </c>
      <c r="AB4851" t="s" s="30">
        <v>10991</v>
      </c>
      <c r="AD4851" t="s" s="30">
        <v>10992</v>
      </c>
      <c r="AG4851" t="s" s="30">
        <f>CONCATENATE(AH4851,", ",AI4851," ",AJ4851)</f>
        <v>10993</v>
      </c>
      <c r="AH4851" t="s" s="244">
        <v>10994</v>
      </c>
      <c r="AI4851" t="s" s="30">
        <v>3348</v>
      </c>
      <c r="AJ4851" s="245">
        <v>60062</v>
      </c>
    </row>
    <row r="4852" s="231" customFormat="1" ht="13.65" customHeight="1">
      <c r="AA4852" s="245">
        <v>655738</v>
      </c>
      <c r="AB4852" t="s" s="30">
        <v>10995</v>
      </c>
      <c r="AD4852" t="s" s="30">
        <v>10996</v>
      </c>
      <c r="AG4852" t="s" s="30">
        <f>CONCATENATE(AH4852,", ",AI4852," ",AJ4852)</f>
        <v>10997</v>
      </c>
      <c r="AH4852" t="s" s="244">
        <v>10998</v>
      </c>
      <c r="AI4852" t="s" s="30">
        <v>6782</v>
      </c>
      <c r="AJ4852" s="245">
        <v>96818</v>
      </c>
    </row>
    <row r="4853" s="231" customFormat="1" ht="13.65" customHeight="1">
      <c r="AA4853" s="245">
        <v>655746</v>
      </c>
      <c r="AB4853" t="s" s="30">
        <v>10999</v>
      </c>
      <c r="AD4853" t="s" s="30">
        <v>11000</v>
      </c>
      <c r="AG4853" t="s" s="30">
        <f>CONCATENATE(AH4853,", ",AI4853," ",AJ4853)</f>
        <v>11001</v>
      </c>
      <c r="AH4853" t="s" s="244">
        <v>11002</v>
      </c>
      <c r="AI4853" t="s" s="30">
        <v>4892</v>
      </c>
      <c r="AJ4853" t="s" s="30">
        <v>11003</v>
      </c>
    </row>
    <row r="4854" s="231" customFormat="1" ht="13.65" customHeight="1">
      <c r="AA4854" s="245">
        <v>655753</v>
      </c>
      <c r="AB4854" t="s" s="30">
        <v>11004</v>
      </c>
      <c r="AD4854" t="s" s="30">
        <v>11005</v>
      </c>
      <c r="AG4854" t="s" s="30">
        <f>CONCATENATE(AH4854,", ",AI4854," ",AJ4854)</f>
        <v>11006</v>
      </c>
      <c r="AH4854" t="s" s="244">
        <v>11007</v>
      </c>
      <c r="AI4854" t="s" s="30">
        <v>4691</v>
      </c>
      <c r="AJ4854" s="245">
        <v>80112</v>
      </c>
    </row>
    <row r="4855" s="231" customFormat="1" ht="13.65" customHeight="1">
      <c r="AA4855" s="245">
        <v>655761</v>
      </c>
      <c r="AB4855" t="s" s="30">
        <v>11008</v>
      </c>
      <c r="AD4855" t="s" s="30">
        <v>11009</v>
      </c>
      <c r="AG4855" t="s" s="30">
        <f>CONCATENATE(AH4855,", ",AI4855," ",AJ4855)</f>
        <v>10066</v>
      </c>
      <c r="AH4855" t="s" s="244">
        <v>5985</v>
      </c>
      <c r="AI4855" t="s" s="30">
        <v>4363</v>
      </c>
      <c r="AJ4855" s="245">
        <v>90036</v>
      </c>
    </row>
    <row r="4856" s="231" customFormat="1" ht="13.65" customHeight="1">
      <c r="AA4856" s="245">
        <v>655779</v>
      </c>
      <c r="AB4856" t="s" s="30">
        <v>11010</v>
      </c>
      <c r="AD4856" t="s" s="30">
        <v>11011</v>
      </c>
      <c r="AG4856" t="s" s="30">
        <f>CONCATENATE(AH4856,", ",AI4856," ",AJ4856)</f>
        <v>11012</v>
      </c>
      <c r="AH4856" t="s" s="244">
        <v>4756</v>
      </c>
      <c r="AI4856" t="s" s="30">
        <v>4363</v>
      </c>
      <c r="AJ4856" s="245">
        <v>94118</v>
      </c>
    </row>
    <row r="4857" s="231" customFormat="1" ht="13.65" customHeight="1">
      <c r="AA4857" s="245">
        <v>655787</v>
      </c>
      <c r="AB4857" t="s" s="30">
        <v>11013</v>
      </c>
      <c r="AD4857" t="s" s="30">
        <v>11014</v>
      </c>
      <c r="AG4857" t="s" s="30">
        <f>CONCATENATE(AH4857,", ",AI4857," ",AJ4857)</f>
        <v>11015</v>
      </c>
      <c r="AH4857" t="s" s="244">
        <v>10950</v>
      </c>
      <c r="AI4857" t="s" s="30">
        <v>178</v>
      </c>
      <c r="AJ4857" s="245">
        <v>30004</v>
      </c>
    </row>
    <row r="4858" s="231" customFormat="1" ht="13.65" customHeight="1">
      <c r="AA4858" s="245">
        <v>655795</v>
      </c>
      <c r="AB4858" t="s" s="30">
        <v>11016</v>
      </c>
      <c r="AD4858" t="s" s="30">
        <v>11017</v>
      </c>
      <c r="AG4858" t="s" s="30">
        <f>CONCATENATE(AH4858,", ",AI4858," ",AJ4858)</f>
        <v>7200</v>
      </c>
      <c r="AH4858" t="s" s="244">
        <v>7201</v>
      </c>
      <c r="AI4858" t="s" s="30">
        <v>4748</v>
      </c>
      <c r="AJ4858" s="245">
        <v>20912</v>
      </c>
    </row>
    <row r="4859" s="231" customFormat="1" ht="13.65" customHeight="1">
      <c r="AA4859" s="245">
        <v>655803</v>
      </c>
      <c r="AB4859" t="s" s="30">
        <v>11018</v>
      </c>
      <c r="AD4859" t="s" s="30">
        <v>11019</v>
      </c>
      <c r="AG4859" t="s" s="30">
        <f>CONCATENATE(AH4859,", ",AI4859," ",AJ4859)</f>
        <v>7200</v>
      </c>
      <c r="AH4859" t="s" s="244">
        <v>7201</v>
      </c>
      <c r="AI4859" t="s" s="30">
        <v>4748</v>
      </c>
      <c r="AJ4859" s="245">
        <v>20912</v>
      </c>
    </row>
    <row r="4860" s="231" customFormat="1" ht="13.65" customHeight="1">
      <c r="AA4860" s="245">
        <v>655811</v>
      </c>
      <c r="AB4860" t="s" s="30">
        <v>11020</v>
      </c>
      <c r="AD4860" t="s" s="30">
        <v>11021</v>
      </c>
      <c r="AE4860" t="s" s="30">
        <v>11022</v>
      </c>
      <c r="AG4860" t="s" s="30">
        <f>CONCATENATE(AH4860,", ",AI4860," ",AJ4860)</f>
        <v>11023</v>
      </c>
      <c r="AH4860" t="s" s="244">
        <v>11024</v>
      </c>
      <c r="AI4860" t="s" s="30">
        <v>4675</v>
      </c>
      <c r="AJ4860" s="245">
        <v>45384</v>
      </c>
    </row>
    <row r="4861" s="231" customFormat="1" ht="13.65" customHeight="1">
      <c r="AA4861" s="245">
        <v>655829</v>
      </c>
      <c r="AB4861" t="s" s="30">
        <v>11025</v>
      </c>
      <c r="AD4861" t="s" s="30">
        <v>11026</v>
      </c>
      <c r="AG4861" t="s" s="30">
        <f>CONCATENATE(AH4861,", ",AI4861," ",AJ4861)</f>
        <v>6046</v>
      </c>
      <c r="AH4861" t="s" s="244">
        <v>580</v>
      </c>
      <c r="AI4861" t="s" s="30">
        <v>581</v>
      </c>
      <c r="AJ4861" s="245">
        <v>33619</v>
      </c>
    </row>
    <row r="4862" s="231" customFormat="1" ht="13.65" customHeight="1">
      <c r="AA4862" s="245">
        <v>655837</v>
      </c>
      <c r="AB4862" t="s" s="30">
        <v>11027</v>
      </c>
      <c r="AD4862" t="s" s="30">
        <v>11028</v>
      </c>
      <c r="AG4862" t="s" s="30">
        <f>CONCATENATE(AH4862,", ",AI4862," ",AJ4862)</f>
        <v>11029</v>
      </c>
      <c r="AH4862" t="s" s="244">
        <v>11030</v>
      </c>
      <c r="AI4862" t="s" s="30">
        <v>733</v>
      </c>
      <c r="AJ4862" s="245">
        <v>85224</v>
      </c>
    </row>
    <row r="4863" s="231" customFormat="1" ht="13.65" customHeight="1">
      <c r="AA4863" s="245">
        <v>655845</v>
      </c>
      <c r="AB4863" t="s" s="30">
        <v>11031</v>
      </c>
      <c r="AD4863" t="s" s="30">
        <v>11032</v>
      </c>
      <c r="AG4863" t="s" s="30">
        <f>CONCATENATE(AH4863,", ",AI4863," ",AJ4863)</f>
        <v>11033</v>
      </c>
      <c r="AH4863" t="s" s="244">
        <v>11034</v>
      </c>
      <c r="AI4863" t="s" s="30">
        <v>207</v>
      </c>
      <c r="AJ4863" s="245">
        <v>1060</v>
      </c>
    </row>
    <row r="4864" s="231" customFormat="1" ht="13.65" customHeight="1">
      <c r="AA4864" s="245">
        <v>655852</v>
      </c>
      <c r="AB4864" t="s" s="30">
        <v>11035</v>
      </c>
      <c r="AD4864" t="s" s="30">
        <v>11036</v>
      </c>
      <c r="AG4864" t="s" s="30">
        <f>CONCATENATE(AH4864,", ",AI4864," ",AJ4864)</f>
        <v>11037</v>
      </c>
      <c r="AH4864" t="s" s="244">
        <v>11038</v>
      </c>
      <c r="AI4864" t="s" s="30">
        <v>207</v>
      </c>
      <c r="AJ4864" s="245">
        <v>2019</v>
      </c>
    </row>
    <row r="4865" s="231" customFormat="1" ht="13.65" customHeight="1">
      <c r="AA4865" s="245">
        <v>655860</v>
      </c>
      <c r="AB4865" t="s" s="30">
        <v>11039</v>
      </c>
      <c r="AD4865" t="s" s="30">
        <v>11040</v>
      </c>
      <c r="AG4865" t="s" s="30">
        <f>CONCATENATE(AH4865,", ",AI4865," ",AJ4865)</f>
        <v>11041</v>
      </c>
      <c r="AH4865" t="s" s="244">
        <v>6066</v>
      </c>
      <c r="AI4865" t="s" s="30">
        <v>4675</v>
      </c>
      <c r="AJ4865" s="245">
        <v>45209</v>
      </c>
    </row>
    <row r="4866" s="231" customFormat="1" ht="13.65" customHeight="1">
      <c r="AA4866" s="245">
        <v>655878</v>
      </c>
      <c r="AB4866" t="s" s="30">
        <v>11042</v>
      </c>
      <c r="AD4866" t="s" s="30">
        <v>11043</v>
      </c>
      <c r="AG4866" t="s" s="30">
        <f>CONCATENATE(AH4866,", ",AI4866," ",AJ4866)</f>
        <v>11044</v>
      </c>
      <c r="AH4866" t="s" s="244">
        <v>11045</v>
      </c>
      <c r="AI4866" t="s" s="30">
        <v>5653</v>
      </c>
      <c r="AJ4866" s="245">
        <v>58501</v>
      </c>
    </row>
    <row r="4867" s="231" customFormat="1" ht="13.65" customHeight="1">
      <c r="AA4867" s="245">
        <v>655886</v>
      </c>
      <c r="AB4867" t="s" s="30">
        <v>11046</v>
      </c>
      <c r="AG4867" t="s" s="30">
        <f>CONCATENATE(AH4867,", ",AI4867," ",AJ4867)</f>
        <v>209</v>
      </c>
    </row>
    <row r="4868" s="231" customFormat="1" ht="13.65" customHeight="1">
      <c r="AA4868" s="245">
        <v>655894</v>
      </c>
      <c r="AB4868" t="s" s="30">
        <v>11047</v>
      </c>
      <c r="AD4868" t="s" s="30">
        <v>11048</v>
      </c>
      <c r="AG4868" t="s" s="30">
        <f>CONCATENATE(AH4868,", ",AI4868," ",AJ4868)</f>
        <v>11049</v>
      </c>
      <c r="AH4868" t="s" s="244">
        <v>11050</v>
      </c>
      <c r="AI4868" t="s" s="30">
        <v>1840</v>
      </c>
      <c r="AJ4868" s="245">
        <v>2879</v>
      </c>
    </row>
    <row r="4869" s="231" customFormat="1" ht="13.65" customHeight="1">
      <c r="AA4869" s="245">
        <v>655902</v>
      </c>
      <c r="AB4869" t="s" s="30">
        <v>11051</v>
      </c>
      <c r="AD4869" t="s" s="30">
        <v>11052</v>
      </c>
      <c r="AG4869" t="s" s="30">
        <f>CONCATENATE(AH4869,", ",AI4869," ",AJ4869)</f>
        <v>11053</v>
      </c>
      <c r="AH4869" t="s" s="244">
        <v>11054</v>
      </c>
      <c r="AI4869" t="s" s="30">
        <v>4892</v>
      </c>
      <c r="AJ4869" s="245">
        <v>8534</v>
      </c>
    </row>
    <row r="4870" s="231" customFormat="1" ht="13.65" customHeight="1">
      <c r="AA4870" s="245">
        <v>655910</v>
      </c>
      <c r="AB4870" t="s" s="30">
        <v>11055</v>
      </c>
      <c r="AD4870" t="s" s="30">
        <v>11056</v>
      </c>
      <c r="AG4870" t="s" s="30">
        <f>CONCATENATE(AH4870,", ",AI4870," ",AJ4870)</f>
        <v>5216</v>
      </c>
      <c r="AH4870" t="s" s="244">
        <v>752</v>
      </c>
      <c r="AI4870" t="s" s="30">
        <v>753</v>
      </c>
      <c r="AJ4870" s="245">
        <v>10001</v>
      </c>
    </row>
    <row r="4871" s="231" customFormat="1" ht="13.65" customHeight="1">
      <c r="AA4871" s="245">
        <v>655928</v>
      </c>
      <c r="AB4871" t="s" s="30">
        <v>11057</v>
      </c>
      <c r="AD4871" t="s" s="30">
        <v>11058</v>
      </c>
      <c r="AG4871" t="s" s="30">
        <f>CONCATENATE(AH4871,", ",AI4871," ",AJ4871)</f>
        <v>4716</v>
      </c>
      <c r="AH4871" t="s" s="244">
        <v>4682</v>
      </c>
      <c r="AI4871" t="s" s="30">
        <v>4683</v>
      </c>
      <c r="AJ4871" s="245">
        <v>20006</v>
      </c>
    </row>
    <row r="4872" s="231" customFormat="1" ht="13.65" customHeight="1">
      <c r="AA4872" s="245">
        <v>655936</v>
      </c>
      <c r="AB4872" t="s" s="30">
        <v>11059</v>
      </c>
      <c r="AD4872" t="s" s="30">
        <v>11060</v>
      </c>
      <c r="AG4872" t="s" s="30">
        <f>CONCATENATE(AH4872,", ",AI4872," ",AJ4872)</f>
        <v>10714</v>
      </c>
      <c r="AH4872" t="s" s="244">
        <v>10715</v>
      </c>
      <c r="AI4872" t="s" s="30">
        <v>4670</v>
      </c>
      <c r="AJ4872" s="245">
        <v>20191</v>
      </c>
    </row>
    <row r="4873" s="231" customFormat="1" ht="13.65" customHeight="1">
      <c r="AA4873" s="245">
        <v>655944</v>
      </c>
      <c r="AB4873" t="s" s="30">
        <v>11061</v>
      </c>
      <c r="AD4873" t="s" s="30">
        <v>11062</v>
      </c>
      <c r="AG4873" t="s" s="30">
        <f>CONCATENATE(AH4873,", ",AI4873," ",AJ4873)</f>
        <v>11063</v>
      </c>
      <c r="AH4873" t="s" s="244">
        <v>10035</v>
      </c>
      <c r="AI4873" t="s" s="30">
        <v>733</v>
      </c>
      <c r="AJ4873" s="245">
        <v>85382</v>
      </c>
    </row>
    <row r="4874" s="231" customFormat="1" ht="13.65" customHeight="1">
      <c r="AA4874" s="245">
        <v>655951</v>
      </c>
      <c r="AB4874" t="s" s="30">
        <v>11064</v>
      </c>
      <c r="AD4874" t="s" s="30">
        <v>11065</v>
      </c>
      <c r="AG4874" t="s" s="30">
        <f>CONCATENATE(AH4874,", ",AI4874," ",AJ4874)</f>
        <v>11066</v>
      </c>
      <c r="AH4874" t="s" s="244">
        <v>11067</v>
      </c>
      <c r="AI4874" t="s" s="30">
        <v>4670</v>
      </c>
      <c r="AJ4874" s="245">
        <v>22180</v>
      </c>
    </row>
    <row r="4875" s="231" customFormat="1" ht="13.65" customHeight="1">
      <c r="AA4875" s="245">
        <v>655969</v>
      </c>
      <c r="AB4875" t="s" s="30">
        <v>11068</v>
      </c>
      <c r="AD4875" t="s" s="30">
        <v>11069</v>
      </c>
      <c r="AG4875" t="s" s="30">
        <f>CONCATENATE(AH4875,", ",AI4875," ",AJ4875)</f>
        <v>7963</v>
      </c>
      <c r="AH4875" t="s" s="244">
        <v>7964</v>
      </c>
      <c r="AI4875" t="s" s="30">
        <v>4363</v>
      </c>
      <c r="AJ4875" s="245">
        <v>94704</v>
      </c>
    </row>
    <row r="4876" s="231" customFormat="1" ht="13.65" customHeight="1">
      <c r="AA4876" s="245">
        <v>655977</v>
      </c>
      <c r="AB4876" t="s" s="30">
        <v>11070</v>
      </c>
      <c r="AD4876" t="s" s="30">
        <v>11071</v>
      </c>
      <c r="AG4876" t="s" s="30">
        <f>CONCATENATE(AH4876,", ",AI4876," ",AJ4876)</f>
        <v>11072</v>
      </c>
      <c r="AH4876" t="s" s="244">
        <v>752</v>
      </c>
      <c r="AI4876" t="s" s="30">
        <v>753</v>
      </c>
      <c r="AJ4876" t="s" s="30">
        <v>11073</v>
      </c>
    </row>
    <row r="4877" s="231" customFormat="1" ht="13.65" customHeight="1">
      <c r="AA4877" s="245">
        <v>655993</v>
      </c>
      <c r="AB4877" t="s" s="30">
        <v>11074</v>
      </c>
      <c r="AD4877" t="s" s="30">
        <v>11075</v>
      </c>
      <c r="AG4877" t="s" s="30">
        <f>CONCATENATE(AH4877,", ",AI4877," ",AJ4877)</f>
        <v>8014</v>
      </c>
      <c r="AH4877" t="s" s="244">
        <v>4756</v>
      </c>
      <c r="AI4877" t="s" s="30">
        <v>4363</v>
      </c>
      <c r="AJ4877" s="245">
        <v>94102</v>
      </c>
    </row>
    <row r="4878" s="231" customFormat="1" ht="13.65" customHeight="1">
      <c r="AA4878" s="245">
        <v>656009</v>
      </c>
      <c r="AB4878" t="s" s="30">
        <v>11076</v>
      </c>
      <c r="AD4878" t="s" s="30">
        <v>11077</v>
      </c>
      <c r="AG4878" t="s" s="30">
        <f>CONCATENATE(AH4878,", ",AI4878," ",AJ4878)</f>
        <v>11078</v>
      </c>
      <c r="AH4878" t="s" s="244">
        <v>11079</v>
      </c>
      <c r="AI4878" t="s" s="30">
        <v>5629</v>
      </c>
      <c r="AJ4878" t="s" s="30">
        <v>11080</v>
      </c>
    </row>
    <row r="4879" s="231" customFormat="1" ht="13.65" customHeight="1">
      <c r="AA4879" s="245">
        <v>656017</v>
      </c>
      <c r="AB4879" t="s" s="30">
        <v>11081</v>
      </c>
      <c r="AD4879" t="s" s="30">
        <v>11082</v>
      </c>
      <c r="AG4879" t="s" s="30">
        <f>CONCATENATE(AH4879,", ",AI4879," ",AJ4879)</f>
        <v>5940</v>
      </c>
      <c r="AH4879" t="s" s="244">
        <v>4682</v>
      </c>
      <c r="AI4879" t="s" s="30">
        <v>4683</v>
      </c>
      <c r="AJ4879" s="245">
        <v>20005</v>
      </c>
    </row>
    <row r="4880" s="231" customFormat="1" ht="13.65" customHeight="1">
      <c r="AA4880" s="245">
        <v>656025</v>
      </c>
      <c r="AB4880" t="s" s="30">
        <v>11083</v>
      </c>
      <c r="AD4880" t="s" s="30">
        <v>11084</v>
      </c>
      <c r="AG4880" t="s" s="30">
        <f>CONCATENATE(AH4880,", ",AI4880," ",AJ4880)</f>
        <v>6694</v>
      </c>
      <c r="AH4880" t="s" s="244">
        <v>752</v>
      </c>
      <c r="AI4880" t="s" s="30">
        <v>753</v>
      </c>
      <c r="AJ4880" s="245">
        <v>10038</v>
      </c>
    </row>
    <row r="4881" s="231" customFormat="1" ht="13.65" customHeight="1">
      <c r="AA4881" s="245">
        <v>656033</v>
      </c>
      <c r="AB4881" t="s" s="30">
        <v>11085</v>
      </c>
      <c r="AG4881" t="s" s="30">
        <f>CONCATENATE(AH4881,", ",AI4881," ",AJ4881)</f>
        <v>209</v>
      </c>
    </row>
    <row r="4882" s="231" customFormat="1" ht="13.65" customHeight="1">
      <c r="AA4882" s="245">
        <v>656041</v>
      </c>
      <c r="AB4882" t="s" s="30">
        <v>11086</v>
      </c>
      <c r="AD4882" t="s" s="30">
        <v>11087</v>
      </c>
      <c r="AG4882" t="s" s="30">
        <f>CONCATENATE(AH4882,", ",AI4882," ",AJ4882)</f>
        <v>11088</v>
      </c>
      <c r="AH4882" t="s" s="244">
        <v>6293</v>
      </c>
      <c r="AI4882" t="s" s="30">
        <v>5012</v>
      </c>
      <c r="AJ4882" s="245">
        <v>97232</v>
      </c>
    </row>
    <row r="4883" s="231" customFormat="1" ht="13.65" customHeight="1">
      <c r="AA4883" s="245">
        <v>656058</v>
      </c>
      <c r="AB4883" t="s" s="30">
        <v>11089</v>
      </c>
      <c r="AD4883" t="s" s="30">
        <v>11090</v>
      </c>
      <c r="AG4883" t="s" s="30">
        <f>CONCATENATE(AH4883,", ",AI4883," ",AJ4883)</f>
        <v>8079</v>
      </c>
      <c r="AH4883" t="s" s="244">
        <v>3116</v>
      </c>
      <c r="AI4883" t="s" s="30">
        <v>207</v>
      </c>
      <c r="AJ4883" s="245">
        <v>2110</v>
      </c>
    </row>
    <row r="4884" s="231" customFormat="1" ht="13.65" customHeight="1">
      <c r="AA4884" s="245">
        <v>656066</v>
      </c>
      <c r="AB4884" t="s" s="30">
        <v>11091</v>
      </c>
      <c r="AD4884" t="s" s="30">
        <v>11092</v>
      </c>
      <c r="AG4884" t="s" s="30">
        <f>CONCATENATE(AH4884,", ",AI4884," ",AJ4884)</f>
        <v>11093</v>
      </c>
      <c r="AH4884" t="s" s="244">
        <v>752</v>
      </c>
      <c r="AI4884" t="s" s="30">
        <v>753</v>
      </c>
      <c r="AJ4884" s="245">
        <v>10118</v>
      </c>
    </row>
    <row r="4885" s="231" customFormat="1" ht="13.65" customHeight="1">
      <c r="AA4885" s="245">
        <v>656074</v>
      </c>
      <c r="AB4885" t="s" s="30">
        <v>11094</v>
      </c>
      <c r="AD4885" t="s" s="30">
        <v>11095</v>
      </c>
      <c r="AG4885" t="s" s="30">
        <f>CONCATENATE(AH4885,", ",AI4885," ",AJ4885)</f>
        <v>5370</v>
      </c>
      <c r="AH4885" t="s" s="244">
        <v>5371</v>
      </c>
      <c r="AI4885" t="s" s="30">
        <v>4670</v>
      </c>
      <c r="AJ4885" s="245">
        <v>22116</v>
      </c>
    </row>
    <row r="4886" s="231" customFormat="1" ht="13.65" customHeight="1">
      <c r="AA4886" s="245">
        <v>656082</v>
      </c>
      <c r="AB4886" t="s" s="30">
        <v>11096</v>
      </c>
      <c r="AD4886" t="s" s="30">
        <v>11097</v>
      </c>
      <c r="AG4886" t="s" s="30">
        <f>CONCATENATE(AH4886,", ",AI4886," ",AJ4886)</f>
        <v>11098</v>
      </c>
      <c r="AH4886" t="s" s="244">
        <v>11099</v>
      </c>
      <c r="AI4886" t="s" s="30">
        <v>4670</v>
      </c>
      <c r="AJ4886" s="245">
        <v>20120</v>
      </c>
    </row>
    <row r="4887" s="231" customFormat="1" ht="13.65" customHeight="1">
      <c r="AA4887" s="245">
        <v>656090</v>
      </c>
      <c r="AB4887" t="s" s="30">
        <v>11100</v>
      </c>
      <c r="AD4887" t="s" s="30">
        <v>11101</v>
      </c>
      <c r="AG4887" t="s" s="30">
        <f>CONCATENATE(AH4887,", ",AI4887," ",AJ4887)</f>
        <v>10571</v>
      </c>
      <c r="AH4887" t="s" s="244">
        <v>6842</v>
      </c>
      <c r="AI4887" t="s" s="30">
        <v>4748</v>
      </c>
      <c r="AJ4887" s="245">
        <v>21044</v>
      </c>
    </row>
    <row r="4888" s="231" customFormat="1" ht="13.65" customHeight="1">
      <c r="AA4888" s="245">
        <v>656108</v>
      </c>
      <c r="AB4888" t="s" s="30">
        <v>11102</v>
      </c>
      <c r="AD4888" t="s" s="30">
        <v>11103</v>
      </c>
      <c r="AE4888" t="s" s="30">
        <v>11104</v>
      </c>
      <c r="AG4888" t="s" s="30">
        <f>CONCATENATE(AH4888,", ",AI4888," ",AJ4888)</f>
        <v>7907</v>
      </c>
      <c r="AH4888" t="s" s="244">
        <v>5660</v>
      </c>
      <c r="AI4888" t="s" s="30">
        <v>5274</v>
      </c>
      <c r="AJ4888" s="245">
        <v>19106</v>
      </c>
    </row>
    <row r="4889" s="231" customFormat="1" ht="13.65" customHeight="1">
      <c r="AA4889" s="245">
        <v>656116</v>
      </c>
      <c r="AB4889" t="s" s="30">
        <v>11105</v>
      </c>
      <c r="AD4889" t="s" s="30">
        <v>11106</v>
      </c>
      <c r="AG4889" t="s" s="30">
        <f>CONCATENATE(AH4889,", ",AI4889," ",AJ4889)</f>
        <v>4716</v>
      </c>
      <c r="AH4889" t="s" s="244">
        <v>4682</v>
      </c>
      <c r="AI4889" t="s" s="30">
        <v>4683</v>
      </c>
      <c r="AJ4889" s="245">
        <v>20006</v>
      </c>
    </row>
    <row r="4890" s="231" customFormat="1" ht="13.65" customHeight="1">
      <c r="AA4890" s="245">
        <v>656124</v>
      </c>
      <c r="AB4890" t="s" s="30">
        <v>11107</v>
      </c>
      <c r="AD4890" t="s" s="30">
        <v>11108</v>
      </c>
      <c r="AG4890" t="s" s="30">
        <f>CONCATENATE(AH4890,", ",AI4890," ",AJ4890)</f>
        <v>11109</v>
      </c>
      <c r="AH4890" t="s" s="244">
        <v>5660</v>
      </c>
      <c r="AI4890" t="s" s="30">
        <v>5274</v>
      </c>
      <c r="AJ4890" t="s" s="30">
        <v>11110</v>
      </c>
    </row>
    <row r="4891" s="231" customFormat="1" ht="13.65" customHeight="1">
      <c r="AA4891" s="245">
        <v>656132</v>
      </c>
      <c r="AB4891" t="s" s="30">
        <v>11111</v>
      </c>
      <c r="AD4891" t="s" s="30">
        <v>11112</v>
      </c>
      <c r="AG4891" t="s" s="30">
        <f>CONCATENATE(AH4891,", ",AI4891," ",AJ4891)</f>
        <v>6727</v>
      </c>
      <c r="AH4891" t="s" s="244">
        <v>4727</v>
      </c>
      <c r="AI4891" t="s" s="30">
        <v>4670</v>
      </c>
      <c r="AJ4891" s="245">
        <v>22209</v>
      </c>
    </row>
    <row r="4892" s="231" customFormat="1" ht="13.65" customHeight="1">
      <c r="AA4892" s="245">
        <v>656140</v>
      </c>
      <c r="AB4892" t="s" s="30">
        <v>11113</v>
      </c>
      <c r="AD4892" t="s" s="30">
        <v>11114</v>
      </c>
      <c r="AG4892" t="s" s="30">
        <f>CONCATENATE(AH4892,", ",AI4892," ",AJ4892)</f>
        <v>6336</v>
      </c>
      <c r="AH4892" t="s" s="244">
        <v>4727</v>
      </c>
      <c r="AI4892" t="s" s="30">
        <v>4670</v>
      </c>
      <c r="AJ4892" t="s" s="30">
        <v>6337</v>
      </c>
    </row>
    <row r="4893" s="231" customFormat="1" ht="13.65" customHeight="1">
      <c r="AA4893" s="245">
        <v>656157</v>
      </c>
      <c r="AB4893" t="s" s="30">
        <v>11115</v>
      </c>
      <c r="AD4893" t="s" s="30">
        <v>11116</v>
      </c>
      <c r="AG4893" t="s" s="30">
        <f>CONCATENATE(AH4893,", ",AI4893," ",AJ4893)</f>
        <v>4716</v>
      </c>
      <c r="AH4893" t="s" s="244">
        <v>4682</v>
      </c>
      <c r="AI4893" t="s" s="30">
        <v>4683</v>
      </c>
      <c r="AJ4893" s="245">
        <v>20006</v>
      </c>
    </row>
    <row r="4894" s="231" customFormat="1" ht="13.65" customHeight="1">
      <c r="AA4894" s="245">
        <v>656165</v>
      </c>
      <c r="AB4894" t="s" s="30">
        <v>11117</v>
      </c>
      <c r="AD4894" t="s" s="30">
        <v>11118</v>
      </c>
      <c r="AG4894" t="s" s="30">
        <f>CONCATENATE(AH4894,", ",AI4894," ",AJ4894)</f>
        <v>4779</v>
      </c>
      <c r="AH4894" t="s" s="244">
        <v>4682</v>
      </c>
      <c r="AI4894" t="s" s="30">
        <v>4683</v>
      </c>
      <c r="AJ4894" s="245">
        <v>20036</v>
      </c>
    </row>
    <row r="4895" s="231" customFormat="1" ht="13.65" customHeight="1">
      <c r="AA4895" s="245">
        <v>656173</v>
      </c>
      <c r="AB4895" t="s" s="30">
        <v>11119</v>
      </c>
      <c r="AD4895" t="s" s="30">
        <v>11120</v>
      </c>
      <c r="AG4895" t="s" s="30">
        <f>CONCATENATE(AH4895,", ",AI4895," ",AJ4895)</f>
        <v>11121</v>
      </c>
      <c r="AH4895" t="s" s="244">
        <v>11122</v>
      </c>
      <c r="AI4895" t="s" s="30">
        <v>4670</v>
      </c>
      <c r="AJ4895" s="245">
        <v>20132</v>
      </c>
    </row>
    <row r="4896" s="231" customFormat="1" ht="13.65" customHeight="1">
      <c r="AA4896" s="245">
        <v>656181</v>
      </c>
      <c r="AB4896" t="s" s="30">
        <v>11123</v>
      </c>
      <c r="AD4896" t="s" s="30">
        <v>11124</v>
      </c>
      <c r="AG4896" t="s" s="30">
        <f>CONCATENATE(AH4896,", ",AI4896," ",AJ4896)</f>
        <v>11125</v>
      </c>
      <c r="AH4896" t="s" s="244">
        <v>11126</v>
      </c>
      <c r="AI4896" t="s" s="30">
        <v>3412</v>
      </c>
      <c r="AJ4896" s="245">
        <v>78130</v>
      </c>
    </row>
    <row r="4897" s="231" customFormat="1" ht="13.65" customHeight="1">
      <c r="AA4897" s="245">
        <v>656199</v>
      </c>
      <c r="AB4897" t="s" s="30">
        <v>11127</v>
      </c>
      <c r="AD4897" t="s" s="30">
        <v>11128</v>
      </c>
      <c r="AG4897" t="s" s="30">
        <f>CONCATENATE(AH4897,", ",AI4897," ",AJ4897)</f>
        <v>4779</v>
      </c>
      <c r="AH4897" t="s" s="244">
        <v>4682</v>
      </c>
      <c r="AI4897" t="s" s="30">
        <v>4683</v>
      </c>
      <c r="AJ4897" s="245">
        <v>20036</v>
      </c>
    </row>
    <row r="4898" s="231" customFormat="1" ht="13.65" customHeight="1">
      <c r="AA4898" s="245">
        <v>656207</v>
      </c>
      <c r="AB4898" t="s" s="30">
        <v>11129</v>
      </c>
      <c r="AD4898" t="s" s="30">
        <v>11130</v>
      </c>
      <c r="AG4898" t="s" s="30">
        <f>CONCATENATE(AH4898,", ",AI4898," ",AJ4898)</f>
        <v>11131</v>
      </c>
      <c r="AH4898" t="s" s="244">
        <v>11132</v>
      </c>
      <c r="AI4898" t="s" s="30">
        <v>581</v>
      </c>
      <c r="AJ4898" s="245">
        <v>32608</v>
      </c>
    </row>
    <row r="4899" s="231" customFormat="1" ht="13.65" customHeight="1">
      <c r="AA4899" s="245">
        <v>656215</v>
      </c>
      <c r="AB4899" t="s" s="30">
        <v>11133</v>
      </c>
      <c r="AD4899" t="s" s="30">
        <v>11134</v>
      </c>
      <c r="AG4899" t="s" s="30">
        <f>CONCATENATE(AH4899,", ",AI4899," ",AJ4899)</f>
        <v>11135</v>
      </c>
      <c r="AH4899" t="s" s="244">
        <v>5273</v>
      </c>
      <c r="AI4899" t="s" s="30">
        <v>5274</v>
      </c>
      <c r="AJ4899" s="245">
        <v>15239</v>
      </c>
    </row>
    <row r="4900" s="231" customFormat="1" ht="13.65" customHeight="1">
      <c r="AA4900" s="245">
        <v>656223</v>
      </c>
      <c r="AB4900" t="s" s="30">
        <v>11136</v>
      </c>
      <c r="AD4900" t="s" s="30">
        <v>11137</v>
      </c>
      <c r="AG4900" t="s" s="30">
        <f>CONCATENATE(AH4900,", ",AI4900," ",AJ4900)</f>
        <v>6817</v>
      </c>
      <c r="AH4900" t="s" s="244">
        <v>4682</v>
      </c>
      <c r="AI4900" t="s" s="30">
        <v>4683</v>
      </c>
      <c r="AJ4900" s="245">
        <v>20037</v>
      </c>
    </row>
    <row r="4901" s="231" customFormat="1" ht="13.65" customHeight="1">
      <c r="AA4901" s="245">
        <v>656231</v>
      </c>
      <c r="AB4901" t="s" s="30">
        <v>11138</v>
      </c>
      <c r="AD4901" t="s" s="30">
        <v>11139</v>
      </c>
      <c r="AG4901" t="s" s="30">
        <f>CONCATENATE(AH4901,", ",AI4901," ",AJ4901)</f>
        <v>5719</v>
      </c>
      <c r="AH4901" t="s" s="244">
        <v>4682</v>
      </c>
      <c r="AI4901" t="s" s="30">
        <v>4683</v>
      </c>
      <c r="AJ4901" s="245">
        <v>20002</v>
      </c>
    </row>
    <row r="4902" s="231" customFormat="1" ht="13.65" customHeight="1">
      <c r="AA4902" s="245">
        <v>656249</v>
      </c>
      <c r="AB4902" t="s" s="30">
        <v>11140</v>
      </c>
      <c r="AD4902" t="s" s="30">
        <v>11141</v>
      </c>
      <c r="AG4902" t="s" s="30">
        <f>CONCATENATE(AH4902,", ",AI4902," ",AJ4902)</f>
        <v>11142</v>
      </c>
      <c r="AH4902" t="s" s="244">
        <v>11143</v>
      </c>
      <c r="AI4902" t="s" s="30">
        <v>4363</v>
      </c>
      <c r="AJ4902" s="245">
        <v>92065</v>
      </c>
    </row>
    <row r="4903" s="231" customFormat="1" ht="13.65" customHeight="1">
      <c r="AA4903" s="245">
        <v>656256</v>
      </c>
      <c r="AB4903" t="s" s="30">
        <v>11144</v>
      </c>
      <c r="AD4903" t="s" s="30">
        <v>11145</v>
      </c>
      <c r="AG4903" t="s" s="30">
        <f>CONCATENATE(AH4903,", ",AI4903," ",AJ4903)</f>
        <v>4845</v>
      </c>
      <c r="AH4903" t="s" s="244">
        <v>4846</v>
      </c>
      <c r="AI4903" t="s" s="30">
        <v>4748</v>
      </c>
      <c r="AJ4903" s="245">
        <v>20814</v>
      </c>
    </row>
    <row r="4904" s="231" customFormat="1" ht="13.65" customHeight="1">
      <c r="AA4904" s="245">
        <v>656264</v>
      </c>
      <c r="AB4904" t="s" s="30">
        <v>11146</v>
      </c>
      <c r="AD4904" t="s" s="30">
        <v>11147</v>
      </c>
      <c r="AG4904" t="s" s="30">
        <f>CONCATENATE(AH4904,", ",AI4904," ",AJ4904)</f>
        <v>11148</v>
      </c>
      <c r="AH4904" t="s" s="244">
        <v>11149</v>
      </c>
      <c r="AI4904" t="s" s="30">
        <v>4892</v>
      </c>
      <c r="AJ4904" s="245">
        <v>8736</v>
      </c>
    </row>
    <row r="4905" s="231" customFormat="1" ht="13.65" customHeight="1">
      <c r="AA4905" s="245">
        <v>656272</v>
      </c>
      <c r="AB4905" t="s" s="30">
        <v>11150</v>
      </c>
      <c r="AD4905" t="s" s="30">
        <v>11151</v>
      </c>
      <c r="AG4905" t="s" s="30">
        <f>CONCATENATE(AH4905,", ",AI4905," ",AJ4905)</f>
        <v>11152</v>
      </c>
      <c r="AH4905" t="s" s="244">
        <v>11153</v>
      </c>
      <c r="AI4905" t="s" s="30">
        <v>4670</v>
      </c>
      <c r="AJ4905" s="245">
        <v>24551</v>
      </c>
    </row>
    <row r="4906" s="231" customFormat="1" ht="13.65" customHeight="1">
      <c r="AA4906" s="245">
        <v>656280</v>
      </c>
      <c r="AB4906" t="s" s="30">
        <v>11154</v>
      </c>
      <c r="AD4906" t="s" s="30">
        <v>11155</v>
      </c>
      <c r="AG4906" t="s" s="30">
        <f>CONCATENATE(AH4906,", ",AI4906," ",AJ4906)</f>
        <v>11156</v>
      </c>
      <c r="AH4906" t="s" s="244">
        <v>752</v>
      </c>
      <c r="AI4906" t="s" s="30">
        <v>753</v>
      </c>
      <c r="AJ4906" s="245">
        <v>10013</v>
      </c>
    </row>
    <row r="4907" s="231" customFormat="1" ht="13.65" customHeight="1">
      <c r="AA4907" s="245">
        <v>656298</v>
      </c>
      <c r="AB4907" t="s" s="30">
        <v>11157</v>
      </c>
      <c r="AG4907" t="s" s="30">
        <f>CONCATENATE(AH4907,", ",AI4907," ",AJ4907)</f>
        <v>209</v>
      </c>
    </row>
    <row r="4908" s="231" customFormat="1" ht="13.65" customHeight="1">
      <c r="AA4908" s="245">
        <v>656306</v>
      </c>
      <c r="AB4908" t="s" s="30">
        <v>11158</v>
      </c>
      <c r="AG4908" t="s" s="30">
        <f>CONCATENATE(AH4908,", ",AI4908," ",AJ4908)</f>
        <v>209</v>
      </c>
    </row>
    <row r="4909" s="231" customFormat="1" ht="13.65" customHeight="1">
      <c r="AA4909" s="245">
        <v>656314</v>
      </c>
      <c r="AB4909" t="s" s="30">
        <v>11159</v>
      </c>
      <c r="AG4909" t="s" s="30">
        <f>CONCATENATE(AH4909,", ",AI4909," ",AJ4909)</f>
        <v>209</v>
      </c>
    </row>
    <row r="4910" s="231" customFormat="1" ht="13.65" customHeight="1">
      <c r="AA4910" s="245">
        <v>656322</v>
      </c>
      <c r="AB4910" t="s" s="30">
        <v>11160</v>
      </c>
      <c r="AG4910" t="s" s="30">
        <f>CONCATENATE(AH4910,", ",AI4910," ",AJ4910)</f>
        <v>209</v>
      </c>
    </row>
    <row r="4911" s="231" customFormat="1" ht="13.65" customHeight="1">
      <c r="AA4911" s="245">
        <v>656330</v>
      </c>
      <c r="AB4911" t="s" s="30">
        <v>11161</v>
      </c>
      <c r="AG4911" t="s" s="30">
        <f>CONCATENATE(AH4911,", ",AI4911," ",AJ4911)</f>
        <v>209</v>
      </c>
    </row>
    <row r="4912" s="231" customFormat="1" ht="13.65" customHeight="1">
      <c r="AA4912" s="245">
        <v>656348</v>
      </c>
      <c r="AB4912" t="s" s="30">
        <v>11162</v>
      </c>
      <c r="AG4912" t="s" s="30">
        <f>CONCATENATE(AH4912,", ",AI4912," ",AJ4912)</f>
        <v>209</v>
      </c>
    </row>
    <row r="4913" s="231" customFormat="1" ht="13.65" customHeight="1">
      <c r="AA4913" s="245">
        <v>656439</v>
      </c>
      <c r="AB4913" t="s" s="30">
        <v>11163</v>
      </c>
      <c r="AG4913" t="s" s="30">
        <f>CONCATENATE(AH4913,", ",AI4913," ",AJ4913)</f>
        <v>209</v>
      </c>
    </row>
    <row r="4914" s="231" customFormat="1" ht="13.65" customHeight="1">
      <c r="AA4914" s="245">
        <v>656447</v>
      </c>
      <c r="AB4914" t="s" s="30">
        <v>11164</v>
      </c>
      <c r="AG4914" t="s" s="30">
        <f>CONCATENATE(AH4914,", ",AI4914," ",AJ4914)</f>
        <v>209</v>
      </c>
    </row>
    <row r="4915" s="231" customFormat="1" ht="13.65" customHeight="1">
      <c r="AA4915" s="245">
        <v>656553</v>
      </c>
      <c r="AB4915" t="s" s="30">
        <v>11165</v>
      </c>
      <c r="AC4915" t="s" s="30">
        <v>11166</v>
      </c>
      <c r="AD4915" t="s" s="30">
        <v>11167</v>
      </c>
      <c r="AG4915" t="s" s="30">
        <f>CONCATENATE(AH4915,", ",AI4915," ",AJ4915)</f>
        <v>3752</v>
      </c>
      <c r="AH4915" t="s" s="244">
        <v>3753</v>
      </c>
      <c r="AI4915" t="s" s="30">
        <v>139</v>
      </c>
      <c r="AJ4915" s="245">
        <v>37321</v>
      </c>
    </row>
    <row r="4916" s="231" customFormat="1" ht="13.65" customHeight="1">
      <c r="AA4916" s="245">
        <v>656678</v>
      </c>
      <c r="AB4916" t="s" s="30">
        <v>11168</v>
      </c>
      <c r="AD4916" t="s" s="30">
        <v>11169</v>
      </c>
      <c r="AE4916" t="s" s="30">
        <v>11170</v>
      </c>
      <c r="AG4916" t="s" s="30">
        <f>CONCATENATE(AH4916,", ",AI4916," ",AJ4916)</f>
        <v>182</v>
      </c>
      <c r="AH4916" t="s" s="244">
        <v>138</v>
      </c>
      <c r="AI4916" t="s" s="30">
        <v>139</v>
      </c>
      <c r="AJ4916" s="245">
        <v>37421</v>
      </c>
    </row>
    <row r="4917" s="231" customFormat="1" ht="13.65" customHeight="1">
      <c r="AA4917" s="245">
        <v>656728</v>
      </c>
      <c r="AB4917" t="s" s="30">
        <v>11171</v>
      </c>
      <c r="AD4917" t="s" s="30">
        <v>11172</v>
      </c>
      <c r="AG4917" t="s" s="30">
        <f>CONCATENATE(AH4917,", ",AI4917," ",AJ4917)</f>
        <v>3043</v>
      </c>
      <c r="AH4917" t="s" s="244">
        <v>138</v>
      </c>
      <c r="AI4917" t="s" s="30">
        <v>139</v>
      </c>
      <c r="AJ4917" s="245">
        <v>37410</v>
      </c>
    </row>
    <row r="4918" s="231" customFormat="1" ht="13.65" customHeight="1">
      <c r="AA4918" s="245">
        <v>656744</v>
      </c>
      <c r="AB4918" t="s" s="30">
        <v>11173</v>
      </c>
      <c r="AD4918" t="s" s="30">
        <v>11174</v>
      </c>
      <c r="AG4918" t="s" s="30">
        <f>CONCATENATE(AH4918,", ",AI4918," ",AJ4918)</f>
        <v>292</v>
      </c>
      <c r="AH4918" t="s" s="244">
        <v>293</v>
      </c>
      <c r="AI4918" t="s" s="30">
        <v>178</v>
      </c>
      <c r="AJ4918" s="245">
        <v>30736</v>
      </c>
    </row>
    <row r="4919" s="231" customFormat="1" ht="13.65" customHeight="1">
      <c r="AA4919" s="245">
        <v>656785</v>
      </c>
      <c r="AB4919" t="s" s="30">
        <v>11175</v>
      </c>
      <c r="AD4919" t="s" s="30">
        <v>11176</v>
      </c>
      <c r="AG4919" t="s" s="30">
        <f>CONCATENATE(AH4919,", ",AI4919," ",AJ4919)</f>
        <v>599</v>
      </c>
      <c r="AH4919" t="s" s="244">
        <v>372</v>
      </c>
      <c r="AI4919" t="s" s="30">
        <v>139</v>
      </c>
      <c r="AJ4919" s="245">
        <v>37379</v>
      </c>
    </row>
    <row r="4920" s="231" customFormat="1" ht="13.65" customHeight="1">
      <c r="AA4920" s="245">
        <v>656884</v>
      </c>
      <c r="AB4920" t="s" s="30">
        <v>11177</v>
      </c>
      <c r="AD4920" t="s" s="30">
        <v>11178</v>
      </c>
      <c r="AG4920" t="s" s="30">
        <f>CONCATENATE(AH4920,", ",AI4920," ",AJ4920)</f>
        <v>182</v>
      </c>
      <c r="AH4920" t="s" s="244">
        <v>138</v>
      </c>
      <c r="AI4920" t="s" s="30">
        <v>139</v>
      </c>
      <c r="AJ4920" s="245">
        <v>37421</v>
      </c>
    </row>
    <row r="4921" s="231" customFormat="1" ht="13.65" customHeight="1">
      <c r="AA4921" s="245">
        <v>656967</v>
      </c>
      <c r="AB4921" t="s" s="30">
        <v>11179</v>
      </c>
      <c r="AD4921" t="s" s="30">
        <v>11180</v>
      </c>
      <c r="AE4921" t="s" s="30">
        <v>11181</v>
      </c>
      <c r="AG4921" t="s" s="30">
        <f>CONCATENATE(AH4921,", ",AI4921," ",AJ4921)</f>
        <v>169</v>
      </c>
      <c r="AH4921" t="s" s="244">
        <v>138</v>
      </c>
      <c r="AI4921" t="s" s="30">
        <v>139</v>
      </c>
      <c r="AJ4921" s="245">
        <v>37411</v>
      </c>
    </row>
    <row r="4922" s="231" customFormat="1" ht="13.65" customHeight="1">
      <c r="AA4922" s="245">
        <v>657007</v>
      </c>
      <c r="AB4922" t="s" s="30">
        <v>11182</v>
      </c>
      <c r="AD4922" t="s" s="30">
        <v>11183</v>
      </c>
      <c r="AG4922" t="s" s="30">
        <f>CONCATENATE(AH4922,", ",AI4922," ",AJ4922)</f>
        <v>182</v>
      </c>
      <c r="AH4922" t="s" s="244">
        <v>138</v>
      </c>
      <c r="AI4922" t="s" s="30">
        <v>139</v>
      </c>
      <c r="AJ4922" s="245">
        <v>37421</v>
      </c>
    </row>
    <row r="4923" s="231" customFormat="1" ht="13.65" customHeight="1">
      <c r="AA4923" s="245">
        <v>657023</v>
      </c>
      <c r="AB4923" t="s" s="30">
        <v>11184</v>
      </c>
      <c r="AD4923" t="s" s="30">
        <v>11185</v>
      </c>
      <c r="AG4923" t="s" s="30">
        <f>CONCATENATE(AH4923,", ",AI4923," ",AJ4923)</f>
        <v>1355</v>
      </c>
      <c r="AH4923" t="s" s="244">
        <v>485</v>
      </c>
      <c r="AI4923" t="s" s="30">
        <v>139</v>
      </c>
      <c r="AJ4923" s="245">
        <v>37363</v>
      </c>
    </row>
    <row r="4924" s="231" customFormat="1" ht="13.65" customHeight="1">
      <c r="AA4924" s="245">
        <v>657049</v>
      </c>
      <c r="AB4924" t="s" s="30">
        <v>11186</v>
      </c>
      <c r="AD4924" t="s" s="30">
        <v>11187</v>
      </c>
      <c r="AG4924" t="s" s="30">
        <f>CONCATENATE(AH4924,", ",AI4924," ",AJ4924)</f>
        <v>2779</v>
      </c>
      <c r="AH4924" t="s" s="244">
        <v>665</v>
      </c>
      <c r="AI4924" t="s" s="30">
        <v>139</v>
      </c>
      <c r="AJ4924" s="245">
        <v>37377</v>
      </c>
    </row>
    <row r="4925" s="231" customFormat="1" ht="13.65" customHeight="1">
      <c r="AA4925" s="245">
        <v>657106</v>
      </c>
      <c r="AB4925" t="s" s="30">
        <v>11188</v>
      </c>
      <c r="AD4925" t="s" s="30">
        <v>11189</v>
      </c>
      <c r="AG4925" t="s" s="30">
        <f>CONCATENATE(AH4925,", ",AI4925," ",AJ4925)</f>
        <v>1355</v>
      </c>
      <c r="AH4925" t="s" s="244">
        <v>485</v>
      </c>
      <c r="AI4925" t="s" s="30">
        <v>139</v>
      </c>
      <c r="AJ4925" s="245">
        <v>37363</v>
      </c>
    </row>
    <row r="4926" s="231" customFormat="1" ht="13.65" customHeight="1">
      <c r="AA4926" s="245">
        <v>657189</v>
      </c>
      <c r="AB4926" t="s" s="30">
        <v>11190</v>
      </c>
      <c r="AG4926" t="s" s="30">
        <f>CONCATENATE(AH4926,", ",AI4926," ",AJ4926)</f>
        <v>209</v>
      </c>
    </row>
    <row r="4927" s="231" customFormat="1" ht="13.65" customHeight="1">
      <c r="AA4927" s="245">
        <v>657197</v>
      </c>
      <c r="AB4927" t="s" s="30">
        <v>11191</v>
      </c>
      <c r="AG4927" t="s" s="30">
        <f>CONCATENATE(AH4927,", ",AI4927," ",AJ4927)</f>
        <v>209</v>
      </c>
    </row>
    <row r="4928" s="231" customFormat="1" ht="13.65" customHeight="1">
      <c r="AA4928" s="245">
        <v>657205</v>
      </c>
      <c r="AB4928" t="s" s="30">
        <v>11192</v>
      </c>
      <c r="AG4928" t="s" s="30">
        <f>CONCATENATE(AH4928,", ",AI4928," ",AJ4928)</f>
        <v>209</v>
      </c>
    </row>
    <row r="4929" s="231" customFormat="1" ht="13.65" customHeight="1">
      <c r="AA4929" s="245">
        <v>657221</v>
      </c>
      <c r="AB4929" t="s" s="30">
        <v>11193</v>
      </c>
      <c r="AG4929" t="s" s="30">
        <f>CONCATENATE(AH4929,", ",AI4929," ",AJ4929)</f>
        <v>209</v>
      </c>
    </row>
    <row r="4930" s="231" customFormat="1" ht="13.65" customHeight="1">
      <c r="AA4930" s="245">
        <v>657296</v>
      </c>
      <c r="AB4930" t="s" s="30">
        <v>11194</v>
      </c>
      <c r="AG4930" t="s" s="30">
        <f>CONCATENATE(AH4930,", ",AI4930," ",AJ4930)</f>
        <v>209</v>
      </c>
    </row>
    <row r="4931" s="231" customFormat="1" ht="13.65" customHeight="1">
      <c r="AA4931" s="245">
        <v>657304</v>
      </c>
      <c r="AB4931" t="s" s="30">
        <v>11195</v>
      </c>
      <c r="AG4931" t="s" s="30">
        <f>CONCATENATE(AH4931,", ",AI4931," ",AJ4931)</f>
        <v>209</v>
      </c>
    </row>
    <row r="4932" s="231" customFormat="1" ht="13.65" customHeight="1">
      <c r="AA4932" s="245">
        <v>657312</v>
      </c>
      <c r="AB4932" t="s" s="30">
        <v>11196</v>
      </c>
      <c r="AG4932" t="s" s="30">
        <f>CONCATENATE(AH4932,", ",AI4932," ",AJ4932)</f>
        <v>209</v>
      </c>
    </row>
    <row r="4933" s="231" customFormat="1" ht="13.65" customHeight="1">
      <c r="AA4933" s="245">
        <v>657320</v>
      </c>
      <c r="AB4933" t="s" s="30">
        <v>11197</v>
      </c>
      <c r="AG4933" t="s" s="30">
        <f>CONCATENATE(AH4933,", ",AI4933," ",AJ4933)</f>
        <v>209</v>
      </c>
    </row>
    <row r="4934" s="231" customFormat="1" ht="13.65" customHeight="1">
      <c r="AA4934" s="245">
        <v>657338</v>
      </c>
      <c r="AB4934" t="s" s="30">
        <v>11198</v>
      </c>
      <c r="AG4934" t="s" s="30">
        <f>CONCATENATE(AH4934,", ",AI4934," ",AJ4934)</f>
        <v>209</v>
      </c>
    </row>
    <row r="4935" s="231" customFormat="1" ht="13.65" customHeight="1">
      <c r="AA4935" s="245">
        <v>657346</v>
      </c>
      <c r="AB4935" t="s" s="30">
        <v>11199</v>
      </c>
      <c r="AG4935" t="s" s="30">
        <f>CONCATENATE(AH4935,", ",AI4935," ",AJ4935)</f>
        <v>209</v>
      </c>
    </row>
    <row r="4936" s="231" customFormat="1" ht="13.65" customHeight="1">
      <c r="AA4936" s="245">
        <v>657353</v>
      </c>
      <c r="AB4936" t="s" s="30">
        <v>11200</v>
      </c>
      <c r="AG4936" t="s" s="30">
        <f>CONCATENATE(AH4936,", ",AI4936," ",AJ4936)</f>
        <v>209</v>
      </c>
    </row>
    <row r="4937" s="231" customFormat="1" ht="13.65" customHeight="1">
      <c r="AA4937" s="245">
        <v>657361</v>
      </c>
      <c r="AB4937" t="s" s="30">
        <v>11201</v>
      </c>
      <c r="AG4937" t="s" s="30">
        <f>CONCATENATE(AH4937,", ",AI4937," ",AJ4937)</f>
        <v>209</v>
      </c>
    </row>
    <row r="4938" s="231" customFormat="1" ht="13.65" customHeight="1">
      <c r="AA4938" s="245">
        <v>657387</v>
      </c>
      <c r="AB4938" t="s" s="30">
        <v>11202</v>
      </c>
      <c r="AG4938" t="s" s="30">
        <f>CONCATENATE(AH4938,", ",AI4938," ",AJ4938)</f>
        <v>209</v>
      </c>
    </row>
    <row r="4939" s="231" customFormat="1" ht="13.65" customHeight="1">
      <c r="AA4939" s="245">
        <v>657395</v>
      </c>
      <c r="AB4939" t="s" s="30">
        <v>11203</v>
      </c>
      <c r="AG4939" t="s" s="30">
        <f>CONCATENATE(AH4939,", ",AI4939," ",AJ4939)</f>
        <v>209</v>
      </c>
    </row>
    <row r="4940" s="231" customFormat="1" ht="13.65" customHeight="1">
      <c r="AA4940" s="245">
        <v>657403</v>
      </c>
      <c r="AB4940" t="s" s="30">
        <v>11204</v>
      </c>
      <c r="AG4940" t="s" s="30">
        <f>CONCATENATE(AH4940,", ",AI4940," ",AJ4940)</f>
        <v>209</v>
      </c>
    </row>
    <row r="4941" s="231" customFormat="1" ht="13.65" customHeight="1">
      <c r="AA4941" s="245">
        <v>657445</v>
      </c>
      <c r="AB4941" t="s" s="30">
        <v>11205</v>
      </c>
      <c r="AG4941" t="s" s="30">
        <f>CONCATENATE(AH4941,", ",AI4941," ",AJ4941)</f>
        <v>209</v>
      </c>
    </row>
    <row r="4942" s="231" customFormat="1" ht="13.65" customHeight="1">
      <c r="AA4942" s="245">
        <v>657452</v>
      </c>
      <c r="AB4942" t="s" s="30">
        <v>11206</v>
      </c>
      <c r="AG4942" t="s" s="30">
        <f>CONCATENATE(AH4942,", ",AI4942," ",AJ4942)</f>
        <v>209</v>
      </c>
    </row>
    <row r="4943" s="231" customFormat="1" ht="13.65" customHeight="1">
      <c r="AA4943" s="245">
        <v>657460</v>
      </c>
      <c r="AB4943" t="s" s="30">
        <v>11207</v>
      </c>
      <c r="AG4943" t="s" s="30">
        <f>CONCATENATE(AH4943,", ",AI4943," ",AJ4943)</f>
        <v>209</v>
      </c>
    </row>
    <row r="4944" s="231" customFormat="1" ht="13.65" customHeight="1">
      <c r="AA4944" s="245">
        <v>657478</v>
      </c>
      <c r="AB4944" t="s" s="30">
        <v>11208</v>
      </c>
      <c r="AG4944" t="s" s="30">
        <f>CONCATENATE(AH4944,", ",AI4944," ",AJ4944)</f>
        <v>209</v>
      </c>
    </row>
    <row r="4945" s="231" customFormat="1" ht="13.65" customHeight="1">
      <c r="AA4945" s="245">
        <v>657486</v>
      </c>
      <c r="AB4945" t="s" s="30">
        <v>11209</v>
      </c>
      <c r="AG4945" t="s" s="30">
        <f>CONCATENATE(AH4945,", ",AI4945," ",AJ4945)</f>
        <v>209</v>
      </c>
    </row>
    <row r="4946" s="231" customFormat="1" ht="13.65" customHeight="1">
      <c r="AA4946" s="245">
        <v>657494</v>
      </c>
      <c r="AB4946" t="s" s="30">
        <v>11210</v>
      </c>
      <c r="AG4946" t="s" s="30">
        <f>CONCATENATE(AH4946,", ",AI4946," ",AJ4946)</f>
        <v>209</v>
      </c>
    </row>
    <row r="4947" s="231" customFormat="1" ht="13.65" customHeight="1">
      <c r="AA4947" s="245">
        <v>657502</v>
      </c>
      <c r="AB4947" t="s" s="30">
        <v>11211</v>
      </c>
      <c r="AG4947" t="s" s="30">
        <f>CONCATENATE(AH4947,", ",AI4947," ",AJ4947)</f>
        <v>209</v>
      </c>
    </row>
    <row r="4948" s="231" customFormat="1" ht="13.65" customHeight="1">
      <c r="AA4948" s="245">
        <v>657510</v>
      </c>
      <c r="AB4948" t="s" s="30">
        <v>11212</v>
      </c>
      <c r="AG4948" t="s" s="30">
        <f>CONCATENATE(AH4948,", ",AI4948," ",AJ4948)</f>
        <v>209</v>
      </c>
    </row>
    <row r="4949" s="231" customFormat="1" ht="13.65" customHeight="1">
      <c r="AA4949" s="245">
        <v>657528</v>
      </c>
      <c r="AB4949" t="s" s="30">
        <v>11213</v>
      </c>
      <c r="AG4949" t="s" s="30">
        <f>CONCATENATE(AH4949,", ",AI4949," ",AJ4949)</f>
        <v>209</v>
      </c>
    </row>
    <row r="4950" s="231" customFormat="1" ht="13.65" customHeight="1">
      <c r="AA4950" s="245">
        <v>657536</v>
      </c>
      <c r="AB4950" t="s" s="30">
        <v>11214</v>
      </c>
      <c r="AG4950" t="s" s="30">
        <f>CONCATENATE(AH4950,", ",AI4950," ",AJ4950)</f>
        <v>209</v>
      </c>
    </row>
    <row r="4951" s="231" customFormat="1" ht="13.65" customHeight="1">
      <c r="AA4951" s="245">
        <v>657544</v>
      </c>
      <c r="AB4951" t="s" s="30">
        <v>11215</v>
      </c>
      <c r="AG4951" t="s" s="30">
        <f>CONCATENATE(AH4951,", ",AI4951," ",AJ4951)</f>
        <v>209</v>
      </c>
    </row>
    <row r="4952" s="231" customFormat="1" ht="13.65" customHeight="1">
      <c r="AA4952" s="245">
        <v>657551</v>
      </c>
      <c r="AB4952" t="s" s="30">
        <v>11216</v>
      </c>
      <c r="AG4952" t="s" s="30">
        <f>CONCATENATE(AH4952,", ",AI4952," ",AJ4952)</f>
        <v>209</v>
      </c>
    </row>
    <row r="4953" s="231" customFormat="1" ht="13.65" customHeight="1">
      <c r="AA4953" s="245">
        <v>657569</v>
      </c>
      <c r="AB4953" t="s" s="30">
        <v>11217</v>
      </c>
      <c r="AG4953" t="s" s="30">
        <f>CONCATENATE(AH4953,", ",AI4953," ",AJ4953)</f>
        <v>209</v>
      </c>
    </row>
    <row r="4954" s="231" customFormat="1" ht="13.65" customHeight="1">
      <c r="AA4954" s="245">
        <v>657577</v>
      </c>
      <c r="AB4954" t="s" s="30">
        <v>11218</v>
      </c>
      <c r="AG4954" t="s" s="30">
        <f>CONCATENATE(AH4954,", ",AI4954," ",AJ4954)</f>
        <v>209</v>
      </c>
    </row>
    <row r="4955" s="231" customFormat="1" ht="13.65" customHeight="1">
      <c r="AA4955" s="245">
        <v>657585</v>
      </c>
      <c r="AB4955" t="s" s="30">
        <v>11219</v>
      </c>
      <c r="AG4955" t="s" s="30">
        <f>CONCATENATE(AH4955,", ",AI4955," ",AJ4955)</f>
        <v>209</v>
      </c>
    </row>
    <row r="4956" s="231" customFormat="1" ht="13.65" customHeight="1">
      <c r="AA4956" s="245">
        <v>657593</v>
      </c>
      <c r="AB4956" t="s" s="30">
        <v>11220</v>
      </c>
      <c r="AG4956" t="s" s="30">
        <f>CONCATENATE(AH4956,", ",AI4956," ",AJ4956)</f>
        <v>209</v>
      </c>
    </row>
    <row r="4957" s="231" customFormat="1" ht="13.65" customHeight="1">
      <c r="AA4957" s="245">
        <v>657601</v>
      </c>
      <c r="AB4957" t="s" s="30">
        <v>11221</v>
      </c>
      <c r="AG4957" t="s" s="30">
        <f>CONCATENATE(AH4957,", ",AI4957," ",AJ4957)</f>
        <v>209</v>
      </c>
    </row>
    <row r="4958" s="231" customFormat="1" ht="13.65" customHeight="1">
      <c r="AA4958" s="245">
        <v>657619</v>
      </c>
      <c r="AB4958" t="s" s="30">
        <v>11222</v>
      </c>
      <c r="AG4958" t="s" s="30">
        <f>CONCATENATE(AH4958,", ",AI4958," ",AJ4958)</f>
        <v>209</v>
      </c>
    </row>
    <row r="4959" s="231" customFormat="1" ht="13.65" customHeight="1">
      <c r="AA4959" s="245">
        <v>657627</v>
      </c>
      <c r="AB4959" t="s" s="30">
        <v>11223</v>
      </c>
      <c r="AG4959" t="s" s="30">
        <f>CONCATENATE(AH4959,", ",AI4959," ",AJ4959)</f>
        <v>209</v>
      </c>
    </row>
    <row r="4960" s="231" customFormat="1" ht="13.65" customHeight="1">
      <c r="AA4960" s="245">
        <v>657635</v>
      </c>
      <c r="AB4960" t="s" s="30">
        <v>11224</v>
      </c>
      <c r="AG4960" t="s" s="30">
        <f>CONCATENATE(AH4960,", ",AI4960," ",AJ4960)</f>
        <v>209</v>
      </c>
    </row>
    <row r="4961" s="231" customFormat="1" ht="13.65" customHeight="1">
      <c r="AA4961" s="245">
        <v>657643</v>
      </c>
      <c r="AB4961" t="s" s="30">
        <v>11225</v>
      </c>
      <c r="AG4961" t="s" s="30">
        <f>CONCATENATE(AH4961,", ",AI4961," ",AJ4961)</f>
        <v>209</v>
      </c>
    </row>
    <row r="4962" s="231" customFormat="1" ht="13.65" customHeight="1">
      <c r="AA4962" s="245">
        <v>657650</v>
      </c>
      <c r="AB4962" t="s" s="30">
        <v>11226</v>
      </c>
      <c r="AG4962" t="s" s="30">
        <f>CONCATENATE(AH4962,", ",AI4962," ",AJ4962)</f>
        <v>209</v>
      </c>
    </row>
    <row r="4963" s="231" customFormat="1" ht="13.65" customHeight="1">
      <c r="AA4963" s="245">
        <v>657668</v>
      </c>
      <c r="AB4963" t="s" s="30">
        <v>11227</v>
      </c>
      <c r="AD4963" t="s" s="30">
        <v>11228</v>
      </c>
      <c r="AG4963" t="s" s="30">
        <f>CONCATENATE(AH4963,", ",AI4963," ",AJ4963)</f>
        <v>11229</v>
      </c>
      <c r="AH4963" t="s" s="244">
        <v>11230</v>
      </c>
      <c r="AI4963" t="s" s="30">
        <v>178</v>
      </c>
      <c r="AJ4963" s="245">
        <v>30269</v>
      </c>
    </row>
    <row r="4964" s="231" customFormat="1" ht="13.65" customHeight="1">
      <c r="AA4964" s="245">
        <v>657676</v>
      </c>
      <c r="AB4964" t="s" s="30">
        <v>11231</v>
      </c>
      <c r="AD4964" t="s" s="30">
        <v>11232</v>
      </c>
      <c r="AG4964" t="s" s="30">
        <f>CONCATENATE(AH4964,", ",AI4964," ",AJ4964)</f>
        <v>6104</v>
      </c>
      <c r="AH4964" t="s" s="244">
        <v>5660</v>
      </c>
      <c r="AI4964" t="s" s="30">
        <v>5274</v>
      </c>
      <c r="AJ4964" s="245">
        <v>19107</v>
      </c>
    </row>
    <row r="4965" s="231" customFormat="1" ht="13.65" customHeight="1">
      <c r="AA4965" s="245">
        <v>657684</v>
      </c>
      <c r="AB4965" t="s" s="30">
        <v>11233</v>
      </c>
      <c r="AD4965" t="s" s="30">
        <v>11234</v>
      </c>
      <c r="AG4965" t="s" s="30">
        <f>CONCATENATE(AH4965,", ",AI4965," ",AJ4965)</f>
        <v>6724</v>
      </c>
      <c r="AH4965" t="s" s="244">
        <v>752</v>
      </c>
      <c r="AI4965" t="s" s="30">
        <v>753</v>
      </c>
      <c r="AJ4965" s="245">
        <v>10024</v>
      </c>
    </row>
    <row r="4966" s="231" customFormat="1" ht="13.65" customHeight="1">
      <c r="AA4966" s="245">
        <v>657692</v>
      </c>
      <c r="AB4966" t="s" s="30">
        <v>11235</v>
      </c>
      <c r="AD4966" t="s" s="30">
        <v>11236</v>
      </c>
      <c r="AG4966" t="s" s="30">
        <f>CONCATENATE(AH4966,", ",AI4966," ",AJ4966)</f>
        <v>4962</v>
      </c>
      <c r="AH4966" t="s" s="244">
        <v>4682</v>
      </c>
      <c r="AI4966" t="s" s="30">
        <v>4683</v>
      </c>
      <c r="AJ4966" s="245">
        <v>20009</v>
      </c>
    </row>
    <row r="4967" s="231" customFormat="1" ht="13.65" customHeight="1">
      <c r="AA4967" s="245">
        <v>657700</v>
      </c>
      <c r="AB4967" t="s" s="30">
        <v>11237</v>
      </c>
      <c r="AD4967" t="s" s="30">
        <v>11238</v>
      </c>
      <c r="AG4967" t="s" s="30">
        <f>CONCATENATE(AH4967,", ",AI4967," ",AJ4967)</f>
        <v>11239</v>
      </c>
      <c r="AH4967" t="s" s="244">
        <v>11240</v>
      </c>
      <c r="AI4967" t="s" s="30">
        <v>4363</v>
      </c>
      <c r="AJ4967" s="245">
        <v>90620</v>
      </c>
    </row>
    <row r="4968" s="231" customFormat="1" ht="13.65" customHeight="1">
      <c r="AA4968" s="245">
        <v>657718</v>
      </c>
      <c r="AB4968" t="s" s="30">
        <v>11241</v>
      </c>
      <c r="AD4968" t="s" s="30">
        <v>11242</v>
      </c>
      <c r="AG4968" t="s" s="30">
        <f>CONCATENATE(AH4968,", ",AI4968," ",AJ4968)</f>
        <v>7829</v>
      </c>
      <c r="AH4968" t="s" s="244">
        <v>4973</v>
      </c>
      <c r="AI4968" t="s" s="30">
        <v>260</v>
      </c>
      <c r="AJ4968" s="245">
        <v>35806</v>
      </c>
    </row>
    <row r="4969" s="231" customFormat="1" ht="13.65" customHeight="1">
      <c r="AA4969" s="245">
        <v>657726</v>
      </c>
      <c r="AB4969" t="s" s="30">
        <v>11243</v>
      </c>
      <c r="AD4969" t="s" s="30">
        <v>11244</v>
      </c>
      <c r="AG4969" t="s" s="30">
        <f>CONCATENATE(AH4969,", ",AI4969," ",AJ4969)</f>
        <v>6225</v>
      </c>
      <c r="AH4969" t="s" s="244">
        <v>752</v>
      </c>
      <c r="AI4969" t="s" s="30">
        <v>753</v>
      </c>
      <c r="AJ4969" s="245">
        <v>10003</v>
      </c>
    </row>
    <row r="4970" s="231" customFormat="1" ht="13.65" customHeight="1">
      <c r="AA4970" s="245">
        <v>657833</v>
      </c>
      <c r="AB4970" t="s" s="30">
        <v>11245</v>
      </c>
      <c r="AD4970" t="s" s="30">
        <v>11246</v>
      </c>
      <c r="AG4970" t="s" s="30">
        <f>CONCATENATE(AH4970,", ",AI4970," ",AJ4970)</f>
        <v>9186</v>
      </c>
      <c r="AH4970" t="s" s="244">
        <v>305</v>
      </c>
      <c r="AI4970" t="s" s="30">
        <v>139</v>
      </c>
      <c r="AJ4970" s="245">
        <v>37341</v>
      </c>
    </row>
    <row r="4971" s="231" customFormat="1" ht="13.65" customHeight="1">
      <c r="AA4971" s="245">
        <v>657890</v>
      </c>
      <c r="AB4971" t="s" s="30">
        <v>11247</v>
      </c>
      <c r="AD4971" t="s" s="30">
        <v>11248</v>
      </c>
      <c r="AG4971" t="s" s="30">
        <f>CONCATENATE(AH4971,", ",AI4971," ",AJ4971)</f>
        <v>147</v>
      </c>
      <c r="AH4971" t="s" s="244">
        <v>138</v>
      </c>
      <c r="AI4971" t="s" s="30">
        <v>139</v>
      </c>
      <c r="AJ4971" s="245">
        <v>37406</v>
      </c>
    </row>
    <row r="4972" s="231" customFormat="1" ht="13.65" customHeight="1">
      <c r="AA4972" s="245">
        <v>657916</v>
      </c>
      <c r="AB4972" t="s" s="30">
        <v>11249</v>
      </c>
      <c r="AD4972" t="s" s="30">
        <v>11250</v>
      </c>
      <c r="AG4972" t="s" s="30">
        <f>CONCATENATE(AH4972,", ",AI4972," ",AJ4972)</f>
        <v>11251</v>
      </c>
      <c r="AH4972" t="s" s="244">
        <v>11252</v>
      </c>
      <c r="AI4972" t="s" s="30">
        <v>139</v>
      </c>
      <c r="AJ4972" s="245">
        <v>37415</v>
      </c>
    </row>
    <row r="4973" s="231" customFormat="1" ht="13.65" customHeight="1">
      <c r="AA4973" s="245">
        <v>657957</v>
      </c>
      <c r="AB4973" t="s" s="30">
        <v>11253</v>
      </c>
      <c r="AD4973" t="s" s="30">
        <v>11254</v>
      </c>
      <c r="AG4973" t="s" s="30">
        <f>CONCATENATE(AH4973,", ",AI4973," ",AJ4973)</f>
        <v>182</v>
      </c>
      <c r="AH4973" t="s" s="244">
        <v>138</v>
      </c>
      <c r="AI4973" t="s" s="30">
        <v>139</v>
      </c>
      <c r="AJ4973" s="245">
        <v>37421</v>
      </c>
    </row>
    <row r="4974" s="231" customFormat="1" ht="13.65" customHeight="1">
      <c r="AA4974" s="245">
        <v>658054</v>
      </c>
      <c r="AB4974" t="s" s="30">
        <v>11255</v>
      </c>
      <c r="AD4974" t="s" s="30">
        <v>3312</v>
      </c>
      <c r="AG4974" t="s" s="30">
        <f>CONCATENATE(AH4974,", ",AI4974," ",AJ4974)</f>
        <v>182</v>
      </c>
      <c r="AH4974" t="s" s="244">
        <v>138</v>
      </c>
      <c r="AI4974" t="s" s="30">
        <v>139</v>
      </c>
      <c r="AJ4974" s="245">
        <v>37421</v>
      </c>
    </row>
    <row r="4975" s="231" customFormat="1" ht="13.65" customHeight="1">
      <c r="AA4975" s="245">
        <v>658070</v>
      </c>
      <c r="AB4975" t="s" s="30">
        <v>11256</v>
      </c>
      <c r="AD4975" t="s" s="30">
        <v>11257</v>
      </c>
      <c r="AG4975" t="s" s="30">
        <f>CONCATENATE(AH4975,", ",AI4975," ",AJ4975)</f>
        <v>169</v>
      </c>
      <c r="AH4975" t="s" s="244">
        <v>138</v>
      </c>
      <c r="AI4975" t="s" s="30">
        <v>139</v>
      </c>
      <c r="AJ4975" s="245">
        <v>37411</v>
      </c>
    </row>
    <row r="4976" s="231" customFormat="1" ht="13.65" customHeight="1">
      <c r="AA4976" s="245">
        <v>658112</v>
      </c>
      <c r="AB4976" t="s" s="30">
        <v>11258</v>
      </c>
      <c r="AD4976" t="s" s="30">
        <v>11259</v>
      </c>
      <c r="AG4976" t="s" s="30">
        <f>CONCATENATE(AH4976,", ",AI4976," ",AJ4976)</f>
        <v>147</v>
      </c>
      <c r="AH4976" t="s" s="244">
        <v>138</v>
      </c>
      <c r="AI4976" t="s" s="30">
        <v>139</v>
      </c>
      <c r="AJ4976" s="245">
        <v>37406</v>
      </c>
    </row>
    <row r="4977" s="231" customFormat="1" ht="13.65" customHeight="1">
      <c r="AA4977" s="245">
        <v>658138</v>
      </c>
      <c r="AB4977" t="s" s="30">
        <v>11260</v>
      </c>
      <c r="AD4977" t="s" s="30">
        <v>11261</v>
      </c>
      <c r="AG4977" t="s" s="30">
        <f>CONCATENATE(AH4977,", ",AI4977," ",AJ4977)</f>
        <v>9028</v>
      </c>
      <c r="AH4977" t="s" s="244">
        <v>9029</v>
      </c>
      <c r="AI4977" t="s" s="30">
        <v>139</v>
      </c>
      <c r="AJ4977" s="245">
        <v>37412</v>
      </c>
    </row>
    <row r="4978" s="231" customFormat="1" ht="13.65" customHeight="1">
      <c r="AA4978" s="245">
        <v>658153</v>
      </c>
      <c r="AB4978" t="s" s="30">
        <v>11262</v>
      </c>
      <c r="AD4978" t="s" s="30">
        <v>11263</v>
      </c>
      <c r="AG4978" t="s" s="30">
        <f>CONCATENATE(AH4978,", ",AI4978," ",AJ4978)</f>
        <v>185</v>
      </c>
      <c r="AH4978" t="s" s="244">
        <v>138</v>
      </c>
      <c r="AI4978" t="s" s="30">
        <v>139</v>
      </c>
      <c r="AJ4978" s="245">
        <v>37415</v>
      </c>
    </row>
    <row r="4979" s="231" customFormat="1" ht="13.65" customHeight="1">
      <c r="AA4979" s="245">
        <v>658203</v>
      </c>
      <c r="AB4979" t="s" s="30">
        <v>11264</v>
      </c>
      <c r="AG4979" t="s" s="30">
        <f>CONCATENATE(AH4979,", ",AI4979," ",AJ4979)</f>
        <v>209</v>
      </c>
    </row>
    <row r="4980" s="231" customFormat="1" ht="13.65" customHeight="1">
      <c r="AA4980" s="245">
        <v>658211</v>
      </c>
      <c r="AB4980" t="s" s="30">
        <v>11265</v>
      </c>
      <c r="AG4980" t="s" s="30">
        <f>CONCATENATE(AH4980,", ",AI4980," ",AJ4980)</f>
        <v>209</v>
      </c>
    </row>
    <row r="4981" s="231" customFormat="1" ht="13.65" customHeight="1">
      <c r="AA4981" s="245">
        <v>658237</v>
      </c>
      <c r="AB4981" t="s" s="30">
        <v>11266</v>
      </c>
      <c r="AD4981" t="s" s="30">
        <v>11267</v>
      </c>
      <c r="AG4981" t="s" s="30">
        <f>CONCATENATE(AH4981,", ",AI4981," ",AJ4981)</f>
        <v>169</v>
      </c>
      <c r="AH4981" t="s" s="244">
        <v>138</v>
      </c>
      <c r="AI4981" t="s" s="30">
        <v>139</v>
      </c>
      <c r="AJ4981" s="245">
        <v>37411</v>
      </c>
    </row>
    <row r="4982" s="231" customFormat="1" ht="13.65" customHeight="1">
      <c r="AA4982" s="245">
        <v>658278</v>
      </c>
      <c r="AB4982" t="s" s="30">
        <v>11268</v>
      </c>
      <c r="AD4982" t="s" s="30">
        <v>11269</v>
      </c>
      <c r="AG4982" t="s" s="30">
        <f>CONCATENATE(AH4982,", ",AI4982," ",AJ4982)</f>
        <v>267</v>
      </c>
      <c r="AH4982" t="s" s="244">
        <v>138</v>
      </c>
      <c r="AI4982" t="s" s="30">
        <v>139</v>
      </c>
      <c r="AJ4982" s="245">
        <v>37419</v>
      </c>
    </row>
    <row r="4983" s="231" customFormat="1" ht="13.65" customHeight="1">
      <c r="AA4983" s="245">
        <v>658351</v>
      </c>
      <c r="AB4983" t="s" s="30">
        <v>11270</v>
      </c>
      <c r="AG4983" t="s" s="30">
        <f>CONCATENATE(AH4983,", ",AI4983," ",AJ4983)</f>
        <v>209</v>
      </c>
    </row>
    <row r="4984" s="231" customFormat="1" ht="13.65" customHeight="1">
      <c r="AA4984" s="245">
        <v>658377</v>
      </c>
      <c r="AB4984" t="s" s="30">
        <v>11271</v>
      </c>
      <c r="AG4984" t="s" s="30">
        <f>CONCATENATE(AH4984,", ",AI4984," ",AJ4984)</f>
        <v>209</v>
      </c>
    </row>
    <row r="4985" s="231" customFormat="1" ht="13.65" customHeight="1">
      <c r="AA4985" s="245">
        <v>658385</v>
      </c>
      <c r="AB4985" t="s" s="30">
        <v>11272</v>
      </c>
      <c r="AG4985" t="s" s="30">
        <f>CONCATENATE(AH4985,", ",AI4985," ",AJ4985)</f>
        <v>209</v>
      </c>
    </row>
    <row r="4986" s="231" customFormat="1" ht="13.65" customHeight="1">
      <c r="AA4986" s="245">
        <v>658393</v>
      </c>
      <c r="AB4986" t="s" s="30">
        <v>11273</v>
      </c>
      <c r="AG4986" t="s" s="30">
        <f>CONCATENATE(AH4986,", ",AI4986," ",AJ4986)</f>
        <v>209</v>
      </c>
    </row>
    <row r="4987" s="231" customFormat="1" ht="13.65" customHeight="1">
      <c r="AA4987" s="245">
        <v>658492</v>
      </c>
      <c r="AB4987" t="s" s="30">
        <v>11274</v>
      </c>
      <c r="AD4987" t="s" s="30">
        <v>11275</v>
      </c>
      <c r="AG4987" t="s" s="30">
        <f>CONCATENATE(AH4987,", ",AI4987," ",AJ4987)</f>
        <v>1544</v>
      </c>
      <c r="AH4987" t="s" s="244">
        <v>138</v>
      </c>
      <c r="AI4987" t="s" s="30">
        <v>139</v>
      </c>
      <c r="AJ4987" s="245">
        <v>37412</v>
      </c>
    </row>
    <row r="4988" s="231" customFormat="1" ht="13.65" customHeight="1">
      <c r="AA4988" s="245">
        <v>658534</v>
      </c>
      <c r="AB4988" t="s" s="30">
        <v>11276</v>
      </c>
      <c r="AD4988" t="s" s="30">
        <v>11277</v>
      </c>
      <c r="AG4988" t="s" s="30">
        <f>CONCATENATE(AH4988,", ",AI4988," ",AJ4988)</f>
        <v>309</v>
      </c>
      <c r="AH4988" t="s" s="244">
        <v>138</v>
      </c>
      <c r="AI4988" t="s" s="30">
        <v>139</v>
      </c>
      <c r="AJ4988" s="245">
        <v>37416</v>
      </c>
    </row>
    <row r="4989" s="231" customFormat="1" ht="13.65" customHeight="1">
      <c r="AA4989" s="245">
        <v>658575</v>
      </c>
      <c r="AB4989" t="s" s="30">
        <v>11278</v>
      </c>
      <c r="AD4989" t="s" s="30">
        <v>11279</v>
      </c>
      <c r="AG4989" t="s" s="30">
        <f>CONCATENATE(AH4989,", ",AI4989," ",AJ4989)</f>
        <v>9652</v>
      </c>
      <c r="AH4989" t="s" s="244">
        <v>3900</v>
      </c>
      <c r="AI4989" t="s" s="30">
        <v>139</v>
      </c>
      <c r="AJ4989" s="245">
        <v>37302</v>
      </c>
    </row>
    <row r="4990" s="231" customFormat="1" ht="13.65" customHeight="1">
      <c r="AA4990" s="245">
        <v>658617</v>
      </c>
      <c r="AB4990" t="s" s="30">
        <v>11280</v>
      </c>
      <c r="AD4990" t="s" s="30">
        <v>11281</v>
      </c>
      <c r="AG4990" t="s" s="30">
        <f>CONCATENATE(AH4990,", ",AI4990," ",AJ4990)</f>
        <v>182</v>
      </c>
      <c r="AH4990" t="s" s="244">
        <v>138</v>
      </c>
      <c r="AI4990" t="s" s="30">
        <v>139</v>
      </c>
      <c r="AJ4990" s="245">
        <v>37421</v>
      </c>
    </row>
    <row r="4991" s="231" customFormat="1" ht="13.65" customHeight="1">
      <c r="AA4991" s="245">
        <v>658633</v>
      </c>
      <c r="AB4991" t="s" s="30">
        <v>11282</v>
      </c>
      <c r="AD4991" t="s" s="30">
        <v>11283</v>
      </c>
      <c r="AG4991" t="s" s="30">
        <f>CONCATENATE(AH4991,", ",AI4991," ",AJ4991)</f>
        <v>247</v>
      </c>
      <c r="AH4991" t="s" s="244">
        <v>138</v>
      </c>
      <c r="AI4991" t="s" s="30">
        <v>139</v>
      </c>
      <c r="AJ4991" s="245">
        <v>37409</v>
      </c>
    </row>
    <row r="4992" s="231" customFormat="1" ht="13.65" customHeight="1">
      <c r="AA4992" s="245">
        <v>658658</v>
      </c>
      <c r="AB4992" t="s" s="30">
        <v>11284</v>
      </c>
      <c r="AD4992" t="s" s="30">
        <v>11285</v>
      </c>
      <c r="AG4992" t="s" s="30">
        <f>CONCATENATE(AH4992,", ",AI4992," ",AJ4992)</f>
        <v>11286</v>
      </c>
      <c r="AH4992" t="s" s="244">
        <v>11287</v>
      </c>
      <c r="AI4992" t="s" s="30">
        <v>581</v>
      </c>
      <c r="AJ4992" s="245">
        <v>33403</v>
      </c>
    </row>
    <row r="4993" s="231" customFormat="1" ht="13.65" customHeight="1">
      <c r="AA4993" s="245">
        <v>658690</v>
      </c>
      <c r="AB4993" t="s" s="30">
        <v>11288</v>
      </c>
      <c r="AD4993" t="s" s="30">
        <v>11289</v>
      </c>
      <c r="AG4993" t="s" s="30">
        <f>CONCATENATE(AH4993,", ",AI4993," ",AJ4993)</f>
        <v>845</v>
      </c>
      <c r="AH4993" t="s" s="244">
        <v>162</v>
      </c>
      <c r="AI4993" t="s" s="30">
        <v>139</v>
      </c>
      <c r="AJ4993" s="245">
        <v>37343</v>
      </c>
    </row>
    <row r="4994" s="231" customFormat="1" ht="13.65" customHeight="1">
      <c r="AA4994" s="245">
        <v>658716</v>
      </c>
      <c r="AB4994" t="s" s="30">
        <v>11290</v>
      </c>
      <c r="AD4994" t="s" s="30">
        <v>11291</v>
      </c>
      <c r="AG4994" t="s" s="30">
        <f>CONCATENATE(AH4994,", ",AI4994," ",AJ4994)</f>
        <v>1544</v>
      </c>
      <c r="AH4994" t="s" s="244">
        <v>138</v>
      </c>
      <c r="AI4994" t="s" s="30">
        <v>139</v>
      </c>
      <c r="AJ4994" s="245">
        <v>37412</v>
      </c>
    </row>
    <row r="4995" s="231" customFormat="1" ht="13.65" customHeight="1">
      <c r="AA4995" s="245">
        <v>658732</v>
      </c>
      <c r="AB4995" t="s" s="30">
        <v>11292</v>
      </c>
      <c r="AD4995" t="s" s="30">
        <v>11293</v>
      </c>
      <c r="AG4995" t="s" s="30">
        <f>CONCATENATE(AH4995,", ",AI4995," ",AJ4995)</f>
        <v>1544</v>
      </c>
      <c r="AH4995" t="s" s="244">
        <v>138</v>
      </c>
      <c r="AI4995" t="s" s="30">
        <v>139</v>
      </c>
      <c r="AJ4995" s="245">
        <v>37412</v>
      </c>
    </row>
    <row r="4996" s="231" customFormat="1" ht="13.65" customHeight="1">
      <c r="AA4996" s="245">
        <v>658799</v>
      </c>
      <c r="AB4996" t="s" s="30">
        <v>11294</v>
      </c>
      <c r="AD4996" t="s" s="30">
        <v>11295</v>
      </c>
      <c r="AG4996" t="s" s="30">
        <f>CONCATENATE(AH4996,", ",AI4996," ",AJ4996)</f>
        <v>182</v>
      </c>
      <c r="AH4996" t="s" s="244">
        <v>138</v>
      </c>
      <c r="AI4996" t="s" s="30">
        <v>139</v>
      </c>
      <c r="AJ4996" s="245">
        <v>37421</v>
      </c>
    </row>
    <row r="4997" s="231" customFormat="1" ht="13.65" customHeight="1">
      <c r="AA4997" s="245">
        <v>658930</v>
      </c>
      <c r="AB4997" t="s" s="30">
        <v>11296</v>
      </c>
      <c r="AD4997" t="s" s="30">
        <v>11297</v>
      </c>
      <c r="AG4997" t="s" s="30">
        <f>CONCATENATE(AH4997,", ",AI4997," ",AJ4997)</f>
        <v>182</v>
      </c>
      <c r="AH4997" t="s" s="244">
        <v>138</v>
      </c>
      <c r="AI4997" t="s" s="30">
        <v>139</v>
      </c>
      <c r="AJ4997" s="245">
        <v>37421</v>
      </c>
    </row>
    <row r="4998" s="231" customFormat="1" ht="13.65" customHeight="1">
      <c r="AA4998" s="245">
        <v>658997</v>
      </c>
      <c r="AB4998" t="s" s="30">
        <v>11298</v>
      </c>
      <c r="AD4998" t="s" s="30">
        <v>11299</v>
      </c>
      <c r="AG4998" t="s" s="30">
        <f>CONCATENATE(AH4998,", ",AI4998," ",AJ4998)</f>
        <v>182</v>
      </c>
      <c r="AH4998" t="s" s="244">
        <v>138</v>
      </c>
      <c r="AI4998" t="s" s="30">
        <v>139</v>
      </c>
      <c r="AJ4998" s="245">
        <v>37421</v>
      </c>
    </row>
    <row r="4999" s="231" customFormat="1" ht="13.65" customHeight="1">
      <c r="AA4999" s="245">
        <v>659037</v>
      </c>
      <c r="AB4999" t="s" s="30">
        <v>11300</v>
      </c>
      <c r="AD4999" t="s" s="30">
        <v>11301</v>
      </c>
      <c r="AG4999" t="s" s="30">
        <f>CONCATENATE(AH4999,", ",AI4999," ",AJ4999)</f>
        <v>219</v>
      </c>
      <c r="AH4999" t="s" s="244">
        <v>138</v>
      </c>
      <c r="AI4999" t="s" s="30">
        <v>139</v>
      </c>
      <c r="AJ4999" s="245">
        <v>37405</v>
      </c>
    </row>
    <row r="5000" s="231" customFormat="1" ht="13.65" customHeight="1">
      <c r="AA5000" s="245">
        <v>659052</v>
      </c>
      <c r="AB5000" t="s" s="30">
        <v>11302</v>
      </c>
      <c r="AD5000" t="s" s="30">
        <v>11303</v>
      </c>
      <c r="AG5000" t="s" s="30">
        <f>CONCATENATE(AH5000,", ",AI5000," ",AJ5000)</f>
        <v>182</v>
      </c>
      <c r="AH5000" t="s" s="244">
        <v>138</v>
      </c>
      <c r="AI5000" t="s" s="30">
        <v>139</v>
      </c>
      <c r="AJ5000" s="245">
        <v>37421</v>
      </c>
    </row>
    <row r="5001" s="231" customFormat="1" ht="13.65" customHeight="1">
      <c r="AA5001" s="245">
        <v>659078</v>
      </c>
      <c r="AB5001" t="s" s="30">
        <v>11304</v>
      </c>
      <c r="AD5001" t="s" s="30">
        <v>11305</v>
      </c>
      <c r="AG5001" t="s" s="30">
        <f>CONCATENATE(AH5001,", ",AI5001," ",AJ5001)</f>
        <v>1544</v>
      </c>
      <c r="AH5001" t="s" s="244">
        <v>138</v>
      </c>
      <c r="AI5001" t="s" s="30">
        <v>139</v>
      </c>
      <c r="AJ5001" s="245">
        <v>37412</v>
      </c>
    </row>
    <row r="5002" s="231" customFormat="1" ht="13.65" customHeight="1">
      <c r="AA5002" s="245">
        <v>659110</v>
      </c>
      <c r="AB5002" t="s" s="30">
        <v>11306</v>
      </c>
      <c r="AD5002" t="s" s="30">
        <v>11307</v>
      </c>
      <c r="AG5002" t="s" s="30">
        <f>CONCATENATE(AH5002,", ",AI5002," ",AJ5002)</f>
        <v>197</v>
      </c>
      <c r="AH5002" t="s" s="244">
        <v>138</v>
      </c>
      <c r="AI5002" t="s" s="30">
        <v>139</v>
      </c>
      <c r="AJ5002" s="245">
        <v>37402</v>
      </c>
    </row>
    <row r="5003" s="231" customFormat="1" ht="13.65" customHeight="1">
      <c r="AA5003" s="245">
        <v>659151</v>
      </c>
      <c r="AB5003" t="s" s="30">
        <v>11308</v>
      </c>
      <c r="AD5003" t="s" s="30">
        <v>11309</v>
      </c>
      <c r="AG5003" t="s" s="30">
        <f>CONCATENATE(AH5003,", ",AI5003," ",AJ5003)</f>
        <v>169</v>
      </c>
      <c r="AH5003" t="s" s="244">
        <v>138</v>
      </c>
      <c r="AI5003" t="s" s="30">
        <v>139</v>
      </c>
      <c r="AJ5003" s="245">
        <v>37411</v>
      </c>
    </row>
    <row r="5004" s="231" customFormat="1" ht="13.65" customHeight="1">
      <c r="AA5004" s="245">
        <v>659193</v>
      </c>
      <c r="AB5004" t="s" s="30">
        <v>11310</v>
      </c>
      <c r="AD5004" t="s" s="30">
        <v>3312</v>
      </c>
      <c r="AG5004" t="s" s="30">
        <f>CONCATENATE(AH5004,", ",AI5004," ",AJ5004)</f>
        <v>182</v>
      </c>
      <c r="AH5004" t="s" s="244">
        <v>138</v>
      </c>
      <c r="AI5004" t="s" s="30">
        <v>139</v>
      </c>
      <c r="AJ5004" s="245">
        <v>37421</v>
      </c>
    </row>
    <row r="5005" s="231" customFormat="1" ht="13.65" customHeight="1">
      <c r="AA5005" s="245">
        <v>659250</v>
      </c>
      <c r="AB5005" t="s" s="30">
        <v>11311</v>
      </c>
      <c r="AD5005" t="s" s="30">
        <v>11312</v>
      </c>
      <c r="AE5005" t="s" s="30">
        <v>11313</v>
      </c>
      <c r="AG5005" t="s" s="30">
        <f>CONCATENATE(AH5005,", ",AI5005," ",AJ5005)</f>
        <v>309</v>
      </c>
      <c r="AH5005" t="s" s="244">
        <v>138</v>
      </c>
      <c r="AI5005" t="s" s="30">
        <v>139</v>
      </c>
      <c r="AJ5005" s="245">
        <v>37416</v>
      </c>
    </row>
    <row r="5006" s="231" customFormat="1" ht="13.65" customHeight="1">
      <c r="AA5006" s="245">
        <v>659276</v>
      </c>
      <c r="AB5006" t="s" s="30">
        <v>11314</v>
      </c>
      <c r="AD5006" t="s" s="30">
        <v>11315</v>
      </c>
      <c r="AG5006" t="s" s="30">
        <f>CONCATENATE(AH5006,", ",AI5006," ",AJ5006)</f>
        <v>845</v>
      </c>
      <c r="AH5006" t="s" s="244">
        <v>162</v>
      </c>
      <c r="AI5006" t="s" s="30">
        <v>139</v>
      </c>
      <c r="AJ5006" s="245">
        <v>37343</v>
      </c>
    </row>
    <row r="5007" s="231" customFormat="1" ht="13.65" customHeight="1">
      <c r="AA5007" s="245">
        <v>659292</v>
      </c>
      <c r="AB5007" t="s" s="30">
        <v>11316</v>
      </c>
      <c r="AD5007" t="s" s="30">
        <v>11317</v>
      </c>
      <c r="AG5007" t="s" s="30">
        <f>CONCATENATE(AH5007,", ",AI5007," ",AJ5007)</f>
        <v>185</v>
      </c>
      <c r="AH5007" t="s" s="244">
        <v>138</v>
      </c>
      <c r="AI5007" t="s" s="30">
        <v>139</v>
      </c>
      <c r="AJ5007" s="245">
        <v>37415</v>
      </c>
    </row>
    <row r="5008" s="231" customFormat="1" ht="13.65" customHeight="1">
      <c r="AA5008" s="245">
        <v>659318</v>
      </c>
      <c r="AB5008" t="s" s="30">
        <v>11318</v>
      </c>
      <c r="AD5008" t="s" s="30">
        <v>3312</v>
      </c>
      <c r="AG5008" t="s" s="30">
        <f>CONCATENATE(AH5008,", ",AI5008," ",AJ5008)</f>
        <v>182</v>
      </c>
      <c r="AH5008" t="s" s="244">
        <v>138</v>
      </c>
      <c r="AI5008" t="s" s="30">
        <v>139</v>
      </c>
      <c r="AJ5008" s="245">
        <v>37421</v>
      </c>
    </row>
    <row r="5009" s="231" customFormat="1" ht="13.65" customHeight="1">
      <c r="AA5009" s="245">
        <v>659359</v>
      </c>
      <c r="AB5009" t="s" s="30">
        <v>11319</v>
      </c>
      <c r="AG5009" t="s" s="30">
        <f>CONCATENATE(AH5009,", ",AI5009," ",AJ5009)</f>
        <v>209</v>
      </c>
    </row>
    <row r="5010" s="231" customFormat="1" ht="13.65" customHeight="1">
      <c r="AA5010" s="245">
        <v>659375</v>
      </c>
      <c r="AB5010" t="s" s="30">
        <v>11320</v>
      </c>
      <c r="AG5010" t="s" s="30">
        <f>CONCATENATE(AH5010,", ",AI5010," ",AJ5010)</f>
        <v>209</v>
      </c>
    </row>
    <row r="5011" s="231" customFormat="1" ht="13.65" customHeight="1">
      <c r="AA5011" s="245">
        <v>659383</v>
      </c>
      <c r="AB5011" t="s" s="30">
        <v>11321</v>
      </c>
      <c r="AG5011" t="s" s="30">
        <f>CONCATENATE(AH5011,", ",AI5011," ",AJ5011)</f>
        <v>209</v>
      </c>
    </row>
    <row r="5012" s="231" customFormat="1" ht="13.65" customHeight="1">
      <c r="AA5012" s="245">
        <v>659391</v>
      </c>
      <c r="AB5012" t="s" s="30">
        <v>11322</v>
      </c>
      <c r="AG5012" t="s" s="30">
        <f>CONCATENATE(AH5012,", ",AI5012," ",AJ5012)</f>
        <v>209</v>
      </c>
    </row>
    <row r="5013" s="231" customFormat="1" ht="13.65" customHeight="1">
      <c r="AA5013" s="245">
        <v>659409</v>
      </c>
      <c r="AB5013" t="s" s="30">
        <v>11323</v>
      </c>
      <c r="AG5013" t="s" s="30">
        <f>CONCATENATE(AH5013,", ",AI5013," ",AJ5013)</f>
        <v>209</v>
      </c>
    </row>
    <row r="5014" s="231" customFormat="1" ht="13.65" customHeight="1">
      <c r="AA5014" s="245">
        <v>659417</v>
      </c>
      <c r="AB5014" t="s" s="30">
        <v>11324</v>
      </c>
      <c r="AC5014" t="s" s="30">
        <v>11325</v>
      </c>
      <c r="AG5014" t="s" s="30">
        <f>CONCATENATE(AH5014,", ",AI5014," ",AJ5014)</f>
        <v>209</v>
      </c>
    </row>
    <row r="5015" s="231" customFormat="1" ht="13.65" customHeight="1">
      <c r="AA5015" s="245">
        <v>659425</v>
      </c>
      <c r="AB5015" t="s" s="30">
        <v>11326</v>
      </c>
      <c r="AG5015" t="s" s="30">
        <f>CONCATENATE(AH5015,", ",AI5015," ",AJ5015)</f>
        <v>209</v>
      </c>
    </row>
    <row r="5016" s="231" customFormat="1" ht="13.65" customHeight="1">
      <c r="AA5016" s="245">
        <v>659433</v>
      </c>
      <c r="AB5016" t="s" s="30">
        <v>11327</v>
      </c>
      <c r="AG5016" t="s" s="30">
        <f>CONCATENATE(AH5016,", ",AI5016," ",AJ5016)</f>
        <v>209</v>
      </c>
    </row>
    <row r="5017" s="231" customFormat="1" ht="13.65" customHeight="1">
      <c r="AA5017" s="245">
        <v>659458</v>
      </c>
      <c r="AB5017" t="s" s="30">
        <v>11328</v>
      </c>
      <c r="AG5017" t="s" s="30">
        <f>CONCATENATE(AH5017,", ",AI5017," ",AJ5017)</f>
        <v>209</v>
      </c>
    </row>
    <row r="5018" s="231" customFormat="1" ht="13.65" customHeight="1">
      <c r="AA5018" s="245">
        <v>659466</v>
      </c>
      <c r="AB5018" t="s" s="30">
        <v>11329</v>
      </c>
      <c r="AG5018" t="s" s="30">
        <f>CONCATENATE(AH5018,", ",AI5018," ",AJ5018)</f>
        <v>209</v>
      </c>
    </row>
    <row r="5019" s="231" customFormat="1" ht="13.65" customHeight="1">
      <c r="AA5019" s="245">
        <v>659474</v>
      </c>
      <c r="AB5019" t="s" s="30">
        <v>11330</v>
      </c>
      <c r="AG5019" t="s" s="30">
        <f>CONCATENATE(AH5019,", ",AI5019," ",AJ5019)</f>
        <v>209</v>
      </c>
    </row>
    <row r="5020" s="231" customFormat="1" ht="13.65" customHeight="1">
      <c r="AA5020" s="245">
        <v>659482</v>
      </c>
      <c r="AB5020" t="s" s="30">
        <v>11331</v>
      </c>
      <c r="AG5020" t="s" s="30">
        <f>CONCATENATE(AH5020,", ",AI5020," ",AJ5020)</f>
        <v>209</v>
      </c>
    </row>
    <row r="5021" s="231" customFormat="1" ht="13.65" customHeight="1">
      <c r="AA5021" s="245">
        <v>659490</v>
      </c>
      <c r="AB5021" t="s" s="30">
        <v>11332</v>
      </c>
      <c r="AD5021" t="s" s="30">
        <v>11333</v>
      </c>
      <c r="AG5021" t="s" s="30">
        <f>CONCATENATE(AH5021,", ",AI5021," ",AJ5021)</f>
        <v>267</v>
      </c>
      <c r="AH5021" t="s" s="244">
        <v>138</v>
      </c>
      <c r="AI5021" t="s" s="30">
        <v>139</v>
      </c>
      <c r="AJ5021" s="245">
        <v>37419</v>
      </c>
    </row>
    <row r="5022" s="231" customFormat="1" ht="13.65" customHeight="1">
      <c r="AA5022" s="245">
        <v>659516</v>
      </c>
      <c r="AB5022" t="s" s="30">
        <v>11334</v>
      </c>
      <c r="AD5022" t="s" s="30">
        <v>11335</v>
      </c>
      <c r="AG5022" t="s" s="30">
        <f>CONCATENATE(AH5022,", ",AI5022," ",AJ5022)</f>
        <v>169</v>
      </c>
      <c r="AH5022" t="s" s="244">
        <v>138</v>
      </c>
      <c r="AI5022" t="s" s="30">
        <v>139</v>
      </c>
      <c r="AJ5022" s="245">
        <v>37411</v>
      </c>
    </row>
    <row r="5023" s="231" customFormat="1" ht="13.65" customHeight="1">
      <c r="AA5023" s="245">
        <v>659557</v>
      </c>
      <c r="AB5023" t="s" s="30">
        <v>11336</v>
      </c>
      <c r="AD5023" t="s" s="30">
        <v>11337</v>
      </c>
      <c r="AG5023" t="s" s="30">
        <f>CONCATENATE(AH5023,", ",AI5023," ",AJ5023)</f>
        <v>182</v>
      </c>
      <c r="AH5023" t="s" s="244">
        <v>138</v>
      </c>
      <c r="AI5023" t="s" s="30">
        <v>139</v>
      </c>
      <c r="AJ5023" s="245">
        <v>37421</v>
      </c>
    </row>
    <row r="5024" s="231" customFormat="1" ht="13.65" customHeight="1">
      <c r="AA5024" s="245">
        <v>659573</v>
      </c>
      <c r="AB5024" t="s" s="30">
        <v>11338</v>
      </c>
      <c r="AD5024" t="s" s="30">
        <v>11339</v>
      </c>
      <c r="AG5024" t="s" s="30">
        <f>CONCATENATE(AH5024,", ",AI5024," ",AJ5024)</f>
        <v>182</v>
      </c>
      <c r="AH5024" t="s" s="244">
        <v>138</v>
      </c>
      <c r="AI5024" t="s" s="30">
        <v>139</v>
      </c>
      <c r="AJ5024" s="245">
        <v>37421</v>
      </c>
    </row>
    <row r="5025" s="231" customFormat="1" ht="13.65" customHeight="1">
      <c r="AA5025" s="245">
        <v>659656</v>
      </c>
      <c r="AB5025" t="s" s="30">
        <v>11340</v>
      </c>
      <c r="AD5025" t="s" s="30">
        <v>11341</v>
      </c>
      <c r="AG5025" t="s" s="30">
        <f>CONCATENATE(AH5025,", ",AI5025," ",AJ5025)</f>
        <v>267</v>
      </c>
      <c r="AH5025" t="s" s="244">
        <v>138</v>
      </c>
      <c r="AI5025" t="s" s="30">
        <v>139</v>
      </c>
      <c r="AJ5025" s="245">
        <v>37419</v>
      </c>
    </row>
    <row r="5026" s="231" customFormat="1" ht="13.65" customHeight="1">
      <c r="AA5026" s="245">
        <v>659672</v>
      </c>
      <c r="AB5026" t="s" s="30">
        <v>4743</v>
      </c>
      <c r="AD5026" t="s" s="30">
        <v>3312</v>
      </c>
      <c r="AE5026" t="s" s="30">
        <v>11342</v>
      </c>
      <c r="AG5026" t="s" s="30">
        <f>CONCATENATE(AH5026,", ",AI5026," ",AJ5026)</f>
        <v>182</v>
      </c>
      <c r="AH5026" t="s" s="244">
        <v>138</v>
      </c>
      <c r="AI5026" t="s" s="30">
        <v>139</v>
      </c>
      <c r="AJ5026" s="245">
        <v>37421</v>
      </c>
    </row>
    <row r="5027" s="231" customFormat="1" ht="13.65" customHeight="1">
      <c r="AA5027" s="245">
        <v>659722</v>
      </c>
      <c r="AB5027" t="s" s="30">
        <v>11343</v>
      </c>
      <c r="AD5027" t="s" s="30">
        <v>11344</v>
      </c>
      <c r="AG5027" t="s" s="30">
        <f>CONCATENATE(AH5027,", ",AI5027," ",AJ5027)</f>
        <v>9009</v>
      </c>
      <c r="AH5027" t="s" s="244">
        <v>3760</v>
      </c>
      <c r="AI5027" t="s" s="30">
        <v>139</v>
      </c>
      <c r="AJ5027" s="245">
        <v>37327</v>
      </c>
    </row>
    <row r="5028" s="231" customFormat="1" ht="13.65" customHeight="1">
      <c r="AA5028" s="245">
        <v>659961</v>
      </c>
      <c r="AB5028" t="s" s="30">
        <v>11345</v>
      </c>
      <c r="AD5028" t="s" s="30">
        <v>11346</v>
      </c>
      <c r="AG5028" t="s" s="30">
        <f>CONCATENATE(AH5028,", ",AI5028," ",AJ5028)</f>
        <v>11347</v>
      </c>
      <c r="AH5028" t="s" s="244">
        <v>11348</v>
      </c>
      <c r="AI5028" t="s" s="30">
        <v>139</v>
      </c>
      <c r="AJ5028" s="245">
        <v>37132</v>
      </c>
    </row>
    <row r="5029" s="231" customFormat="1" ht="13.65" customHeight="1">
      <c r="AA5029" s="245">
        <v>660019</v>
      </c>
      <c r="AB5029" t="s" s="30">
        <v>11349</v>
      </c>
      <c r="AG5029" t="s" s="30">
        <f>CONCATENATE(AH5029,", ",AI5029," ",AJ5029)</f>
        <v>209</v>
      </c>
    </row>
    <row r="5030" s="231" customFormat="1" ht="13.65" customHeight="1">
      <c r="AA5030" s="245">
        <v>667410</v>
      </c>
      <c r="AB5030" t="s" s="30">
        <v>11350</v>
      </c>
      <c r="AD5030" t="s" s="30">
        <v>11351</v>
      </c>
      <c r="AG5030" t="s" s="30">
        <f>CONCATENATE(AH5030,", ",AI5030," ",AJ5030)</f>
        <v>219</v>
      </c>
      <c r="AH5030" t="s" s="244">
        <v>138</v>
      </c>
      <c r="AI5030" t="s" s="30">
        <v>139</v>
      </c>
      <c r="AJ5030" s="245">
        <v>37405</v>
      </c>
    </row>
    <row r="5031" s="231" customFormat="1" ht="13.65" customHeight="1">
      <c r="AA5031" s="245">
        <v>667485</v>
      </c>
      <c r="AB5031" t="s" s="30">
        <v>11352</v>
      </c>
      <c r="AD5031" t="s" s="30">
        <v>11353</v>
      </c>
      <c r="AG5031" t="s" s="30">
        <f>CONCATENATE(AH5031,", ",AI5031," ",AJ5031)</f>
        <v>8165</v>
      </c>
      <c r="AH5031" t="s" s="244">
        <v>499</v>
      </c>
      <c r="AI5031" t="s" s="30">
        <v>139</v>
      </c>
      <c r="AJ5031" s="245">
        <v>37902</v>
      </c>
    </row>
    <row r="5032" s="231" customFormat="1" ht="13.65" customHeight="1">
      <c r="AA5032" s="245">
        <v>668160</v>
      </c>
      <c r="AB5032" t="s" s="30">
        <v>11354</v>
      </c>
      <c r="AD5032" t="s" s="30">
        <v>11355</v>
      </c>
      <c r="AE5032" t="s" s="30">
        <v>11356</v>
      </c>
      <c r="AG5032" t="s" s="30">
        <f>CONCATENATE(AH5032,", ",AI5032," ",AJ5032)</f>
        <v>1199</v>
      </c>
      <c r="AH5032" t="s" s="244">
        <v>1171</v>
      </c>
      <c r="AI5032" t="s" s="30">
        <v>178</v>
      </c>
      <c r="AJ5032" s="245">
        <v>30728</v>
      </c>
    </row>
    <row r="5033" s="231" customFormat="1" ht="13.65" customHeight="1">
      <c r="AA5033" s="245">
        <v>669648</v>
      </c>
      <c r="AB5033" t="s" s="30">
        <v>11357</v>
      </c>
      <c r="AD5033" t="s" s="30">
        <v>11358</v>
      </c>
      <c r="AG5033" t="s" s="30">
        <f>CONCATENATE(AH5033,", ",AI5033," ",AJ5033)</f>
        <v>11359</v>
      </c>
      <c r="AH5033" t="s" s="244">
        <v>7250</v>
      </c>
      <c r="AI5033" t="s" s="30">
        <v>11360</v>
      </c>
      <c r="AJ5033" s="245">
        <v>3431</v>
      </c>
    </row>
    <row r="5034" s="231" customFormat="1" ht="13.65" customHeight="1">
      <c r="AA5034" s="245">
        <v>693531</v>
      </c>
      <c r="AB5034" t="s" s="30">
        <v>11361</v>
      </c>
      <c r="AD5034" t="s" s="30">
        <v>11362</v>
      </c>
      <c r="AG5034" t="s" s="30">
        <f>CONCATENATE(AH5034,", ",AI5034," ",AJ5034)</f>
        <v>11363</v>
      </c>
      <c r="AH5034" t="s" s="244">
        <v>11364</v>
      </c>
      <c r="AI5034" t="s" s="30">
        <v>139</v>
      </c>
      <c r="AJ5034" s="245">
        <v>37356</v>
      </c>
    </row>
    <row r="5035" s="231" customFormat="1" ht="13.65" customHeight="1">
      <c r="AA5035" s="245">
        <v>693556</v>
      </c>
      <c r="AB5035" t="s" s="30">
        <v>11365</v>
      </c>
      <c r="AD5035" t="s" s="30">
        <v>11366</v>
      </c>
      <c r="AG5035" t="s" s="30">
        <f>CONCATENATE(AH5035,", ",AI5035," ",AJ5035)</f>
        <v>409</v>
      </c>
      <c r="AH5035" t="s" s="244">
        <v>410</v>
      </c>
      <c r="AI5035" t="s" s="30">
        <v>139</v>
      </c>
      <c r="AJ5035" s="245">
        <v>37380</v>
      </c>
    </row>
    <row r="5036" s="231" customFormat="1" ht="13.65" customHeight="1">
      <c r="AA5036" s="245">
        <v>693572</v>
      </c>
      <c r="AB5036" t="s" s="30">
        <v>1951</v>
      </c>
      <c r="AC5036" t="s" s="30">
        <v>11367</v>
      </c>
      <c r="AD5036" t="s" s="30">
        <v>11368</v>
      </c>
      <c r="AG5036" t="s" s="30">
        <f>CONCATENATE(AH5036,", ",AI5036," ",AJ5036)</f>
        <v>2644</v>
      </c>
      <c r="AH5036" t="s" s="244">
        <v>2645</v>
      </c>
      <c r="AI5036" t="s" s="30">
        <v>139</v>
      </c>
      <c r="AJ5036" s="245">
        <v>37347</v>
      </c>
    </row>
    <row r="5037" s="231" customFormat="1" ht="13.65" customHeight="1">
      <c r="AA5037" s="245">
        <v>693580</v>
      </c>
      <c r="AB5037" t="s" s="30">
        <v>11369</v>
      </c>
      <c r="AD5037" t="s" s="30">
        <v>11370</v>
      </c>
      <c r="AG5037" t="s" s="30">
        <f>CONCATENATE(AH5037,", ",AI5037," ",AJ5037)</f>
        <v>7815</v>
      </c>
      <c r="AH5037" t="s" s="244">
        <v>7816</v>
      </c>
      <c r="AI5037" t="s" s="30">
        <v>139</v>
      </c>
      <c r="AJ5037" s="245">
        <v>37387</v>
      </c>
    </row>
    <row r="5038" s="231" customFormat="1" ht="13.65" customHeight="1">
      <c r="AA5038" s="245">
        <v>693705</v>
      </c>
      <c r="AB5038" t="s" s="30">
        <v>11371</v>
      </c>
      <c r="AD5038" t="s" s="30">
        <v>11372</v>
      </c>
      <c r="AG5038" t="s" s="30">
        <f>CONCATENATE(AH5038,", ",AI5038," ",AJ5038)</f>
        <v>3752</v>
      </c>
      <c r="AH5038" t="s" s="244">
        <v>3753</v>
      </c>
      <c r="AI5038" t="s" s="30">
        <v>139</v>
      </c>
      <c r="AJ5038" s="245">
        <v>37321</v>
      </c>
    </row>
    <row r="5039" s="231" customFormat="1" ht="13.65" customHeight="1">
      <c r="AA5039" s="245">
        <v>694117</v>
      </c>
      <c r="AB5039" t="s" s="30">
        <v>11373</v>
      </c>
      <c r="AD5039" t="s" s="30">
        <v>11374</v>
      </c>
      <c r="AG5039" t="s" s="30">
        <f>CONCATENATE(AH5039,", ",AI5039," ",AJ5039)</f>
        <v>2644</v>
      </c>
      <c r="AH5039" t="s" s="244">
        <v>2645</v>
      </c>
      <c r="AI5039" t="s" s="30">
        <v>139</v>
      </c>
      <c r="AJ5039" s="245">
        <v>37347</v>
      </c>
    </row>
    <row r="5040" s="231" customFormat="1" ht="13.65" customHeight="1">
      <c r="AA5040" s="245">
        <v>694125</v>
      </c>
      <c r="AB5040" t="s" s="30">
        <v>11375</v>
      </c>
      <c r="AD5040" t="s" s="30">
        <v>11376</v>
      </c>
      <c r="AG5040" t="s" s="30">
        <f>CONCATENATE(AH5040,", ",AI5040," ",AJ5040)</f>
        <v>2644</v>
      </c>
      <c r="AH5040" t="s" s="244">
        <v>2645</v>
      </c>
      <c r="AI5040" t="s" s="30">
        <v>139</v>
      </c>
      <c r="AJ5040" s="245">
        <v>37347</v>
      </c>
    </row>
    <row r="5041" s="231" customFormat="1" ht="13.65" customHeight="1">
      <c r="AA5041" s="245">
        <v>694232</v>
      </c>
      <c r="AB5041" t="s" s="30">
        <v>11377</v>
      </c>
      <c r="AD5041" t="s" s="30">
        <v>11378</v>
      </c>
      <c r="AG5041" t="s" s="30">
        <f>CONCATENATE(AH5041,", ",AI5041," ",AJ5041)</f>
        <v>2644</v>
      </c>
      <c r="AH5041" t="s" s="244">
        <v>2645</v>
      </c>
      <c r="AI5041" t="s" s="30">
        <v>139</v>
      </c>
      <c r="AJ5041" s="245">
        <v>37347</v>
      </c>
    </row>
    <row r="5042" s="231" customFormat="1" ht="13.65" customHeight="1">
      <c r="AA5042" s="245">
        <v>694257</v>
      </c>
      <c r="AB5042" t="s" s="30">
        <v>11379</v>
      </c>
      <c r="AD5042" t="s" s="30">
        <v>11380</v>
      </c>
      <c r="AG5042" t="s" s="30">
        <f>CONCATENATE(AH5042,", ",AI5042," ",AJ5042)</f>
        <v>2644</v>
      </c>
      <c r="AH5042" t="s" s="244">
        <v>2645</v>
      </c>
      <c r="AI5042" t="s" s="30">
        <v>139</v>
      </c>
      <c r="AJ5042" s="245">
        <v>37347</v>
      </c>
    </row>
    <row r="5043" s="231" customFormat="1" ht="13.65" customHeight="1">
      <c r="AA5043" s="245">
        <v>694273</v>
      </c>
      <c r="AB5043" t="s" s="30">
        <v>11381</v>
      </c>
      <c r="AD5043" t="s" s="30">
        <v>11382</v>
      </c>
      <c r="AG5043" t="s" s="30">
        <f>CONCATENATE(AH5043,", ",AI5043," ",AJ5043)</f>
        <v>11363</v>
      </c>
      <c r="AH5043" t="s" s="244">
        <v>11364</v>
      </c>
      <c r="AI5043" t="s" s="30">
        <v>139</v>
      </c>
      <c r="AJ5043" s="245">
        <v>37356</v>
      </c>
    </row>
    <row r="5044" s="231" customFormat="1" ht="13.65" customHeight="1">
      <c r="AA5044" s="245">
        <v>694299</v>
      </c>
      <c r="AB5044" t="s" s="30">
        <v>11383</v>
      </c>
      <c r="AD5044" t="s" s="30">
        <v>11384</v>
      </c>
      <c r="AG5044" t="s" s="30">
        <f>CONCATENATE(AH5044,", ",AI5044," ",AJ5044)</f>
        <v>409</v>
      </c>
      <c r="AH5044" t="s" s="244">
        <v>410</v>
      </c>
      <c r="AI5044" t="s" s="30">
        <v>139</v>
      </c>
      <c r="AJ5044" s="245">
        <v>37380</v>
      </c>
    </row>
    <row r="5045" s="231" customFormat="1" ht="13.65" customHeight="1">
      <c r="AA5045" s="245">
        <v>694315</v>
      </c>
      <c r="AB5045" t="s" s="30">
        <v>11385</v>
      </c>
      <c r="AD5045" t="s" s="30">
        <v>11386</v>
      </c>
      <c r="AG5045" t="s" s="30">
        <f>CONCATENATE(AH5045,", ",AI5045," ",AJ5045)</f>
        <v>409</v>
      </c>
      <c r="AH5045" t="s" s="244">
        <v>410</v>
      </c>
      <c r="AI5045" t="s" s="30">
        <v>139</v>
      </c>
      <c r="AJ5045" s="245">
        <v>37380</v>
      </c>
    </row>
    <row r="5046" s="231" customFormat="1" ht="13.65" customHeight="1">
      <c r="AA5046" s="245">
        <v>694331</v>
      </c>
      <c r="AB5046" t="s" s="30">
        <v>11387</v>
      </c>
      <c r="AD5046" t="s" s="30">
        <v>11388</v>
      </c>
      <c r="AG5046" t="s" s="30">
        <f>CONCATENATE(AH5046,", ",AI5046," ",AJ5046)</f>
        <v>2650</v>
      </c>
      <c r="AH5046" t="s" s="244">
        <v>2651</v>
      </c>
      <c r="AI5046" t="s" s="30">
        <v>139</v>
      </c>
      <c r="AJ5046" s="245">
        <v>37397</v>
      </c>
    </row>
    <row r="5047" s="231" customFormat="1" ht="13.65" customHeight="1">
      <c r="AA5047" s="245">
        <v>694356</v>
      </c>
      <c r="AB5047" t="s" s="30">
        <v>11389</v>
      </c>
      <c r="AD5047" t="s" s="30">
        <v>11390</v>
      </c>
      <c r="AG5047" t="s" s="30">
        <f>CONCATENATE(AH5047,", ",AI5047," ",AJ5047)</f>
        <v>2650</v>
      </c>
      <c r="AH5047" t="s" s="244">
        <v>2651</v>
      </c>
      <c r="AI5047" t="s" s="30">
        <v>139</v>
      </c>
      <c r="AJ5047" s="245">
        <v>37397</v>
      </c>
    </row>
    <row r="5048" s="231" customFormat="1" ht="13.65" customHeight="1">
      <c r="AA5048" s="245">
        <v>694372</v>
      </c>
      <c r="AB5048" t="s" s="30">
        <v>11391</v>
      </c>
      <c r="AD5048" t="s" s="30">
        <v>11392</v>
      </c>
      <c r="AG5048" t="s" s="30">
        <f>CONCATENATE(AH5048,", ",AI5048," ",AJ5048)</f>
        <v>2650</v>
      </c>
      <c r="AH5048" t="s" s="244">
        <v>2651</v>
      </c>
      <c r="AI5048" t="s" s="30">
        <v>139</v>
      </c>
      <c r="AJ5048" s="245">
        <v>37397</v>
      </c>
    </row>
    <row r="5049" s="231" customFormat="1" ht="13.65" customHeight="1">
      <c r="AA5049" s="245">
        <v>694679</v>
      </c>
      <c r="AB5049" t="s" s="30">
        <v>11393</v>
      </c>
      <c r="AD5049" t="s" s="30">
        <v>11394</v>
      </c>
      <c r="AG5049" t="s" s="30">
        <f>CONCATENATE(AH5049,", ",AI5049," ",AJ5049)</f>
        <v>3752</v>
      </c>
      <c r="AH5049" t="s" s="244">
        <v>3753</v>
      </c>
      <c r="AI5049" t="s" s="30">
        <v>139</v>
      </c>
      <c r="AJ5049" s="245">
        <v>37321</v>
      </c>
    </row>
    <row r="5050" s="231" customFormat="1" ht="13.65" customHeight="1">
      <c r="AA5050" s="245">
        <v>698936</v>
      </c>
      <c r="AB5050" t="s" s="30">
        <v>11395</v>
      </c>
      <c r="AC5050" t="s" s="30">
        <v>11396</v>
      </c>
      <c r="AD5050" t="s" s="30">
        <v>11397</v>
      </c>
      <c r="AG5050" t="s" s="30">
        <f>CONCATENATE(AH5050,", ",AI5050," ",AJ5050)</f>
        <v>5853</v>
      </c>
      <c r="AH5050" t="s" s="244">
        <v>752</v>
      </c>
      <c r="AI5050" t="s" s="30">
        <v>753</v>
      </c>
      <c r="AJ5050" s="245">
        <v>10005</v>
      </c>
    </row>
    <row r="5051" s="231" customFormat="1" ht="13.65" customHeight="1">
      <c r="AA5051" s="245">
        <v>699504</v>
      </c>
      <c r="AB5051" t="s" s="30">
        <v>11398</v>
      </c>
      <c r="AC5051" t="s" s="30">
        <v>11399</v>
      </c>
      <c r="AD5051" t="s" s="30">
        <v>11400</v>
      </c>
      <c r="AG5051" t="s" s="30">
        <f>CONCATENATE(AH5051,", ",AI5051," ",AJ5051)</f>
        <v>1544</v>
      </c>
      <c r="AH5051" t="s" s="244">
        <v>138</v>
      </c>
      <c r="AI5051" t="s" s="30">
        <v>139</v>
      </c>
      <c r="AJ5051" s="245">
        <v>37412</v>
      </c>
    </row>
    <row r="5052" s="231" customFormat="1" ht="13.65" customHeight="1">
      <c r="AA5052" s="245">
        <v>700062</v>
      </c>
      <c r="AB5052" t="s" s="30">
        <v>11401</v>
      </c>
      <c r="AG5052" t="s" s="30">
        <f>CONCATENATE(AH5052,", ",AI5052," ",AJ5052)</f>
        <v>209</v>
      </c>
    </row>
    <row r="5053" s="231" customFormat="1" ht="13.65" customHeight="1">
      <c r="AA5053" s="245">
        <v>705079</v>
      </c>
      <c r="AB5053" t="s" s="30">
        <v>11402</v>
      </c>
      <c r="AD5053" t="s" s="30">
        <v>11403</v>
      </c>
      <c r="AG5053" t="s" s="30">
        <f>CONCATENATE(AH5053,", ",AI5053," ",AJ5053)</f>
        <v>185</v>
      </c>
      <c r="AH5053" t="s" s="244">
        <v>138</v>
      </c>
      <c r="AI5053" t="s" s="30">
        <v>139</v>
      </c>
      <c r="AJ5053" s="245">
        <v>37415</v>
      </c>
    </row>
    <row r="5054" s="231" customFormat="1" ht="13.65" customHeight="1">
      <c r="AA5054" s="245">
        <v>719153</v>
      </c>
      <c r="AB5054" t="s" s="30">
        <v>11404</v>
      </c>
      <c r="AG5054" t="s" s="30">
        <f>CONCATENATE(AH5054,", ",AI5054," ",AJ5054)</f>
        <v>209</v>
      </c>
    </row>
    <row r="5055" s="231" customFormat="1" ht="13.65" customHeight="1">
      <c r="AA5055" s="245">
        <v>719179</v>
      </c>
      <c r="AB5055" t="s" s="30">
        <v>11405</v>
      </c>
      <c r="AD5055" t="s" s="30">
        <v>11406</v>
      </c>
      <c r="AG5055" t="s" s="30">
        <f>CONCATENATE(AH5055,", ",AI5055," ",AJ5055)</f>
        <v>4845</v>
      </c>
      <c r="AH5055" t="s" s="244">
        <v>4846</v>
      </c>
      <c r="AI5055" t="s" s="30">
        <v>4748</v>
      </c>
      <c r="AJ5055" s="245">
        <v>20814</v>
      </c>
    </row>
    <row r="5056" s="231" customFormat="1" ht="13.65" customHeight="1">
      <c r="AA5056" s="245">
        <v>730853</v>
      </c>
      <c r="AB5056" t="s" s="30">
        <v>11407</v>
      </c>
      <c r="AD5056" t="s" s="30">
        <v>11408</v>
      </c>
      <c r="AG5056" t="s" s="30">
        <f>CONCATENATE(AH5056,", ",AI5056," ",AJ5056)</f>
        <v>7734</v>
      </c>
      <c r="AH5056" t="s" s="244">
        <v>7735</v>
      </c>
      <c r="AI5056" t="s" s="30">
        <v>139</v>
      </c>
      <c r="AJ5056" s="245">
        <v>37748</v>
      </c>
    </row>
    <row r="5057" s="231" customFormat="1" ht="13.65" customHeight="1">
      <c r="AA5057" s="245">
        <v>736017</v>
      </c>
      <c r="AB5057" t="s" s="30">
        <v>11409</v>
      </c>
      <c r="AD5057" t="s" s="30">
        <v>11410</v>
      </c>
      <c r="AG5057" t="s" s="30">
        <f>CONCATENATE(AH5057,", ",AI5057," ",AJ5057)</f>
        <v>11411</v>
      </c>
      <c r="AH5057" t="s" s="244">
        <v>11412</v>
      </c>
      <c r="AI5057" t="s" s="30">
        <v>5981</v>
      </c>
      <c r="AJ5057" s="245">
        <v>49017</v>
      </c>
    </row>
    <row r="5058" s="231" customFormat="1" ht="13.65" customHeight="1">
      <c r="AA5058" s="245">
        <v>736967</v>
      </c>
      <c r="AB5058" t="s" s="30">
        <v>11413</v>
      </c>
      <c r="AD5058" t="s" s="30">
        <v>1105</v>
      </c>
      <c r="AG5058" t="s" s="30">
        <f>CONCATENATE(AH5058,", ",AI5058," ",AJ5058)</f>
        <v>219</v>
      </c>
      <c r="AH5058" t="s" s="244">
        <v>138</v>
      </c>
      <c r="AI5058" t="s" s="30">
        <v>139</v>
      </c>
      <c r="AJ5058" s="245">
        <v>37405</v>
      </c>
    </row>
    <row r="5059" s="231" customFormat="1" ht="13.65" customHeight="1">
      <c r="AA5059" s="245">
        <v>741975</v>
      </c>
      <c r="AB5059" t="s" s="30">
        <v>11414</v>
      </c>
      <c r="AD5059" t="s" s="30">
        <v>11415</v>
      </c>
      <c r="AG5059" t="s" s="30">
        <f>CONCATENATE(AH5059,", ",AI5059," ",AJ5059)</f>
        <v>292</v>
      </c>
      <c r="AH5059" t="s" s="244">
        <v>293</v>
      </c>
      <c r="AI5059" t="s" s="30">
        <v>178</v>
      </c>
      <c r="AJ5059" s="245">
        <v>30736</v>
      </c>
    </row>
    <row r="5060" s="231" customFormat="1" ht="13.65" customHeight="1">
      <c r="AA5060" s="245">
        <v>741991</v>
      </c>
      <c r="AB5060" t="s" s="30">
        <v>11416</v>
      </c>
      <c r="AC5060" t="s" s="30">
        <v>11417</v>
      </c>
      <c r="AG5060" t="s" s="30">
        <f>CONCATENATE(AH5060,", ",AI5060," ",AJ5060)</f>
        <v>209</v>
      </c>
    </row>
    <row r="5061" s="231" customFormat="1" ht="13.65" customHeight="1">
      <c r="AA5061" s="245">
        <v>742023</v>
      </c>
      <c r="AB5061" t="s" s="30">
        <v>11418</v>
      </c>
      <c r="AG5061" t="s" s="30">
        <f>CONCATENATE(AH5061,", ",AI5061," ",AJ5061)</f>
        <v>209</v>
      </c>
    </row>
    <row r="5062" s="231" customFormat="1" ht="13.65" customHeight="1">
      <c r="AA5062" s="245">
        <v>743955</v>
      </c>
      <c r="AB5062" t="s" s="30">
        <v>11419</v>
      </c>
      <c r="AG5062" t="s" s="30">
        <f>CONCATENATE(AH5062,", ",AI5062," ",AJ5062)</f>
        <v>209</v>
      </c>
    </row>
    <row r="5063" s="231" customFormat="1" ht="13.65" customHeight="1">
      <c r="AA5063" s="245">
        <v>743971</v>
      </c>
      <c r="AB5063" t="s" s="30">
        <v>11420</v>
      </c>
      <c r="AD5063" t="s" s="30">
        <v>11421</v>
      </c>
      <c r="AG5063" t="s" s="30">
        <f>CONCATENATE(AH5063,", ",AI5063," ",AJ5063)</f>
        <v>1175</v>
      </c>
      <c r="AH5063" t="s" s="244">
        <v>288</v>
      </c>
      <c r="AI5063" t="s" s="30">
        <v>178</v>
      </c>
      <c r="AJ5063" s="245">
        <v>30707</v>
      </c>
    </row>
    <row r="5064" s="231" customFormat="1" ht="13.65" customHeight="1">
      <c r="AA5064" s="245">
        <v>743989</v>
      </c>
      <c r="AB5064" t="s" s="30">
        <v>11422</v>
      </c>
      <c r="AD5064" t="s" s="30">
        <v>11423</v>
      </c>
      <c r="AE5064" t="s" s="30">
        <v>11424</v>
      </c>
      <c r="AG5064" t="s" s="30">
        <f>CONCATENATE(AH5064,", ",AI5064," ",AJ5064)</f>
        <v>11425</v>
      </c>
      <c r="AH5064" t="s" s="244">
        <v>1247</v>
      </c>
      <c r="AI5064" t="s" s="30">
        <v>139</v>
      </c>
      <c r="AJ5064" t="s" s="30">
        <v>11426</v>
      </c>
    </row>
    <row r="5065" s="231" customFormat="1" ht="13.65" customHeight="1">
      <c r="AA5065" s="245">
        <v>743997</v>
      </c>
      <c r="AB5065" t="s" s="30">
        <v>11427</v>
      </c>
      <c r="AG5065" t="s" s="30">
        <f>CONCATENATE(AH5065,", ",AI5065," ",AJ5065)</f>
        <v>209</v>
      </c>
    </row>
    <row r="5066" s="231" customFormat="1" ht="13.65" customHeight="1">
      <c r="AA5066" s="245">
        <v>744003</v>
      </c>
      <c r="AB5066" t="s" s="30">
        <v>11428</v>
      </c>
      <c r="AG5066" t="s" s="30">
        <f>CONCATENATE(AH5066,", ",AI5066," ",AJ5066)</f>
        <v>209</v>
      </c>
    </row>
    <row r="5067" s="231" customFormat="1" ht="13.65" customHeight="1">
      <c r="AA5067" s="245">
        <v>744011</v>
      </c>
      <c r="AB5067" t="s" s="30">
        <v>11429</v>
      </c>
      <c r="AG5067" t="s" s="30">
        <f>CONCATENATE(AH5067,", ",AI5067," ",AJ5067)</f>
        <v>209</v>
      </c>
    </row>
    <row r="5068" s="231" customFormat="1" ht="13.65" customHeight="1">
      <c r="AA5068" s="245">
        <v>744029</v>
      </c>
      <c r="AB5068" t="s" s="30">
        <v>11430</v>
      </c>
      <c r="AD5068" t="s" s="30">
        <v>11431</v>
      </c>
      <c r="AG5068" t="s" s="30">
        <f>CONCATENATE(AH5068,", ",AI5068," ",AJ5068)</f>
        <v>11251</v>
      </c>
      <c r="AH5068" t="s" s="244">
        <v>11252</v>
      </c>
      <c r="AI5068" t="s" s="30">
        <v>139</v>
      </c>
      <c r="AJ5068" s="245">
        <v>37415</v>
      </c>
    </row>
    <row r="5069" s="231" customFormat="1" ht="13.65" customHeight="1">
      <c r="AA5069" s="245">
        <v>744037</v>
      </c>
      <c r="AB5069" t="s" s="30">
        <v>11432</v>
      </c>
      <c r="AG5069" t="s" s="30">
        <f>CONCATENATE(AH5069,", ",AI5069," ",AJ5069)</f>
        <v>209</v>
      </c>
    </row>
    <row r="5070" s="231" customFormat="1" ht="13.65" customHeight="1">
      <c r="AA5070" s="245">
        <v>744052</v>
      </c>
      <c r="AB5070" t="s" s="30">
        <v>11433</v>
      </c>
      <c r="AG5070" t="s" s="30">
        <f>CONCATENATE(AH5070,", ",AI5070," ",AJ5070)</f>
        <v>209</v>
      </c>
    </row>
    <row r="5071" s="231" customFormat="1" ht="13.65" customHeight="1">
      <c r="AA5071" s="245">
        <v>744060</v>
      </c>
      <c r="AB5071" t="s" s="30">
        <v>11434</v>
      </c>
      <c r="AG5071" t="s" s="30">
        <f>CONCATENATE(AH5071,", ",AI5071," ",AJ5071)</f>
        <v>209</v>
      </c>
    </row>
    <row r="5072" s="231" customFormat="1" ht="13.65" customHeight="1">
      <c r="AA5072" s="245">
        <v>765412</v>
      </c>
      <c r="AB5072" t="s" s="30">
        <v>11435</v>
      </c>
      <c r="AD5072" t="s" s="30">
        <v>11436</v>
      </c>
      <c r="AG5072" t="s" s="30">
        <f>CONCATENATE(AH5072,", ",AI5072," ",AJ5072)</f>
        <v>3752</v>
      </c>
      <c r="AH5072" t="s" s="244">
        <v>3753</v>
      </c>
      <c r="AI5072" t="s" s="30">
        <v>139</v>
      </c>
      <c r="AJ5072" s="245">
        <v>37321</v>
      </c>
    </row>
    <row r="5073" s="231" customFormat="1" ht="13.65" customHeight="1">
      <c r="AA5073" s="245">
        <v>765420</v>
      </c>
      <c r="AB5073" t="s" s="30">
        <v>11437</v>
      </c>
      <c r="AD5073" t="s" s="30">
        <v>11438</v>
      </c>
      <c r="AG5073" t="s" s="30">
        <f>CONCATENATE(AH5073,", ",AI5073," ",AJ5073)</f>
        <v>4237</v>
      </c>
      <c r="AH5073" t="s" s="244">
        <v>4238</v>
      </c>
      <c r="AI5073" t="s" s="30">
        <v>139</v>
      </c>
      <c r="AJ5073" s="245">
        <v>37338</v>
      </c>
    </row>
    <row r="5074" s="231" customFormat="1" ht="13.65" customHeight="1">
      <c r="AA5074" s="245">
        <v>765891</v>
      </c>
      <c r="AB5074" t="s" s="30">
        <v>11439</v>
      </c>
      <c r="AG5074" t="s" s="30">
        <f>CONCATENATE(AH5074,", ",AI5074," ",AJ5074)</f>
        <v>209</v>
      </c>
    </row>
    <row r="5075" s="231" customFormat="1" ht="13.65" customHeight="1">
      <c r="AA5075" s="245">
        <v>766105</v>
      </c>
      <c r="AB5075" t="s" s="30">
        <v>11440</v>
      </c>
      <c r="AD5075" t="s" s="30">
        <v>11441</v>
      </c>
      <c r="AG5075" t="s" s="30">
        <f>CONCATENATE(AH5075,", ",AI5075," ",AJ5075)</f>
        <v>11442</v>
      </c>
      <c r="AH5075" t="s" s="244">
        <v>364</v>
      </c>
      <c r="AI5075" t="s" s="30">
        <v>139</v>
      </c>
      <c r="AJ5075" s="245">
        <v>37347</v>
      </c>
    </row>
    <row r="5076" s="231" customFormat="1" ht="13.65" customHeight="1">
      <c r="AA5076" s="245">
        <v>766113</v>
      </c>
      <c r="AB5076" t="s" s="30">
        <v>11443</v>
      </c>
      <c r="AD5076" t="s" s="30">
        <v>11444</v>
      </c>
      <c r="AG5076" t="s" s="30">
        <f>CONCATENATE(AH5076,", ",AI5076," ",AJ5076)</f>
        <v>7803</v>
      </c>
      <c r="AH5076" t="s" s="244">
        <v>4636</v>
      </c>
      <c r="AI5076" t="s" s="30">
        <v>4892</v>
      </c>
      <c r="AJ5076" s="245">
        <v>8543</v>
      </c>
    </row>
    <row r="5077" s="231" customFormat="1" ht="13.65" customHeight="1">
      <c r="AA5077" s="245">
        <v>766261</v>
      </c>
      <c r="AB5077" t="s" s="30">
        <v>11445</v>
      </c>
      <c r="AD5077" t="s" s="30">
        <v>11446</v>
      </c>
      <c r="AG5077" t="s" s="30">
        <f>CONCATENATE(AH5077,", ",AI5077," ",AJ5077)</f>
        <v>197</v>
      </c>
      <c r="AH5077" t="s" s="244">
        <v>138</v>
      </c>
      <c r="AI5077" t="s" s="30">
        <v>139</v>
      </c>
      <c r="AJ5077" s="245">
        <v>37402</v>
      </c>
    </row>
    <row r="5078" s="231" customFormat="1" ht="13.65" customHeight="1">
      <c r="AA5078" s="245">
        <v>766402</v>
      </c>
      <c r="AB5078" t="s" s="30">
        <v>11447</v>
      </c>
      <c r="AD5078" t="s" s="30">
        <v>11448</v>
      </c>
      <c r="AE5078" t="s" s="30">
        <v>11449</v>
      </c>
      <c r="AG5078" t="s" s="30">
        <f>CONCATENATE(AH5078,", ",AI5078," ",AJ5078)</f>
        <v>182</v>
      </c>
      <c r="AH5078" t="s" s="244">
        <v>138</v>
      </c>
      <c r="AI5078" t="s" s="30">
        <v>139</v>
      </c>
      <c r="AJ5078" s="245">
        <v>37421</v>
      </c>
    </row>
    <row r="5079" s="231" customFormat="1" ht="13.65" customHeight="1">
      <c r="AA5079" s="245">
        <v>766493</v>
      </c>
      <c r="AB5079" t="s" s="30">
        <v>11450</v>
      </c>
      <c r="AD5079" t="s" s="30">
        <v>11451</v>
      </c>
      <c r="AG5079" t="s" s="30">
        <f>CONCATENATE(AH5079,", ",AI5079," ",AJ5079)</f>
        <v>7803</v>
      </c>
      <c r="AH5079" t="s" s="244">
        <v>4636</v>
      </c>
      <c r="AI5079" t="s" s="30">
        <v>4892</v>
      </c>
      <c r="AJ5079" s="245">
        <v>8543</v>
      </c>
    </row>
    <row r="5080" s="231" customFormat="1" ht="13.65" customHeight="1">
      <c r="AA5080" s="245">
        <v>766717</v>
      </c>
      <c r="AB5080" t="s" s="30">
        <v>11452</v>
      </c>
      <c r="AG5080" t="s" s="30">
        <f>CONCATENATE(AH5080,", ",AI5080," ",AJ5080)</f>
        <v>209</v>
      </c>
    </row>
    <row r="5081" s="231" customFormat="1" ht="13.65" customHeight="1">
      <c r="AA5081" s="245">
        <v>766725</v>
      </c>
      <c r="AB5081" t="s" s="30">
        <v>11453</v>
      </c>
      <c r="AD5081" t="s" s="30">
        <v>11454</v>
      </c>
      <c r="AE5081" t="s" s="30">
        <v>11455</v>
      </c>
      <c r="AG5081" t="s" s="30">
        <f>CONCATENATE(AH5081,", ",AI5081," ",AJ5081)</f>
        <v>845</v>
      </c>
      <c r="AH5081" t="s" s="244">
        <v>162</v>
      </c>
      <c r="AI5081" t="s" s="30">
        <v>139</v>
      </c>
      <c r="AJ5081" s="245">
        <v>37343</v>
      </c>
    </row>
    <row r="5082" s="231" customFormat="1" ht="13.65" customHeight="1">
      <c r="AA5082" s="245">
        <v>766733</v>
      </c>
      <c r="AB5082" t="s" s="30">
        <v>11456</v>
      </c>
      <c r="AD5082" t="s" s="30">
        <v>11457</v>
      </c>
      <c r="AG5082" t="s" s="30">
        <f>CONCATENATE(AH5082,", ",AI5082," ",AJ5082)</f>
        <v>182</v>
      </c>
      <c r="AH5082" t="s" s="244">
        <v>138</v>
      </c>
      <c r="AI5082" t="s" s="30">
        <v>139</v>
      </c>
      <c r="AJ5082" s="245">
        <v>37421</v>
      </c>
    </row>
    <row r="5083" s="231" customFormat="1" ht="13.65" customHeight="1">
      <c r="AA5083" s="245">
        <v>766741</v>
      </c>
      <c r="AB5083" t="s" s="30">
        <v>11458</v>
      </c>
      <c r="AD5083" t="s" s="30">
        <v>11459</v>
      </c>
      <c r="AG5083" t="s" s="30">
        <f>CONCATENATE(AH5083,", ",AI5083," ",AJ5083)</f>
        <v>147</v>
      </c>
      <c r="AH5083" t="s" s="244">
        <v>138</v>
      </c>
      <c r="AI5083" t="s" s="30">
        <v>139</v>
      </c>
      <c r="AJ5083" s="245">
        <v>37406</v>
      </c>
    </row>
    <row r="5084" s="231" customFormat="1" ht="13.65" customHeight="1">
      <c r="AA5084" s="245">
        <v>766824</v>
      </c>
      <c r="AB5084" t="s" s="30">
        <v>11460</v>
      </c>
      <c r="AG5084" t="s" s="30">
        <f>CONCATENATE(AH5084,", ",AI5084," ",AJ5084)</f>
        <v>209</v>
      </c>
    </row>
    <row r="5085" s="231" customFormat="1" ht="13.65" customHeight="1">
      <c r="AA5085" s="245">
        <v>767012</v>
      </c>
      <c r="AB5085" t="s" s="30">
        <v>11461</v>
      </c>
      <c r="AG5085" t="s" s="30">
        <f>CONCATENATE(AH5085,", ",AI5085," ",AJ5085)</f>
        <v>209</v>
      </c>
    </row>
    <row r="5086" s="231" customFormat="1" ht="13.65" customHeight="1">
      <c r="AA5086" s="245">
        <v>782284</v>
      </c>
      <c r="AB5086" t="s" s="30">
        <v>11462</v>
      </c>
      <c r="AD5086" t="s" s="30">
        <v>11463</v>
      </c>
      <c r="AG5086" t="s" s="30">
        <f>CONCATENATE(AH5086,", ",AI5086," ",AJ5086)</f>
        <v>11464</v>
      </c>
      <c r="AH5086" t="s" s="244">
        <v>11465</v>
      </c>
      <c r="AI5086" t="s" s="30">
        <v>5274</v>
      </c>
      <c r="AJ5086" s="245">
        <v>17033</v>
      </c>
    </row>
    <row r="5087" s="231" customFormat="1" ht="13.65" customHeight="1">
      <c r="AA5087" s="245">
        <v>782730</v>
      </c>
      <c r="AB5087" t="s" s="30">
        <v>11466</v>
      </c>
      <c r="AD5087" t="s" s="30">
        <v>11467</v>
      </c>
      <c r="AG5087" t="s" s="30">
        <f>CONCATENATE(AH5087,", ",AI5087," ",AJ5087)</f>
        <v>11468</v>
      </c>
      <c r="AH5087" t="s" s="244">
        <v>3347</v>
      </c>
      <c r="AI5087" t="s" s="30">
        <v>3348</v>
      </c>
      <c r="AJ5087" s="245">
        <v>60611</v>
      </c>
    </row>
    <row r="5088" s="231" customFormat="1" ht="13.65" customHeight="1">
      <c r="AA5088" s="245">
        <v>782862</v>
      </c>
      <c r="AB5088" t="s" s="30">
        <v>11469</v>
      </c>
      <c r="AD5088" t="s" s="30">
        <v>11470</v>
      </c>
      <c r="AG5088" t="s" s="30">
        <f>CONCATENATE(AH5088,", ",AI5088," ",AJ5088)</f>
        <v>7437</v>
      </c>
      <c r="AH5088" t="s" s="244">
        <v>7438</v>
      </c>
      <c r="AI5088" t="s" s="30">
        <v>139</v>
      </c>
      <c r="AJ5088" s="245">
        <v>37027</v>
      </c>
    </row>
    <row r="5089" s="231" customFormat="1" ht="13.65" customHeight="1">
      <c r="AA5089" s="245">
        <v>782938</v>
      </c>
      <c r="AB5089" t="s" s="30">
        <v>11471</v>
      </c>
      <c r="AD5089" t="s" s="30">
        <v>11472</v>
      </c>
      <c r="AG5089" t="s" s="30">
        <f>CONCATENATE(AH5089,", ",AI5089," ",AJ5089)</f>
        <v>11473</v>
      </c>
      <c r="AH5089" t="s" s="244">
        <v>11474</v>
      </c>
      <c r="AI5089" t="s" s="30">
        <v>616</v>
      </c>
      <c r="AJ5089" s="245">
        <v>28697</v>
      </c>
    </row>
    <row r="5090" s="231" customFormat="1" ht="13.65" customHeight="1">
      <c r="AA5090" s="245">
        <v>782953</v>
      </c>
      <c r="AB5090" t="s" s="30">
        <v>11475</v>
      </c>
      <c r="AD5090" t="s" s="30">
        <v>11476</v>
      </c>
      <c r="AG5090" t="s" s="30">
        <f>CONCATENATE(AH5090,", ",AI5090," ",AJ5090)</f>
        <v>11477</v>
      </c>
      <c r="AH5090" t="s" s="244">
        <v>8441</v>
      </c>
      <c r="AI5090" t="s" s="30">
        <v>6184</v>
      </c>
      <c r="AJ5090" s="245">
        <v>29607</v>
      </c>
    </row>
    <row r="5091" s="231" customFormat="1" ht="13.65" customHeight="1">
      <c r="AA5091" s="245">
        <v>783050</v>
      </c>
      <c r="AB5091" t="s" s="30">
        <v>11478</v>
      </c>
      <c r="AD5091" t="s" s="30">
        <v>11479</v>
      </c>
      <c r="AG5091" t="s" s="30">
        <f>CONCATENATE(AH5091,", ",AI5091," ",AJ5091)</f>
        <v>11480</v>
      </c>
      <c r="AH5091" t="s" s="244">
        <v>11481</v>
      </c>
      <c r="AI5091" t="s" s="30">
        <v>3348</v>
      </c>
      <c r="AJ5091" s="245">
        <v>60523</v>
      </c>
    </row>
    <row r="5092" s="231" customFormat="1" ht="13.65" customHeight="1">
      <c r="AA5092" s="245">
        <v>783084</v>
      </c>
      <c r="AB5092" t="s" s="30">
        <v>11482</v>
      </c>
      <c r="AD5092" t="s" s="30">
        <v>11483</v>
      </c>
      <c r="AG5092" t="s" s="30">
        <f>CONCATENATE(AH5092,", ",AI5092," ",AJ5092)</f>
        <v>219</v>
      </c>
      <c r="AH5092" t="s" s="244">
        <v>138</v>
      </c>
      <c r="AI5092" t="s" s="30">
        <v>139</v>
      </c>
      <c r="AJ5092" s="245">
        <v>37405</v>
      </c>
    </row>
    <row r="5093" s="231" customFormat="1" ht="13.65" customHeight="1">
      <c r="AA5093" s="245">
        <v>783092</v>
      </c>
      <c r="AB5093" t="s" s="30">
        <v>11484</v>
      </c>
      <c r="AD5093" t="s" s="30">
        <v>11485</v>
      </c>
      <c r="AG5093" t="s" s="30">
        <f>CONCATENATE(AH5093,", ",AI5093," ",AJ5093)</f>
        <v>197</v>
      </c>
      <c r="AH5093" t="s" s="244">
        <v>138</v>
      </c>
      <c r="AI5093" t="s" s="30">
        <v>139</v>
      </c>
      <c r="AJ5093" s="245">
        <v>37402</v>
      </c>
    </row>
    <row r="5094" s="231" customFormat="1" ht="13.65" customHeight="1">
      <c r="AA5094" s="245">
        <v>783175</v>
      </c>
      <c r="AB5094" t="s" s="30">
        <v>11486</v>
      </c>
      <c r="AD5094" t="s" s="30">
        <v>11446</v>
      </c>
      <c r="AG5094" t="s" s="30">
        <f>CONCATENATE(AH5094,", ",AI5094," ",AJ5094)</f>
        <v>197</v>
      </c>
      <c r="AH5094" t="s" s="244">
        <v>138</v>
      </c>
      <c r="AI5094" t="s" s="30">
        <v>139</v>
      </c>
      <c r="AJ5094" s="245">
        <v>37402</v>
      </c>
    </row>
    <row r="5095" s="231" customFormat="1" ht="13.65" customHeight="1">
      <c r="AA5095" s="245">
        <v>783217</v>
      </c>
      <c r="AB5095" t="s" s="30">
        <v>11487</v>
      </c>
      <c r="AD5095" t="s" s="30">
        <v>11488</v>
      </c>
      <c r="AG5095" t="s" s="30">
        <f>CONCATENATE(AH5095,", ",AI5095," ",AJ5095)</f>
        <v>7927</v>
      </c>
      <c r="AH5095" t="s" s="244">
        <v>4674</v>
      </c>
      <c r="AI5095" t="s" s="30">
        <v>4675</v>
      </c>
      <c r="AJ5095" s="245">
        <v>43215</v>
      </c>
    </row>
    <row r="5096" s="231" customFormat="1" ht="13.65" customHeight="1">
      <c r="AA5096" s="245">
        <v>813527</v>
      </c>
      <c r="AB5096" t="s" s="30">
        <v>11489</v>
      </c>
      <c r="AG5096" t="s" s="30">
        <f>CONCATENATE(AH5096,", ",AI5096," ",AJ5096)</f>
        <v>209</v>
      </c>
    </row>
    <row r="5097" s="231" customFormat="1" ht="13.65" customHeight="1">
      <c r="AA5097" s="245">
        <v>813535</v>
      </c>
      <c r="AB5097" t="s" s="30">
        <v>11490</v>
      </c>
      <c r="AG5097" t="s" s="30">
        <f>CONCATENATE(AH5097,", ",AI5097," ",AJ5097)</f>
        <v>209</v>
      </c>
    </row>
    <row r="5098" s="231" customFormat="1" ht="13.65" customHeight="1">
      <c r="AA5098" s="245">
        <v>813576</v>
      </c>
      <c r="AB5098" t="s" s="30">
        <v>11491</v>
      </c>
      <c r="AD5098" t="s" s="30">
        <v>11492</v>
      </c>
      <c r="AG5098" t="s" s="30">
        <f>CONCATENATE(AH5098,", ",AI5098," ",AJ5098)</f>
        <v>2299</v>
      </c>
      <c r="AH5098" t="s" s="244">
        <v>2300</v>
      </c>
      <c r="AI5098" t="s" s="30">
        <v>178</v>
      </c>
      <c r="AJ5098" s="245">
        <v>30752</v>
      </c>
    </row>
    <row r="5099" s="231" customFormat="1" ht="13.65" customHeight="1">
      <c r="AA5099" s="245">
        <v>813626</v>
      </c>
      <c r="AB5099" t="s" s="30">
        <v>11493</v>
      </c>
      <c r="AD5099" t="s" s="30">
        <v>11494</v>
      </c>
      <c r="AG5099" t="s" s="30">
        <f>CONCATENATE(AH5099,", ",AI5099," ",AJ5099)</f>
        <v>4989</v>
      </c>
      <c r="AH5099" t="s" s="244">
        <v>259</v>
      </c>
      <c r="AI5099" t="s" s="30">
        <v>260</v>
      </c>
      <c r="AJ5099" s="245">
        <v>35216</v>
      </c>
    </row>
    <row r="5100" s="231" customFormat="1" ht="13.65" customHeight="1">
      <c r="AA5100" s="245">
        <v>813634</v>
      </c>
      <c r="AB5100" t="s" s="30">
        <v>11495</v>
      </c>
      <c r="AG5100" t="s" s="30">
        <f>CONCATENATE(AH5100,", ",AI5100," ",AJ5100)</f>
        <v>209</v>
      </c>
    </row>
    <row r="5101" s="231" customFormat="1" ht="13.65" customHeight="1">
      <c r="AA5101" s="245">
        <v>813642</v>
      </c>
      <c r="AB5101" t="s" s="30">
        <v>11496</v>
      </c>
      <c r="AG5101" t="s" s="30">
        <f>CONCATENATE(AH5101,", ",AI5101," ",AJ5101)</f>
        <v>209</v>
      </c>
    </row>
    <row r="5102" s="231" customFormat="1" ht="13.65" customHeight="1">
      <c r="AA5102" s="245">
        <v>814020</v>
      </c>
      <c r="AB5102" t="s" s="30">
        <v>11497</v>
      </c>
      <c r="AG5102" t="s" s="30">
        <f>CONCATENATE(AH5102,", ",AI5102," ",AJ5102)</f>
        <v>209</v>
      </c>
    </row>
    <row r="5103" s="231" customFormat="1" ht="13.65" customHeight="1">
      <c r="AA5103" s="245">
        <v>814038</v>
      </c>
      <c r="AB5103" t="s" s="30">
        <v>11498</v>
      </c>
      <c r="AG5103" t="s" s="30">
        <f>CONCATENATE(AH5103,", ",AI5103," ",AJ5103)</f>
        <v>209</v>
      </c>
    </row>
    <row r="5104" s="231" customFormat="1" ht="13.65" customHeight="1">
      <c r="AA5104" s="245">
        <v>814046</v>
      </c>
      <c r="AB5104" t="s" s="30">
        <v>11499</v>
      </c>
      <c r="AG5104" t="s" s="30">
        <f>CONCATENATE(AH5104,", ",AI5104," ",AJ5104)</f>
        <v>209</v>
      </c>
    </row>
    <row r="5105" s="231" customFormat="1" ht="13.65" customHeight="1">
      <c r="AA5105" s="245">
        <v>814053</v>
      </c>
      <c r="AB5105" t="s" s="30">
        <v>11500</v>
      </c>
      <c r="AD5105" t="s" s="30">
        <v>11501</v>
      </c>
      <c r="AG5105" t="s" s="30">
        <f>CONCATENATE(AH5105,", ",AI5105," ",AJ5105)</f>
        <v>845</v>
      </c>
      <c r="AH5105" t="s" s="244">
        <v>162</v>
      </c>
      <c r="AI5105" t="s" s="30">
        <v>139</v>
      </c>
      <c r="AJ5105" s="245">
        <v>37343</v>
      </c>
    </row>
    <row r="5106" s="231" customFormat="1" ht="13.65" customHeight="1">
      <c r="AA5106" s="245">
        <v>814061</v>
      </c>
      <c r="AB5106" t="s" s="30">
        <v>11502</v>
      </c>
      <c r="AD5106" t="s" s="30">
        <v>11503</v>
      </c>
      <c r="AG5106" t="s" s="30">
        <f>CONCATENATE(AH5106,", ",AI5106," ",AJ5106)</f>
        <v>182</v>
      </c>
      <c r="AH5106" t="s" s="244">
        <v>138</v>
      </c>
      <c r="AI5106" t="s" s="30">
        <v>139</v>
      </c>
      <c r="AJ5106" s="245">
        <v>37421</v>
      </c>
    </row>
    <row r="5107" s="231" customFormat="1" ht="13.65" customHeight="1">
      <c r="AA5107" s="245">
        <v>814160</v>
      </c>
      <c r="AB5107" t="s" s="30">
        <v>11504</v>
      </c>
      <c r="AG5107" t="s" s="30">
        <f>CONCATENATE(AH5107,", ",AI5107," ",AJ5107)</f>
        <v>209</v>
      </c>
    </row>
    <row r="5108" s="231" customFormat="1" ht="13.65" customHeight="1">
      <c r="AA5108" s="245">
        <v>814194</v>
      </c>
      <c r="AB5108" t="s" s="30">
        <v>11505</v>
      </c>
      <c r="AD5108" t="s" s="30">
        <v>11506</v>
      </c>
      <c r="AG5108" t="s" s="30">
        <f>CONCATENATE(AH5108,", ",AI5108," ",AJ5108)</f>
        <v>219</v>
      </c>
      <c r="AH5108" t="s" s="244">
        <v>138</v>
      </c>
      <c r="AI5108" t="s" s="30">
        <v>139</v>
      </c>
      <c r="AJ5108" s="245">
        <v>37405</v>
      </c>
    </row>
    <row r="5109" s="231" customFormat="1" ht="13.65" customHeight="1">
      <c r="AA5109" s="245">
        <v>819326</v>
      </c>
      <c r="AB5109" t="s" s="30">
        <v>11507</v>
      </c>
      <c r="AG5109" t="s" s="30">
        <f>CONCATENATE(AH5109,", ",AI5109," ",AJ5109)</f>
        <v>209</v>
      </c>
    </row>
    <row r="5110" s="231" customFormat="1" ht="13.65" customHeight="1">
      <c r="AA5110" s="245">
        <v>819417</v>
      </c>
      <c r="AB5110" t="s" s="30">
        <v>11508</v>
      </c>
      <c r="AG5110" t="s" s="30">
        <f>CONCATENATE(AH5110,", ",AI5110," ",AJ5110)</f>
        <v>209</v>
      </c>
    </row>
    <row r="5111" s="231" customFormat="1" ht="13.65" customHeight="1">
      <c r="AA5111" s="245">
        <v>819433</v>
      </c>
      <c r="AB5111" t="s" s="30">
        <v>11509</v>
      </c>
      <c r="AG5111" t="s" s="30">
        <f>CONCATENATE(AH5111,", ",AI5111," ",AJ5111)</f>
        <v>209</v>
      </c>
    </row>
    <row r="5112" s="231" customFormat="1" ht="13.65" customHeight="1">
      <c r="AA5112" s="245">
        <v>819441</v>
      </c>
      <c r="AB5112" t="s" s="30">
        <v>11510</v>
      </c>
      <c r="AG5112" t="s" s="30">
        <f>CONCATENATE(AH5112,", ",AI5112," ",AJ5112)</f>
        <v>209</v>
      </c>
    </row>
    <row r="5113" s="231" customFormat="1" ht="13.65" customHeight="1">
      <c r="AA5113" s="245">
        <v>819458</v>
      </c>
      <c r="AB5113" t="s" s="30">
        <v>11511</v>
      </c>
      <c r="AG5113" t="s" s="30">
        <f>CONCATENATE(AH5113,", ",AI5113," ",AJ5113)</f>
        <v>209</v>
      </c>
    </row>
    <row r="5114" s="231" customFormat="1" ht="13.65" customHeight="1">
      <c r="AA5114" s="245">
        <v>819516</v>
      </c>
      <c r="AB5114" t="s" s="30">
        <v>11512</v>
      </c>
      <c r="AG5114" t="s" s="30">
        <f>CONCATENATE(AH5114,", ",AI5114," ",AJ5114)</f>
        <v>209</v>
      </c>
    </row>
    <row r="5115" s="231" customFormat="1" ht="13.65" customHeight="1">
      <c r="AA5115" s="245">
        <v>819524</v>
      </c>
      <c r="AB5115" t="s" s="30">
        <v>11513</v>
      </c>
      <c r="AC5115" t="s" s="30">
        <v>11514</v>
      </c>
      <c r="AG5115" t="s" s="30">
        <f>CONCATENATE(AH5115,", ",AI5115," ",AJ5115)</f>
        <v>209</v>
      </c>
    </row>
    <row r="5116" s="231" customFormat="1" ht="13.65" customHeight="1">
      <c r="AA5116" s="245">
        <v>819532</v>
      </c>
      <c r="AB5116" t="s" s="30">
        <v>11515</v>
      </c>
      <c r="AG5116" t="s" s="30">
        <f>CONCATENATE(AH5116,", ",AI5116," ",AJ5116)</f>
        <v>209</v>
      </c>
    </row>
    <row r="5117" s="231" customFormat="1" ht="13.65" customHeight="1">
      <c r="AA5117" s="245">
        <v>819540</v>
      </c>
      <c r="AB5117" t="s" s="30">
        <v>11516</v>
      </c>
      <c r="AG5117" t="s" s="30">
        <f>CONCATENATE(AH5117,", ",AI5117," ",AJ5117)</f>
        <v>209</v>
      </c>
    </row>
    <row r="5118" s="231" customFormat="1" ht="13.65" customHeight="1">
      <c r="AA5118" s="245">
        <v>819557</v>
      </c>
      <c r="AB5118" t="s" s="30">
        <v>11517</v>
      </c>
      <c r="AG5118" t="s" s="30">
        <f>CONCATENATE(AH5118,", ",AI5118," ",AJ5118)</f>
        <v>209</v>
      </c>
    </row>
    <row r="5119" s="231" customFormat="1" ht="13.65" customHeight="1">
      <c r="AA5119" s="245">
        <v>819573</v>
      </c>
      <c r="AB5119" t="s" s="30">
        <v>11518</v>
      </c>
      <c r="AG5119" t="s" s="30">
        <f>CONCATENATE(AH5119,", ",AI5119," ",AJ5119)</f>
        <v>209</v>
      </c>
    </row>
    <row r="5120" s="231" customFormat="1" ht="13.65" customHeight="1">
      <c r="AA5120" s="245">
        <v>819581</v>
      </c>
      <c r="AB5120" t="s" s="30">
        <v>11519</v>
      </c>
      <c r="AG5120" t="s" s="30">
        <f>CONCATENATE(AH5120,", ",AI5120," ",AJ5120)</f>
        <v>209</v>
      </c>
    </row>
    <row r="5121" s="231" customFormat="1" ht="13.65" customHeight="1">
      <c r="AA5121" s="245">
        <v>819599</v>
      </c>
      <c r="AB5121" t="s" s="30">
        <v>11520</v>
      </c>
      <c r="AG5121" t="s" s="30">
        <f>CONCATENATE(AH5121,", ",AI5121," ",AJ5121)</f>
        <v>209</v>
      </c>
    </row>
    <row r="5122" s="231" customFormat="1" ht="13.65" customHeight="1">
      <c r="AA5122" s="245">
        <v>819607</v>
      </c>
      <c r="AB5122" t="s" s="30">
        <v>11521</v>
      </c>
      <c r="AG5122" t="s" s="30">
        <f>CONCATENATE(AH5122,", ",AI5122," ",AJ5122)</f>
        <v>209</v>
      </c>
    </row>
    <row r="5123" s="231" customFormat="1" ht="13.65" customHeight="1">
      <c r="AA5123" s="245">
        <v>819615</v>
      </c>
      <c r="AB5123" t="s" s="30">
        <v>11522</v>
      </c>
      <c r="AG5123" t="s" s="30">
        <f>CONCATENATE(AH5123,", ",AI5123," ",AJ5123)</f>
        <v>209</v>
      </c>
    </row>
    <row r="5124" s="231" customFormat="1" ht="13.65" customHeight="1">
      <c r="AA5124" s="245">
        <v>819623</v>
      </c>
      <c r="AB5124" t="s" s="30">
        <v>11523</v>
      </c>
      <c r="AG5124" t="s" s="30">
        <f>CONCATENATE(AH5124,", ",AI5124," ",AJ5124)</f>
        <v>209</v>
      </c>
    </row>
    <row r="5125" s="231" customFormat="1" ht="13.65" customHeight="1">
      <c r="AA5125" s="245">
        <v>819631</v>
      </c>
      <c r="AB5125" t="s" s="30">
        <v>11524</v>
      </c>
      <c r="AG5125" t="s" s="30">
        <f>CONCATENATE(AH5125,", ",AI5125," ",AJ5125)</f>
        <v>209</v>
      </c>
    </row>
    <row r="5126" s="231" customFormat="1" ht="13.65" customHeight="1">
      <c r="AA5126" s="245">
        <v>819656</v>
      </c>
      <c r="AB5126" t="s" s="30">
        <v>11525</v>
      </c>
      <c r="AD5126" t="s" s="30">
        <v>11526</v>
      </c>
      <c r="AG5126" t="s" s="30">
        <f>CONCATENATE(AH5126,", ",AI5126," ",AJ5126)</f>
        <v>4716</v>
      </c>
      <c r="AH5126" t="s" s="244">
        <v>4682</v>
      </c>
      <c r="AI5126" t="s" s="30">
        <v>4683</v>
      </c>
      <c r="AJ5126" s="245">
        <v>20006</v>
      </c>
    </row>
    <row r="5127" s="231" customFormat="1" ht="13.65" customHeight="1">
      <c r="AA5127" s="245">
        <v>819664</v>
      </c>
      <c r="AB5127" t="s" s="30">
        <v>11527</v>
      </c>
      <c r="AD5127" t="s" s="30">
        <v>11528</v>
      </c>
      <c r="AG5127" t="s" s="30">
        <f>CONCATENATE(AH5127,", ",AI5127," ",AJ5127)</f>
        <v>5687</v>
      </c>
      <c r="AH5127" t="s" s="244">
        <v>4682</v>
      </c>
      <c r="AI5127" t="s" s="30">
        <v>4683</v>
      </c>
      <c r="AJ5127" s="245">
        <v>20001</v>
      </c>
    </row>
    <row r="5128" s="231" customFormat="1" ht="13.65" customHeight="1">
      <c r="AA5128" s="245">
        <v>819672</v>
      </c>
      <c r="AB5128" t="s" s="30">
        <v>11529</v>
      </c>
      <c r="AG5128" t="s" s="30">
        <f>CONCATENATE(AH5128,", ",AI5128," ",AJ5128)</f>
        <v>209</v>
      </c>
    </row>
    <row r="5129" s="231" customFormat="1" ht="13.65" customHeight="1">
      <c r="AA5129" s="245">
        <v>819680</v>
      </c>
      <c r="AB5129" t="s" s="30">
        <v>11530</v>
      </c>
      <c r="AG5129" t="s" s="30">
        <f>CONCATENATE(AH5129,", ",AI5129," ",AJ5129)</f>
        <v>209</v>
      </c>
    </row>
    <row r="5130" s="231" customFormat="1" ht="13.65" customHeight="1">
      <c r="AA5130" s="245">
        <v>819698</v>
      </c>
      <c r="AB5130" t="s" s="30">
        <v>11531</v>
      </c>
      <c r="AG5130" t="s" s="30">
        <f>CONCATENATE(AH5130,", ",AI5130," ",AJ5130)</f>
        <v>209</v>
      </c>
    </row>
    <row r="5131" s="231" customFormat="1" ht="13.65" customHeight="1">
      <c r="AA5131" s="245">
        <v>819706</v>
      </c>
      <c r="AB5131" t="s" s="30">
        <v>11532</v>
      </c>
      <c r="AG5131" t="s" s="30">
        <f>CONCATENATE(AH5131,", ",AI5131," ",AJ5131)</f>
        <v>209</v>
      </c>
    </row>
    <row r="5132" s="231" customFormat="1" ht="13.65" customHeight="1">
      <c r="AA5132" s="245">
        <v>819714</v>
      </c>
      <c r="AB5132" t="s" s="30">
        <v>11533</v>
      </c>
      <c r="AC5132" t="s" s="30">
        <v>11534</v>
      </c>
      <c r="AD5132" t="s" s="30">
        <v>11535</v>
      </c>
      <c r="AG5132" t="s" s="30">
        <f>CONCATENATE(AH5132,", ",AI5132," ",AJ5132)</f>
        <v>11536</v>
      </c>
      <c r="AH5132" t="s" s="244">
        <v>11537</v>
      </c>
      <c r="AI5132" t="s" s="30">
        <v>4892</v>
      </c>
      <c r="AJ5132" s="245">
        <v>7083</v>
      </c>
    </row>
    <row r="5133" s="231" customFormat="1" ht="13.65" customHeight="1">
      <c r="AA5133" s="245">
        <v>819722</v>
      </c>
      <c r="AB5133" t="s" s="30">
        <v>11538</v>
      </c>
      <c r="AG5133" t="s" s="30">
        <f>CONCATENATE(AH5133,", ",AI5133," ",AJ5133)</f>
        <v>209</v>
      </c>
    </row>
    <row r="5134" s="231" customFormat="1" ht="13.65" customHeight="1">
      <c r="AA5134" s="245">
        <v>819730</v>
      </c>
      <c r="AB5134" t="s" s="30">
        <v>11539</v>
      </c>
      <c r="AD5134" t="s" s="30">
        <v>11540</v>
      </c>
      <c r="AG5134" t="s" s="30">
        <f>CONCATENATE(AH5134,", ",AI5134," ",AJ5134)</f>
        <v>11541</v>
      </c>
      <c r="AH5134" t="s" s="244">
        <v>11542</v>
      </c>
      <c r="AI5134" t="s" s="30">
        <v>3412</v>
      </c>
      <c r="AJ5134" s="245">
        <v>75137</v>
      </c>
    </row>
    <row r="5135" s="231" customFormat="1" ht="13.65" customHeight="1">
      <c r="AA5135" s="245">
        <v>819748</v>
      </c>
      <c r="AB5135" t="s" s="30">
        <v>11543</v>
      </c>
      <c r="AG5135" t="s" s="30">
        <f>CONCATENATE(AH5135,", ",AI5135," ",AJ5135)</f>
        <v>209</v>
      </c>
    </row>
    <row r="5136" s="231" customFormat="1" ht="13.65" customHeight="1">
      <c r="AA5136" s="245">
        <v>819755</v>
      </c>
      <c r="AB5136" t="s" s="30">
        <v>11544</v>
      </c>
      <c r="AD5136" t="s" s="30">
        <v>11545</v>
      </c>
      <c r="AG5136" t="s" s="30">
        <f>CONCATENATE(AH5136,", ",AI5136," ",AJ5136)</f>
        <v>11546</v>
      </c>
      <c r="AH5136" t="s" s="244">
        <v>6293</v>
      </c>
      <c r="AI5136" t="s" s="30">
        <v>5012</v>
      </c>
      <c r="AJ5136" s="245">
        <v>97211</v>
      </c>
    </row>
    <row r="5137" s="231" customFormat="1" ht="13.65" customHeight="1">
      <c r="AA5137" s="245">
        <v>819763</v>
      </c>
      <c r="AB5137" t="s" s="30">
        <v>11547</v>
      </c>
      <c r="AG5137" t="s" s="30">
        <f>CONCATENATE(AH5137,", ",AI5137," ",AJ5137)</f>
        <v>209</v>
      </c>
    </row>
    <row r="5138" s="231" customFormat="1" ht="13.65" customHeight="1">
      <c r="AA5138" s="245">
        <v>819771</v>
      </c>
      <c r="AB5138" t="s" s="30">
        <v>11548</v>
      </c>
      <c r="AG5138" t="s" s="30">
        <f>CONCATENATE(AH5138,", ",AI5138," ",AJ5138)</f>
        <v>209</v>
      </c>
    </row>
    <row r="5139" s="231" customFormat="1" ht="13.65" customHeight="1">
      <c r="AA5139" s="245">
        <v>819789</v>
      </c>
      <c r="AB5139" t="s" s="30">
        <v>11549</v>
      </c>
      <c r="AG5139" t="s" s="30">
        <f>CONCATENATE(AH5139,", ",AI5139," ",AJ5139)</f>
        <v>209</v>
      </c>
    </row>
    <row r="5140" s="231" customFormat="1" ht="13.65" customHeight="1">
      <c r="AA5140" s="245">
        <v>819797</v>
      </c>
      <c r="AB5140" t="s" s="30">
        <v>11550</v>
      </c>
      <c r="AD5140" t="s" s="30">
        <v>11551</v>
      </c>
      <c r="AG5140" t="s" s="30">
        <f>CONCATENATE(AH5140,", ",AI5140," ",AJ5140)</f>
        <v>4779</v>
      </c>
      <c r="AH5140" t="s" s="244">
        <v>4682</v>
      </c>
      <c r="AI5140" t="s" s="30">
        <v>4683</v>
      </c>
      <c r="AJ5140" s="245">
        <v>20036</v>
      </c>
    </row>
    <row r="5141" s="231" customFormat="1" ht="13.65" customHeight="1">
      <c r="AA5141" s="245">
        <v>819805</v>
      </c>
      <c r="AB5141" t="s" s="30">
        <v>11552</v>
      </c>
      <c r="AG5141" t="s" s="30">
        <f>CONCATENATE(AH5141,", ",AI5141," ",AJ5141)</f>
        <v>209</v>
      </c>
    </row>
    <row r="5142" s="231" customFormat="1" ht="13.65" customHeight="1">
      <c r="AA5142" s="245">
        <v>819813</v>
      </c>
      <c r="AB5142" t="s" s="30">
        <v>11553</v>
      </c>
      <c r="AG5142" t="s" s="30">
        <f>CONCATENATE(AH5142,", ",AI5142," ",AJ5142)</f>
        <v>209</v>
      </c>
    </row>
    <row r="5143" s="231" customFormat="1" ht="13.65" customHeight="1">
      <c r="AA5143" s="245">
        <v>819821</v>
      </c>
      <c r="AB5143" t="s" s="30">
        <v>11554</v>
      </c>
      <c r="AG5143" t="s" s="30">
        <f>CONCATENATE(AH5143,", ",AI5143," ",AJ5143)</f>
        <v>209</v>
      </c>
    </row>
    <row r="5144" s="231" customFormat="1" ht="13.65" customHeight="1">
      <c r="AA5144" s="245">
        <v>819839</v>
      </c>
      <c r="AB5144" t="s" s="30">
        <v>11555</v>
      </c>
      <c r="AD5144" t="s" s="30">
        <v>11556</v>
      </c>
      <c r="AG5144" t="s" s="30">
        <f>CONCATENATE(AH5144,", ",AI5144," ",AJ5144)</f>
        <v>11557</v>
      </c>
      <c r="AH5144" t="s" s="244">
        <v>5496</v>
      </c>
      <c r="AI5144" t="s" s="30">
        <v>4670</v>
      </c>
      <c r="AJ5144" t="s" s="30">
        <v>11558</v>
      </c>
    </row>
    <row r="5145" s="231" customFormat="1" ht="13.65" customHeight="1">
      <c r="AA5145" s="245">
        <v>819847</v>
      </c>
      <c r="AB5145" t="s" s="30">
        <v>11559</v>
      </c>
      <c r="AG5145" t="s" s="30">
        <f>CONCATENATE(AH5145,", ",AI5145," ",AJ5145)</f>
        <v>209</v>
      </c>
    </row>
    <row r="5146" s="231" customFormat="1" ht="13.65" customHeight="1">
      <c r="AA5146" s="245">
        <v>819854</v>
      </c>
      <c r="AB5146" t="s" s="30">
        <v>11560</v>
      </c>
      <c r="AG5146" t="s" s="30">
        <f>CONCATENATE(AH5146,", ",AI5146," ",AJ5146)</f>
        <v>209</v>
      </c>
    </row>
    <row r="5147" s="231" customFormat="1" ht="13.65" customHeight="1">
      <c r="AA5147" s="245">
        <v>819862</v>
      </c>
      <c r="AB5147" t="s" s="30">
        <v>11561</v>
      </c>
      <c r="AG5147" t="s" s="30">
        <f>CONCATENATE(AH5147,", ",AI5147," ",AJ5147)</f>
        <v>209</v>
      </c>
    </row>
    <row r="5148" s="231" customFormat="1" ht="13.65" customHeight="1">
      <c r="AA5148" s="245">
        <v>819870</v>
      </c>
      <c r="AB5148" t="s" s="30">
        <v>11562</v>
      </c>
      <c r="AG5148" t="s" s="30">
        <f>CONCATENATE(AH5148,", ",AI5148," ",AJ5148)</f>
        <v>209</v>
      </c>
    </row>
    <row r="5149" s="231" customFormat="1" ht="13.65" customHeight="1">
      <c r="AA5149" s="245">
        <v>819888</v>
      </c>
      <c r="AB5149" t="s" s="30">
        <v>11563</v>
      </c>
      <c r="AG5149" t="s" s="30">
        <f>CONCATENATE(AH5149,", ",AI5149," ",AJ5149)</f>
        <v>209</v>
      </c>
    </row>
    <row r="5150" s="231" customFormat="1" ht="13.65" customHeight="1">
      <c r="AA5150" s="245">
        <v>819896</v>
      </c>
      <c r="AB5150" t="s" s="30">
        <v>11564</v>
      </c>
      <c r="AG5150" t="s" s="30">
        <f>CONCATENATE(AH5150,", ",AI5150," ",AJ5150)</f>
        <v>209</v>
      </c>
    </row>
    <row r="5151" s="231" customFormat="1" ht="13.65" customHeight="1">
      <c r="AA5151" s="245">
        <v>819904</v>
      </c>
      <c r="AB5151" t="s" s="30">
        <v>11565</v>
      </c>
      <c r="AD5151" t="s" s="30">
        <v>11566</v>
      </c>
      <c r="AG5151" t="s" s="30">
        <f>CONCATENATE(AH5151,", ",AI5151," ",AJ5151)</f>
        <v>5719</v>
      </c>
      <c r="AH5151" t="s" s="244">
        <v>4682</v>
      </c>
      <c r="AI5151" t="s" s="30">
        <v>4683</v>
      </c>
      <c r="AJ5151" s="245">
        <v>20002</v>
      </c>
    </row>
    <row r="5152" s="231" customFormat="1" ht="13.65" customHeight="1">
      <c r="AA5152" s="245">
        <v>819920</v>
      </c>
      <c r="AB5152" t="s" s="30">
        <v>11567</v>
      </c>
      <c r="AG5152" t="s" s="30">
        <f>CONCATENATE(AH5152,", ",AI5152," ",AJ5152)</f>
        <v>209</v>
      </c>
    </row>
    <row r="5153" s="231" customFormat="1" ht="13.65" customHeight="1">
      <c r="AA5153" s="245">
        <v>819938</v>
      </c>
      <c r="AB5153" t="s" s="30">
        <v>11568</v>
      </c>
      <c r="AG5153" t="s" s="30">
        <f>CONCATENATE(AH5153,", ",AI5153," ",AJ5153)</f>
        <v>209</v>
      </c>
    </row>
    <row r="5154" s="231" customFormat="1" ht="13.65" customHeight="1">
      <c r="AA5154" s="245">
        <v>819946</v>
      </c>
      <c r="AB5154" t="s" s="30">
        <v>11569</v>
      </c>
      <c r="AD5154" t="s" s="30">
        <v>6408</v>
      </c>
      <c r="AG5154" t="s" s="30">
        <f>CONCATENATE(AH5154,", ",AI5154," ",AJ5154)</f>
        <v>11570</v>
      </c>
      <c r="AH5154" t="s" s="244">
        <v>11571</v>
      </c>
      <c r="AI5154" t="s" s="30">
        <v>616</v>
      </c>
      <c r="AJ5154" s="245">
        <v>27592</v>
      </c>
    </row>
    <row r="5155" s="231" customFormat="1" ht="13.65" customHeight="1">
      <c r="AA5155" s="245">
        <v>819953</v>
      </c>
      <c r="AB5155" t="s" s="30">
        <v>11572</v>
      </c>
      <c r="AG5155" t="s" s="30">
        <f>CONCATENATE(AH5155,", ",AI5155," ",AJ5155)</f>
        <v>209</v>
      </c>
    </row>
    <row r="5156" s="231" customFormat="1" ht="13.65" customHeight="1">
      <c r="AA5156" s="245">
        <v>819961</v>
      </c>
      <c r="AB5156" t="s" s="30">
        <v>11573</v>
      </c>
      <c r="AG5156" t="s" s="30">
        <f>CONCATENATE(AH5156,", ",AI5156," ",AJ5156)</f>
        <v>209</v>
      </c>
    </row>
    <row r="5157" s="231" customFormat="1" ht="13.65" customHeight="1">
      <c r="AA5157" s="245">
        <v>819979</v>
      </c>
      <c r="AB5157" t="s" s="30">
        <v>11574</v>
      </c>
      <c r="AG5157" t="s" s="30">
        <f>CONCATENATE(AH5157,", ",AI5157," ",AJ5157)</f>
        <v>209</v>
      </c>
    </row>
    <row r="5158" s="231" customFormat="1" ht="13.65" customHeight="1">
      <c r="AA5158" s="245">
        <v>819987</v>
      </c>
      <c r="AB5158" t="s" s="30">
        <v>11575</v>
      </c>
      <c r="AD5158" t="s" s="30">
        <v>11576</v>
      </c>
      <c r="AG5158" t="s" s="30">
        <f>CONCATENATE(AH5158,", ",AI5158," ",AJ5158)</f>
        <v>11577</v>
      </c>
      <c r="AH5158" t="s" s="244">
        <v>6401</v>
      </c>
      <c r="AI5158" t="s" s="30">
        <v>616</v>
      </c>
      <c r="AJ5158" s="245">
        <v>27713</v>
      </c>
    </row>
    <row r="5159" s="231" customFormat="1" ht="13.65" customHeight="1">
      <c r="AA5159" s="245">
        <v>819995</v>
      </c>
      <c r="AB5159" t="s" s="30">
        <v>11578</v>
      </c>
      <c r="AD5159" t="s" s="30">
        <v>11579</v>
      </c>
      <c r="AG5159" t="s" s="30">
        <f>CONCATENATE(AH5159,", ",AI5159," ",AJ5159)</f>
        <v>11580</v>
      </c>
      <c r="AH5159" t="s" s="244">
        <v>10695</v>
      </c>
      <c r="AI5159" t="s" s="30">
        <v>10696</v>
      </c>
      <c r="AJ5159" t="s" s="30">
        <v>11581</v>
      </c>
    </row>
    <row r="5160" s="231" customFormat="1" ht="13.65" customHeight="1">
      <c r="AA5160" s="245">
        <v>820001</v>
      </c>
      <c r="AB5160" t="s" s="30">
        <v>11582</v>
      </c>
      <c r="AG5160" t="s" s="30">
        <f>CONCATENATE(AH5160,", ",AI5160," ",AJ5160)</f>
        <v>209</v>
      </c>
    </row>
    <row r="5161" s="231" customFormat="1" ht="13.65" customHeight="1">
      <c r="AA5161" s="245">
        <v>820019</v>
      </c>
      <c r="AB5161" t="s" s="30">
        <v>11583</v>
      </c>
      <c r="AG5161" t="s" s="30">
        <f>CONCATENATE(AH5161,", ",AI5161," ",AJ5161)</f>
        <v>209</v>
      </c>
    </row>
    <row r="5162" s="231" customFormat="1" ht="13.65" customHeight="1">
      <c r="AA5162" s="245">
        <v>820027</v>
      </c>
      <c r="AB5162" t="s" s="30">
        <v>11584</v>
      </c>
      <c r="AD5162" t="s" s="30">
        <v>11585</v>
      </c>
      <c r="AG5162" t="s" s="30">
        <f>CONCATENATE(AH5162,", ",AI5162," ",AJ5162)</f>
        <v>5940</v>
      </c>
      <c r="AH5162" t="s" s="244">
        <v>4682</v>
      </c>
      <c r="AI5162" t="s" s="30">
        <v>4683</v>
      </c>
      <c r="AJ5162" s="245">
        <v>20005</v>
      </c>
    </row>
    <row r="5163" s="231" customFormat="1" ht="13.65" customHeight="1">
      <c r="AA5163" s="245">
        <v>820035</v>
      </c>
      <c r="AB5163" t="s" s="30">
        <v>11586</v>
      </c>
      <c r="AD5163" t="s" s="30">
        <v>11587</v>
      </c>
      <c r="AG5163" t="s" s="30">
        <f>CONCATENATE(AH5163,", ",AI5163," ",AJ5163)</f>
        <v>11588</v>
      </c>
      <c r="AH5163" t="s" s="244">
        <v>854</v>
      </c>
      <c r="AI5163" t="s" s="30">
        <v>4675</v>
      </c>
      <c r="AJ5163" s="245">
        <v>44141</v>
      </c>
    </row>
    <row r="5164" s="231" customFormat="1" ht="13.65" customHeight="1">
      <c r="AA5164" s="245">
        <v>820043</v>
      </c>
      <c r="AB5164" t="s" s="30">
        <v>11589</v>
      </c>
      <c r="AD5164" t="s" s="30">
        <v>11590</v>
      </c>
      <c r="AG5164" t="s" s="30">
        <f>CONCATENATE(AH5164,", ",AI5164," ",AJ5164)</f>
        <v>11591</v>
      </c>
      <c r="AH5164" t="s" s="244">
        <v>4682</v>
      </c>
      <c r="AI5164" t="s" s="30">
        <v>4683</v>
      </c>
      <c r="AJ5164" s="245">
        <v>20016</v>
      </c>
    </row>
    <row r="5165" s="231" customFormat="1" ht="13.65" customHeight="1">
      <c r="AA5165" s="245">
        <v>820050</v>
      </c>
      <c r="AB5165" t="s" s="30">
        <v>11592</v>
      </c>
      <c r="AD5165" t="s" s="30">
        <v>11593</v>
      </c>
      <c r="AG5165" t="s" s="30">
        <f>CONCATENATE(AH5165,", ",AI5165," ",AJ5165)</f>
        <v>6515</v>
      </c>
      <c r="AH5165" t="s" s="244">
        <v>6516</v>
      </c>
      <c r="AI5165" t="s" s="30">
        <v>4748</v>
      </c>
      <c r="AJ5165" s="245">
        <v>20910</v>
      </c>
    </row>
    <row r="5166" s="231" customFormat="1" ht="13.65" customHeight="1">
      <c r="AA5166" s="245">
        <v>820068</v>
      </c>
      <c r="AB5166" t="s" s="30">
        <v>11594</v>
      </c>
      <c r="AG5166" t="s" s="30">
        <f>CONCATENATE(AH5166,", ",AI5166," ",AJ5166)</f>
        <v>209</v>
      </c>
    </row>
    <row r="5167" s="231" customFormat="1" ht="13.65" customHeight="1">
      <c r="AA5167" s="245">
        <v>820076</v>
      </c>
      <c r="AB5167" t="s" s="30">
        <v>11595</v>
      </c>
      <c r="AG5167" t="s" s="30">
        <f>CONCATENATE(AH5167,", ",AI5167," ",AJ5167)</f>
        <v>209</v>
      </c>
    </row>
    <row r="5168" s="231" customFormat="1" ht="13.65" customHeight="1">
      <c r="AA5168" s="245">
        <v>820084</v>
      </c>
      <c r="AB5168" t="s" s="30">
        <v>11596</v>
      </c>
      <c r="AG5168" t="s" s="30">
        <f>CONCATENATE(AH5168,", ",AI5168," ",AJ5168)</f>
        <v>209</v>
      </c>
    </row>
    <row r="5169" s="231" customFormat="1" ht="13.65" customHeight="1">
      <c r="AA5169" s="245">
        <v>820134</v>
      </c>
      <c r="AB5169" t="s" s="30">
        <v>11597</v>
      </c>
      <c r="AD5169" t="s" s="30">
        <v>11598</v>
      </c>
      <c r="AE5169" t="s" s="30">
        <v>11599</v>
      </c>
      <c r="AG5169" t="s" s="30">
        <f>CONCATENATE(AH5169,", ",AI5169," ",AJ5169)</f>
        <v>11600</v>
      </c>
      <c r="AH5169" t="s" s="244">
        <v>4682</v>
      </c>
      <c r="AI5169" t="s" s="30">
        <v>4683</v>
      </c>
      <c r="AJ5169" t="s" s="30">
        <v>11601</v>
      </c>
    </row>
    <row r="5170" s="231" customFormat="1" ht="13.65" customHeight="1">
      <c r="AA5170" s="245">
        <v>820142</v>
      </c>
      <c r="AB5170" t="s" s="30">
        <v>11602</v>
      </c>
      <c r="AG5170" t="s" s="30">
        <f>CONCATENATE(AH5170,", ",AI5170," ",AJ5170)</f>
        <v>209</v>
      </c>
    </row>
    <row r="5171" s="231" customFormat="1" ht="13.65" customHeight="1">
      <c r="AA5171" s="245">
        <v>820159</v>
      </c>
      <c r="AB5171" t="s" s="30">
        <v>11603</v>
      </c>
      <c r="AG5171" t="s" s="30">
        <f>CONCATENATE(AH5171,", ",AI5171," ",AJ5171)</f>
        <v>209</v>
      </c>
    </row>
    <row r="5172" s="231" customFormat="1" ht="13.65" customHeight="1">
      <c r="AA5172" s="245">
        <v>820167</v>
      </c>
      <c r="AB5172" t="s" s="30">
        <v>11604</v>
      </c>
      <c r="AG5172" t="s" s="30">
        <f>CONCATENATE(AH5172,", ",AI5172," ",AJ5172)</f>
        <v>209</v>
      </c>
    </row>
    <row r="5173" s="231" customFormat="1" ht="13.65" customHeight="1">
      <c r="AA5173" s="245">
        <v>820175</v>
      </c>
      <c r="AB5173" t="s" s="30">
        <v>11605</v>
      </c>
      <c r="AG5173" t="s" s="30">
        <f>CONCATENATE(AH5173,", ",AI5173," ",AJ5173)</f>
        <v>209</v>
      </c>
    </row>
    <row r="5174" s="231" customFormat="1" ht="13.65" customHeight="1">
      <c r="AA5174" s="245">
        <v>820183</v>
      </c>
      <c r="AB5174" t="s" s="30">
        <v>11606</v>
      </c>
      <c r="AG5174" t="s" s="30">
        <f>CONCATENATE(AH5174,", ",AI5174," ",AJ5174)</f>
        <v>209</v>
      </c>
    </row>
    <row r="5175" s="231" customFormat="1" ht="13.65" customHeight="1">
      <c r="AA5175" s="245">
        <v>820191</v>
      </c>
      <c r="AB5175" t="s" s="30">
        <v>11607</v>
      </c>
      <c r="AG5175" t="s" s="30">
        <f>CONCATENATE(AH5175,", ",AI5175," ",AJ5175)</f>
        <v>209</v>
      </c>
    </row>
    <row r="5176" s="231" customFormat="1" ht="13.65" customHeight="1">
      <c r="AA5176" s="245">
        <v>820209</v>
      </c>
      <c r="AB5176" t="s" s="30">
        <v>11608</v>
      </c>
      <c r="AD5176" t="s" s="30">
        <v>11609</v>
      </c>
      <c r="AG5176" t="s" s="30">
        <f>CONCATENATE(AH5176,", ",AI5176," ",AJ5176)</f>
        <v>11610</v>
      </c>
      <c r="AH5176" t="s" s="244">
        <v>11611</v>
      </c>
      <c r="AI5176" t="s" s="30">
        <v>260</v>
      </c>
      <c r="AJ5176" s="245">
        <v>36088</v>
      </c>
    </row>
    <row r="5177" s="231" customFormat="1" ht="13.65" customHeight="1">
      <c r="AA5177" s="245">
        <v>820217</v>
      </c>
      <c r="AB5177" t="s" s="30">
        <v>11612</v>
      </c>
      <c r="AG5177" t="s" s="30">
        <f>CONCATENATE(AH5177,", ",AI5177," ",AJ5177)</f>
        <v>209</v>
      </c>
    </row>
    <row r="5178" s="231" customFormat="1" ht="13.65" customHeight="1">
      <c r="AA5178" s="245">
        <v>820225</v>
      </c>
      <c r="AB5178" t="s" s="30">
        <v>11613</v>
      </c>
      <c r="AD5178" t="s" s="30">
        <v>11614</v>
      </c>
      <c r="AG5178" t="s" s="30">
        <f>CONCATENATE(AH5178,", ",AI5178," ",AJ5178)</f>
        <v>11615</v>
      </c>
      <c r="AH5178" t="s" s="244">
        <v>7989</v>
      </c>
      <c r="AI5178" t="s" s="30">
        <v>581</v>
      </c>
      <c r="AJ5178" s="245">
        <v>32118</v>
      </c>
    </row>
    <row r="5179" s="231" customFormat="1" ht="13.65" customHeight="1">
      <c r="AA5179" s="245">
        <v>820233</v>
      </c>
      <c r="AB5179" t="s" s="30">
        <v>11616</v>
      </c>
      <c r="AD5179" t="s" s="30">
        <v>11617</v>
      </c>
      <c r="AG5179" t="s" s="30">
        <f>CONCATENATE(AH5179,", ",AI5179," ",AJ5179)</f>
        <v>11618</v>
      </c>
      <c r="AH5179" t="s" s="244">
        <v>4846</v>
      </c>
      <c r="AI5179" t="s" s="30">
        <v>4748</v>
      </c>
      <c r="AJ5179" s="245">
        <v>20817</v>
      </c>
    </row>
    <row r="5180" s="231" customFormat="1" ht="13.65" customHeight="1">
      <c r="AA5180" s="245">
        <v>820241</v>
      </c>
      <c r="AB5180" t="s" s="30">
        <v>11619</v>
      </c>
      <c r="AD5180" t="s" s="30">
        <v>11620</v>
      </c>
      <c r="AG5180" t="s" s="30">
        <f>CONCATENATE(AH5180,", ",AI5180," ",AJ5180)</f>
        <v>2644</v>
      </c>
      <c r="AH5180" t="s" s="244">
        <v>2645</v>
      </c>
      <c r="AI5180" t="s" s="30">
        <v>139</v>
      </c>
      <c r="AJ5180" s="245">
        <v>37347</v>
      </c>
    </row>
    <row r="5181" s="231" customFormat="1" ht="13.65" customHeight="1">
      <c r="AA5181" s="245">
        <v>820399</v>
      </c>
      <c r="AB5181" t="s" s="30">
        <v>11621</v>
      </c>
      <c r="AG5181" t="s" s="30">
        <f>CONCATENATE(AH5181,", ",AI5181," ",AJ5181)</f>
        <v>209</v>
      </c>
    </row>
    <row r="5182" s="231" customFormat="1" ht="13.65" customHeight="1">
      <c r="AA5182" s="245">
        <v>820407</v>
      </c>
      <c r="AB5182" t="s" s="30">
        <v>11622</v>
      </c>
      <c r="AG5182" t="s" s="30">
        <f>CONCATENATE(AH5182,", ",AI5182," ",AJ5182)</f>
        <v>209</v>
      </c>
    </row>
    <row r="5183" s="231" customFormat="1" ht="13.65" customHeight="1">
      <c r="AA5183" s="245">
        <v>820415</v>
      </c>
      <c r="AB5183" t="s" s="30">
        <v>11623</v>
      </c>
      <c r="AG5183" t="s" s="30">
        <f>CONCATENATE(AH5183,", ",AI5183," ",AJ5183)</f>
        <v>209</v>
      </c>
    </row>
    <row r="5184" s="231" customFormat="1" ht="13.65" customHeight="1">
      <c r="AA5184" s="245">
        <v>820423</v>
      </c>
      <c r="AB5184" t="s" s="30">
        <v>11624</v>
      </c>
      <c r="AG5184" t="s" s="30">
        <f>CONCATENATE(AH5184,", ",AI5184," ",AJ5184)</f>
        <v>209</v>
      </c>
    </row>
    <row r="5185" s="231" customFormat="1" ht="13.65" customHeight="1">
      <c r="AA5185" s="245">
        <v>820449</v>
      </c>
      <c r="AB5185" t="s" s="30">
        <v>11625</v>
      </c>
      <c r="AG5185" t="s" s="30">
        <f>CONCATENATE(AH5185,", ",AI5185," ",AJ5185)</f>
        <v>209</v>
      </c>
    </row>
    <row r="5186" s="231" customFormat="1" ht="13.65" customHeight="1">
      <c r="AA5186" s="245">
        <v>820456</v>
      </c>
      <c r="AB5186" t="s" s="30">
        <v>11626</v>
      </c>
      <c r="AG5186" t="s" s="30">
        <f>CONCATENATE(AH5186,", ",AI5186," ",AJ5186)</f>
        <v>209</v>
      </c>
    </row>
    <row r="5187" s="231" customFormat="1" ht="13.65" customHeight="1">
      <c r="AA5187" s="245">
        <v>820464</v>
      </c>
      <c r="AB5187" t="s" s="30">
        <v>11627</v>
      </c>
      <c r="AG5187" t="s" s="30">
        <f>CONCATENATE(AH5187,", ",AI5187," ",AJ5187)</f>
        <v>209</v>
      </c>
    </row>
    <row r="5188" s="231" customFormat="1" ht="13.65" customHeight="1">
      <c r="AA5188" s="245">
        <v>820472</v>
      </c>
      <c r="AB5188" t="s" s="30">
        <v>11628</v>
      </c>
      <c r="AG5188" t="s" s="30">
        <f>CONCATENATE(AH5188,", ",AI5188," ",AJ5188)</f>
        <v>209</v>
      </c>
    </row>
    <row r="5189" s="231" customFormat="1" ht="13.65" customHeight="1">
      <c r="AA5189" s="245">
        <v>820480</v>
      </c>
      <c r="AB5189" t="s" s="30">
        <v>11629</v>
      </c>
      <c r="AG5189" t="s" s="30">
        <f>CONCATENATE(AH5189,", ",AI5189," ",AJ5189)</f>
        <v>209</v>
      </c>
    </row>
    <row r="5190" s="231" customFormat="1" ht="13.65" customHeight="1">
      <c r="AA5190" s="245">
        <v>820498</v>
      </c>
      <c r="AB5190" t="s" s="30">
        <v>11630</v>
      </c>
      <c r="AG5190" t="s" s="30">
        <f>CONCATENATE(AH5190,", ",AI5190," ",AJ5190)</f>
        <v>209</v>
      </c>
    </row>
    <row r="5191" s="231" customFormat="1" ht="13.65" customHeight="1">
      <c r="AA5191" s="245">
        <v>820506</v>
      </c>
      <c r="AB5191" t="s" s="30">
        <v>11631</v>
      </c>
      <c r="AG5191" t="s" s="30">
        <f>CONCATENATE(AH5191,", ",AI5191," ",AJ5191)</f>
        <v>209</v>
      </c>
    </row>
    <row r="5192" s="231" customFormat="1" ht="13.65" customHeight="1">
      <c r="AA5192" s="245">
        <v>820514</v>
      </c>
      <c r="AB5192" t="s" s="30">
        <v>11632</v>
      </c>
      <c r="AG5192" t="s" s="30">
        <f>CONCATENATE(AH5192,", ",AI5192," ",AJ5192)</f>
        <v>209</v>
      </c>
    </row>
    <row r="5193" s="231" customFormat="1" ht="13.65" customHeight="1">
      <c r="AA5193" s="245">
        <v>820522</v>
      </c>
      <c r="AB5193" t="s" s="30">
        <v>11633</v>
      </c>
      <c r="AG5193" t="s" s="30">
        <f>CONCATENATE(AH5193,", ",AI5193," ",AJ5193)</f>
        <v>209</v>
      </c>
    </row>
    <row r="5194" s="231" customFormat="1" ht="13.65" customHeight="1">
      <c r="AA5194" s="245">
        <v>820555</v>
      </c>
      <c r="AB5194" t="s" s="30">
        <v>11634</v>
      </c>
      <c r="AG5194" t="s" s="30">
        <f>CONCATENATE(AH5194,", ",AI5194," ",AJ5194)</f>
        <v>209</v>
      </c>
    </row>
    <row r="5195" s="231" customFormat="1" ht="13.65" customHeight="1">
      <c r="AA5195" s="245">
        <v>820571</v>
      </c>
      <c r="AB5195" t="s" s="30">
        <v>11635</v>
      </c>
      <c r="AG5195" t="s" s="30">
        <f>CONCATENATE(AH5195,", ",AI5195," ",AJ5195)</f>
        <v>209</v>
      </c>
    </row>
    <row r="5196" s="231" customFormat="1" ht="13.65" customHeight="1">
      <c r="AA5196" s="245">
        <v>820589</v>
      </c>
      <c r="AB5196" t="s" s="30">
        <v>11636</v>
      </c>
      <c r="AG5196" t="s" s="30">
        <f>CONCATENATE(AH5196,", ",AI5196," ",AJ5196)</f>
        <v>209</v>
      </c>
    </row>
    <row r="5197" s="231" customFormat="1" ht="13.65" customHeight="1">
      <c r="AA5197" s="245">
        <v>820605</v>
      </c>
      <c r="AB5197" t="s" s="30">
        <v>11637</v>
      </c>
      <c r="AG5197" t="s" s="30">
        <f>CONCATENATE(AH5197,", ",AI5197," ",AJ5197)</f>
        <v>209</v>
      </c>
    </row>
    <row r="5198" s="231" customFormat="1" ht="13.65" customHeight="1">
      <c r="AA5198" s="245">
        <v>820613</v>
      </c>
      <c r="AB5198" t="s" s="30">
        <v>11638</v>
      </c>
      <c r="AG5198" t="s" s="30">
        <f>CONCATENATE(AH5198,", ",AI5198," ",AJ5198)</f>
        <v>209</v>
      </c>
    </row>
    <row r="5199" s="231" customFormat="1" ht="13.65" customHeight="1">
      <c r="AA5199" s="245">
        <v>820621</v>
      </c>
      <c r="AB5199" t="s" s="30">
        <v>11639</v>
      </c>
      <c r="AG5199" t="s" s="30">
        <f>CONCATENATE(AH5199,", ",AI5199," ",AJ5199)</f>
        <v>209</v>
      </c>
    </row>
    <row r="5200" s="231" customFormat="1" ht="13.65" customHeight="1">
      <c r="AA5200" s="245">
        <v>820647</v>
      </c>
      <c r="AB5200" t="s" s="30">
        <v>11640</v>
      </c>
      <c r="AG5200" t="s" s="30">
        <f>CONCATENATE(AH5200,", ",AI5200," ",AJ5200)</f>
        <v>209</v>
      </c>
    </row>
    <row r="5201" s="231" customFormat="1" ht="13.65" customHeight="1">
      <c r="AA5201" s="245">
        <v>820795</v>
      </c>
      <c r="AB5201" t="s" s="30">
        <v>11641</v>
      </c>
      <c r="AG5201" t="s" s="30">
        <f>CONCATENATE(AH5201,", ",AI5201," ",AJ5201)</f>
        <v>209</v>
      </c>
    </row>
    <row r="5202" s="231" customFormat="1" ht="13.65" customHeight="1">
      <c r="AA5202" s="245">
        <v>820803</v>
      </c>
      <c r="AB5202" t="s" s="30">
        <v>11642</v>
      </c>
      <c r="AG5202" t="s" s="30">
        <f>CONCATENATE(AH5202,", ",AI5202," ",AJ5202)</f>
        <v>209</v>
      </c>
    </row>
    <row r="5203" s="231" customFormat="1" ht="13.65" customHeight="1">
      <c r="AA5203" s="245">
        <v>820811</v>
      </c>
      <c r="AB5203" t="s" s="30">
        <v>11643</v>
      </c>
      <c r="AG5203" t="s" s="30">
        <f>CONCATENATE(AH5203,", ",AI5203," ",AJ5203)</f>
        <v>209</v>
      </c>
    </row>
    <row r="5204" s="231" customFormat="1" ht="13.65" customHeight="1">
      <c r="AA5204" s="245">
        <v>820829</v>
      </c>
      <c r="AB5204" t="s" s="30">
        <v>11644</v>
      </c>
      <c r="AG5204" t="s" s="30">
        <f>CONCATENATE(AH5204,", ",AI5204," ",AJ5204)</f>
        <v>209</v>
      </c>
    </row>
    <row r="5205" s="231" customFormat="1" ht="13.65" customHeight="1">
      <c r="AA5205" s="245">
        <v>820837</v>
      </c>
      <c r="AB5205" t="s" s="30">
        <v>11645</v>
      </c>
      <c r="AG5205" t="s" s="30">
        <f>CONCATENATE(AH5205,", ",AI5205," ",AJ5205)</f>
        <v>209</v>
      </c>
    </row>
    <row r="5206" s="231" customFormat="1" ht="13.65" customHeight="1">
      <c r="AA5206" s="245">
        <v>820845</v>
      </c>
      <c r="AB5206" t="s" s="30">
        <v>11646</v>
      </c>
      <c r="AG5206" t="s" s="30">
        <f>CONCATENATE(AH5206,", ",AI5206," ",AJ5206)</f>
        <v>209</v>
      </c>
    </row>
    <row r="5207" s="231" customFormat="1" ht="13.65" customHeight="1">
      <c r="AA5207" s="245">
        <v>820852</v>
      </c>
      <c r="AB5207" t="s" s="30">
        <v>11647</v>
      </c>
      <c r="AG5207" t="s" s="30">
        <f>CONCATENATE(AH5207,", ",AI5207," ",AJ5207)</f>
        <v>209</v>
      </c>
    </row>
    <row r="5208" s="231" customFormat="1" ht="13.65" customHeight="1">
      <c r="AA5208" s="245">
        <v>820977</v>
      </c>
      <c r="AB5208" t="s" s="30">
        <v>11648</v>
      </c>
      <c r="AG5208" t="s" s="30">
        <f>CONCATENATE(AH5208,", ",AI5208," ",AJ5208)</f>
        <v>209</v>
      </c>
    </row>
    <row r="5209" s="231" customFormat="1" ht="13.65" customHeight="1">
      <c r="AA5209" s="245">
        <v>820985</v>
      </c>
      <c r="AB5209" t="s" s="30">
        <v>11649</v>
      </c>
      <c r="AG5209" t="s" s="30">
        <f>CONCATENATE(AH5209,", ",AI5209," ",AJ5209)</f>
        <v>209</v>
      </c>
    </row>
    <row r="5210" s="231" customFormat="1" ht="13.65" customHeight="1">
      <c r="AA5210" s="245">
        <v>821009</v>
      </c>
      <c r="AB5210" t="s" s="30">
        <v>11650</v>
      </c>
      <c r="AG5210" t="s" s="30">
        <f>CONCATENATE(AH5210,", ",AI5210," ",AJ5210)</f>
        <v>209</v>
      </c>
    </row>
    <row r="5211" s="231" customFormat="1" ht="13.65" customHeight="1">
      <c r="AA5211" s="245">
        <v>821017</v>
      </c>
      <c r="AB5211" t="s" s="30">
        <v>11651</v>
      </c>
      <c r="AG5211" t="s" s="30">
        <f>CONCATENATE(AH5211,", ",AI5211," ",AJ5211)</f>
        <v>209</v>
      </c>
    </row>
    <row r="5212" s="231" customFormat="1" ht="13.65" customHeight="1">
      <c r="AA5212" s="245">
        <v>821025</v>
      </c>
      <c r="AB5212" t="s" s="30">
        <v>11652</v>
      </c>
      <c r="AG5212" t="s" s="30">
        <f>CONCATENATE(AH5212,", ",AI5212," ",AJ5212)</f>
        <v>209</v>
      </c>
    </row>
    <row r="5213" s="231" customFormat="1" ht="13.65" customHeight="1">
      <c r="AA5213" s="245">
        <v>821033</v>
      </c>
      <c r="AB5213" t="s" s="30">
        <v>11653</v>
      </c>
      <c r="AG5213" t="s" s="30">
        <f>CONCATENATE(AH5213,", ",AI5213," ",AJ5213)</f>
        <v>209</v>
      </c>
    </row>
    <row r="5214" s="231" customFormat="1" ht="13.65" customHeight="1">
      <c r="AA5214" s="245">
        <v>821041</v>
      </c>
      <c r="AB5214" t="s" s="30">
        <v>11654</v>
      </c>
      <c r="AG5214" t="s" s="30">
        <f>CONCATENATE(AH5214,", ",AI5214," ",AJ5214)</f>
        <v>209</v>
      </c>
    </row>
    <row r="5215" s="231" customFormat="1" ht="13.65" customHeight="1">
      <c r="AA5215" s="245">
        <v>821058</v>
      </c>
      <c r="AB5215" t="s" s="30">
        <v>11655</v>
      </c>
      <c r="AG5215" t="s" s="30">
        <f>CONCATENATE(AH5215,", ",AI5215," ",AJ5215)</f>
        <v>209</v>
      </c>
    </row>
    <row r="5216" s="231" customFormat="1" ht="13.65" customHeight="1">
      <c r="AA5216" s="245">
        <v>821066</v>
      </c>
      <c r="AB5216" t="s" s="30">
        <v>11656</v>
      </c>
      <c r="AG5216" t="s" s="30">
        <f>CONCATENATE(AH5216,", ",AI5216," ",AJ5216)</f>
        <v>209</v>
      </c>
    </row>
    <row r="5217" s="231" customFormat="1" ht="13.65" customHeight="1">
      <c r="AA5217" s="245">
        <v>821215</v>
      </c>
      <c r="AB5217" t="s" s="30">
        <v>11657</v>
      </c>
      <c r="AG5217" t="s" s="30">
        <f>CONCATENATE(AH5217,", ",AI5217," ",AJ5217)</f>
        <v>209</v>
      </c>
    </row>
    <row r="5218" s="231" customFormat="1" ht="13.65" customHeight="1">
      <c r="AA5218" s="245">
        <v>821454</v>
      </c>
      <c r="AB5218" t="s" s="30">
        <v>11658</v>
      </c>
      <c r="AG5218" t="s" s="30">
        <f>CONCATENATE(AH5218,", ",AI5218," ",AJ5218)</f>
        <v>209</v>
      </c>
    </row>
    <row r="5219" s="231" customFormat="1" ht="13.65" customHeight="1">
      <c r="AA5219" s="245">
        <v>821462</v>
      </c>
      <c r="AB5219" t="s" s="30">
        <v>11659</v>
      </c>
      <c r="AG5219" t="s" s="30">
        <f>CONCATENATE(AH5219,", ",AI5219," ",AJ5219)</f>
        <v>209</v>
      </c>
    </row>
    <row r="5220" s="231" customFormat="1" ht="13.65" customHeight="1">
      <c r="AA5220" s="245">
        <v>821710</v>
      </c>
      <c r="AB5220" t="s" s="30">
        <v>11660</v>
      </c>
      <c r="AG5220" t="s" s="30">
        <f>CONCATENATE(AH5220,", ",AI5220," ",AJ5220)</f>
        <v>209</v>
      </c>
    </row>
    <row r="5221" s="231" customFormat="1" ht="13.65" customHeight="1">
      <c r="AA5221" s="245">
        <v>821736</v>
      </c>
      <c r="AB5221" t="s" s="30">
        <v>11661</v>
      </c>
      <c r="AG5221" t="s" s="30">
        <f>CONCATENATE(AH5221,", ",AI5221," ",AJ5221)</f>
        <v>209</v>
      </c>
    </row>
    <row r="5222" s="231" customFormat="1" ht="13.65" customHeight="1">
      <c r="AA5222" s="245">
        <v>821744</v>
      </c>
      <c r="AB5222" t="s" s="30">
        <v>11662</v>
      </c>
      <c r="AG5222" t="s" s="30">
        <f>CONCATENATE(AH5222,", ",AI5222," ",AJ5222)</f>
        <v>209</v>
      </c>
    </row>
    <row r="5223" s="231" customFormat="1" ht="13.65" customHeight="1">
      <c r="AA5223" s="245">
        <v>821751</v>
      </c>
      <c r="AB5223" t="s" s="30">
        <v>11663</v>
      </c>
      <c r="AG5223" t="s" s="30">
        <f>CONCATENATE(AH5223,", ",AI5223," ",AJ5223)</f>
        <v>209</v>
      </c>
    </row>
    <row r="5224" s="231" customFormat="1" ht="13.65" customHeight="1">
      <c r="AA5224" s="245">
        <v>821769</v>
      </c>
      <c r="AB5224" t="s" s="30">
        <v>11664</v>
      </c>
      <c r="AG5224" t="s" s="30">
        <f>CONCATENATE(AH5224,", ",AI5224," ",AJ5224)</f>
        <v>209</v>
      </c>
    </row>
    <row r="5225" s="231" customFormat="1" ht="13.65" customHeight="1">
      <c r="AA5225" s="245">
        <v>821777</v>
      </c>
      <c r="AB5225" t="s" s="30">
        <v>11665</v>
      </c>
      <c r="AG5225" t="s" s="30">
        <f>CONCATENATE(AH5225,", ",AI5225," ",AJ5225)</f>
        <v>209</v>
      </c>
    </row>
    <row r="5226" s="231" customFormat="1" ht="13.65" customHeight="1">
      <c r="AA5226" s="245">
        <v>821785</v>
      </c>
      <c r="AB5226" t="s" s="30">
        <v>11666</v>
      </c>
      <c r="AG5226" t="s" s="30">
        <f>CONCATENATE(AH5226,", ",AI5226," ",AJ5226)</f>
        <v>209</v>
      </c>
    </row>
    <row r="5227" s="231" customFormat="1" ht="13.65" customHeight="1">
      <c r="AA5227" s="245">
        <v>821793</v>
      </c>
      <c r="AB5227" t="s" s="30">
        <v>11667</v>
      </c>
      <c r="AG5227" t="s" s="30">
        <f>CONCATENATE(AH5227,", ",AI5227," ",AJ5227)</f>
        <v>209</v>
      </c>
    </row>
    <row r="5228" s="231" customFormat="1" ht="13.65" customHeight="1">
      <c r="AA5228" s="245">
        <v>821801</v>
      </c>
      <c r="AB5228" t="s" s="30">
        <v>11668</v>
      </c>
      <c r="AD5228" t="s" s="30">
        <v>11669</v>
      </c>
      <c r="AG5228" t="s" s="30">
        <f>CONCATENATE(AH5228,", ",AI5228," ",AJ5228)</f>
        <v>11670</v>
      </c>
      <c r="AH5228" t="s" s="244">
        <v>11671</v>
      </c>
      <c r="AI5228" t="s" s="30">
        <v>4748</v>
      </c>
      <c r="AJ5228" s="245">
        <v>20871</v>
      </c>
    </row>
    <row r="5229" s="231" customFormat="1" ht="13.65" customHeight="1">
      <c r="AA5229" s="245">
        <v>821819</v>
      </c>
      <c r="AB5229" t="s" s="30">
        <v>11672</v>
      </c>
      <c r="AD5229" t="s" s="30">
        <v>11673</v>
      </c>
      <c r="AG5229" t="s" s="30">
        <f>CONCATENATE(AH5229,", ",AI5229," ",AJ5229)</f>
        <v>6427</v>
      </c>
      <c r="AH5229" t="s" s="244">
        <v>752</v>
      </c>
      <c r="AI5229" t="s" s="30">
        <v>753</v>
      </c>
      <c r="AJ5229" s="245">
        <v>10017</v>
      </c>
    </row>
    <row r="5230" s="231" customFormat="1" ht="13.65" customHeight="1">
      <c r="AA5230" s="245">
        <v>821827</v>
      </c>
      <c r="AB5230" t="s" s="30">
        <v>11674</v>
      </c>
      <c r="AG5230" t="s" s="30">
        <f>CONCATENATE(AH5230,", ",AI5230," ",AJ5230)</f>
        <v>209</v>
      </c>
    </row>
    <row r="5231" s="231" customFormat="1" ht="13.65" customHeight="1">
      <c r="AA5231" s="245">
        <v>821835</v>
      </c>
      <c r="AB5231" t="s" s="30">
        <v>11675</v>
      </c>
      <c r="AD5231" t="s" s="30">
        <v>11676</v>
      </c>
      <c r="AG5231" t="s" s="30">
        <f>CONCATENATE(AH5231,", ",AI5231," ",AJ5231)</f>
        <v>6427</v>
      </c>
      <c r="AH5231" t="s" s="244">
        <v>752</v>
      </c>
      <c r="AI5231" t="s" s="30">
        <v>753</v>
      </c>
      <c r="AJ5231" s="245">
        <v>10017</v>
      </c>
    </row>
    <row r="5232" s="231" customFormat="1" ht="13.65" customHeight="1">
      <c r="AA5232" s="245">
        <v>821843</v>
      </c>
      <c r="AB5232" t="s" s="30">
        <v>11677</v>
      </c>
      <c r="AG5232" t="s" s="30">
        <f>CONCATENATE(AH5232,", ",AI5232," ",AJ5232)</f>
        <v>209</v>
      </c>
    </row>
    <row r="5233" s="231" customFormat="1" ht="13.65" customHeight="1">
      <c r="AA5233" s="245">
        <v>822049</v>
      </c>
      <c r="AB5233" t="s" s="30">
        <v>11678</v>
      </c>
      <c r="AD5233" t="s" s="30">
        <v>11679</v>
      </c>
      <c r="AG5233" t="s" s="30">
        <f>CONCATENATE(AH5233,", ",AI5233," ",AJ5233)</f>
        <v>197</v>
      </c>
      <c r="AH5233" t="s" s="244">
        <v>138</v>
      </c>
      <c r="AI5233" t="s" s="30">
        <v>139</v>
      </c>
      <c r="AJ5233" s="245">
        <v>37402</v>
      </c>
    </row>
    <row r="5234" s="231" customFormat="1" ht="13.65" customHeight="1">
      <c r="AA5234" s="245">
        <v>822080</v>
      </c>
      <c r="AB5234" t="s" s="30">
        <v>11680</v>
      </c>
      <c r="AG5234" t="s" s="30">
        <f>CONCATENATE(AH5234,", ",AI5234," ",AJ5234)</f>
        <v>209</v>
      </c>
    </row>
    <row r="5235" s="231" customFormat="1" ht="13.65" customHeight="1">
      <c r="AA5235" s="245">
        <v>822171</v>
      </c>
      <c r="AB5235" t="s" s="30">
        <v>11681</v>
      </c>
      <c r="AD5235" t="s" s="30">
        <v>11682</v>
      </c>
      <c r="AG5235" t="s" s="30">
        <f>CONCATENATE(AH5235,", ",AI5235," ",AJ5235)</f>
        <v>3752</v>
      </c>
      <c r="AH5235" t="s" s="244">
        <v>3753</v>
      </c>
      <c r="AI5235" t="s" s="30">
        <v>139</v>
      </c>
      <c r="AJ5235" s="245">
        <v>37321</v>
      </c>
    </row>
    <row r="5236" s="231" customFormat="1" ht="13.65" customHeight="1">
      <c r="AA5236" s="245">
        <v>822411</v>
      </c>
      <c r="AB5236" t="s" s="30">
        <v>11683</v>
      </c>
      <c r="AG5236" t="s" s="30">
        <f>CONCATENATE(AH5236,", ",AI5236," ",AJ5236)</f>
        <v>209</v>
      </c>
    </row>
    <row r="5237" s="231" customFormat="1" ht="13.65" customHeight="1">
      <c r="AA5237" s="245">
        <v>822429</v>
      </c>
      <c r="AB5237" t="s" s="30">
        <v>11684</v>
      </c>
      <c r="AG5237" t="s" s="30">
        <f>CONCATENATE(AH5237,", ",AI5237," ",AJ5237)</f>
        <v>209</v>
      </c>
    </row>
    <row r="5238" s="231" customFormat="1" ht="13.65" customHeight="1">
      <c r="AA5238" s="245">
        <v>822437</v>
      </c>
      <c r="AB5238" t="s" s="30">
        <v>11685</v>
      </c>
      <c r="AG5238" t="s" s="30">
        <f>CONCATENATE(AH5238,", ",AI5238," ",AJ5238)</f>
        <v>209</v>
      </c>
    </row>
    <row r="5239" s="231" customFormat="1" ht="13.65" customHeight="1">
      <c r="AA5239" s="245">
        <v>822445</v>
      </c>
      <c r="AB5239" t="s" s="30">
        <v>11686</v>
      </c>
      <c r="AD5239" t="s" s="30">
        <v>11687</v>
      </c>
      <c r="AG5239" t="s" s="30">
        <f>CONCATENATE(AH5239,", ",AI5239," ",AJ5239)</f>
        <v>4962</v>
      </c>
      <c r="AH5239" t="s" s="244">
        <v>4682</v>
      </c>
      <c r="AI5239" t="s" s="30">
        <v>4683</v>
      </c>
      <c r="AJ5239" s="245">
        <v>20009</v>
      </c>
    </row>
    <row r="5240" s="231" customFormat="1" ht="13.65" customHeight="1">
      <c r="AA5240" s="245">
        <v>822452</v>
      </c>
      <c r="AB5240" t="s" s="30">
        <v>11688</v>
      </c>
      <c r="AG5240" t="s" s="30">
        <f>CONCATENATE(AH5240,", ",AI5240," ",AJ5240)</f>
        <v>209</v>
      </c>
    </row>
    <row r="5241" s="231" customFormat="1" ht="13.65" customHeight="1">
      <c r="AA5241" s="245">
        <v>822460</v>
      </c>
      <c r="AB5241" t="s" s="30">
        <v>11689</v>
      </c>
      <c r="AG5241" t="s" s="30">
        <f>CONCATENATE(AH5241,", ",AI5241," ",AJ5241)</f>
        <v>209</v>
      </c>
    </row>
    <row r="5242" s="231" customFormat="1" ht="13.65" customHeight="1">
      <c r="AA5242" s="245">
        <v>822478</v>
      </c>
      <c r="AB5242" t="s" s="30">
        <v>11690</v>
      </c>
      <c r="AD5242" t="s" s="30">
        <v>11691</v>
      </c>
      <c r="AG5242" t="s" s="30">
        <f>CONCATENATE(AH5242,", ",AI5242," ",AJ5242)</f>
        <v>4779</v>
      </c>
      <c r="AH5242" t="s" s="244">
        <v>4682</v>
      </c>
      <c r="AI5242" t="s" s="30">
        <v>4683</v>
      </c>
      <c r="AJ5242" s="245">
        <v>20036</v>
      </c>
    </row>
    <row r="5243" s="231" customFormat="1" ht="13.65" customHeight="1">
      <c r="AA5243" s="245">
        <v>822486</v>
      </c>
      <c r="AB5243" t="s" s="30">
        <v>11692</v>
      </c>
      <c r="AG5243" t="s" s="30">
        <f>CONCATENATE(AH5243,", ",AI5243," ",AJ5243)</f>
        <v>209</v>
      </c>
    </row>
    <row r="5244" s="231" customFormat="1" ht="13.65" customHeight="1">
      <c r="AA5244" s="245">
        <v>822494</v>
      </c>
      <c r="AB5244" t="s" s="30">
        <v>11693</v>
      </c>
      <c r="AG5244" t="s" s="30">
        <f>CONCATENATE(AH5244,", ",AI5244," ",AJ5244)</f>
        <v>209</v>
      </c>
    </row>
    <row r="5245" s="231" customFormat="1" ht="13.65" customHeight="1">
      <c r="AA5245" s="245">
        <v>822502</v>
      </c>
      <c r="AB5245" t="s" s="30">
        <v>11694</v>
      </c>
      <c r="AG5245" t="s" s="30">
        <f>CONCATENATE(AH5245,", ",AI5245," ",AJ5245)</f>
        <v>209</v>
      </c>
    </row>
    <row r="5246" s="231" customFormat="1" ht="13.65" customHeight="1">
      <c r="AA5246" s="245">
        <v>822510</v>
      </c>
      <c r="AB5246" t="s" s="30">
        <v>11695</v>
      </c>
      <c r="AG5246" t="s" s="30">
        <f>CONCATENATE(AH5246,", ",AI5246," ",AJ5246)</f>
        <v>209</v>
      </c>
    </row>
    <row r="5247" s="231" customFormat="1" ht="13.65" customHeight="1">
      <c r="AA5247" s="245">
        <v>822528</v>
      </c>
      <c r="AB5247" t="s" s="30">
        <v>11696</v>
      </c>
      <c r="AG5247" t="s" s="30">
        <f>CONCATENATE(AH5247,", ",AI5247," ",AJ5247)</f>
        <v>209</v>
      </c>
    </row>
    <row r="5248" s="231" customFormat="1" ht="13.65" customHeight="1">
      <c r="AA5248" s="245">
        <v>822536</v>
      </c>
      <c r="AB5248" t="s" s="30">
        <v>11697</v>
      </c>
      <c r="AG5248" t="s" s="30">
        <f>CONCATENATE(AH5248,", ",AI5248," ",AJ5248)</f>
        <v>209</v>
      </c>
    </row>
    <row r="5249" s="231" customFormat="1" ht="13.65" customHeight="1">
      <c r="AA5249" s="245">
        <v>822544</v>
      </c>
      <c r="AB5249" t="s" s="30">
        <v>11698</v>
      </c>
      <c r="AD5249" t="s" s="30">
        <v>11699</v>
      </c>
      <c r="AE5249" t="s" s="30">
        <v>11700</v>
      </c>
      <c r="AG5249" t="s" s="30">
        <f>CONCATENATE(AH5249,", ",AI5249," ",AJ5249)</f>
        <v>11701</v>
      </c>
      <c r="AH5249" t="s" s="244">
        <v>5149</v>
      </c>
      <c r="AI5249" t="s" s="30">
        <v>4748</v>
      </c>
      <c r="AJ5249" s="245">
        <v>21218</v>
      </c>
    </row>
    <row r="5250" s="231" customFormat="1" ht="13.65" customHeight="1">
      <c r="AA5250" s="245">
        <v>822551</v>
      </c>
      <c r="AB5250" t="s" s="30">
        <v>11702</v>
      </c>
      <c r="AG5250" t="s" s="30">
        <f>CONCATENATE(AH5250,", ",AI5250," ",AJ5250)</f>
        <v>209</v>
      </c>
    </row>
    <row r="5251" s="231" customFormat="1" ht="13.65" customHeight="1">
      <c r="AA5251" s="245">
        <v>822569</v>
      </c>
      <c r="AB5251" t="s" s="30">
        <v>11703</v>
      </c>
      <c r="AD5251" t="s" s="30">
        <v>11704</v>
      </c>
      <c r="AG5251" t="s" s="30">
        <f>CONCATENATE(AH5251,", ",AI5251," ",AJ5251)</f>
        <v>5940</v>
      </c>
      <c r="AH5251" t="s" s="244">
        <v>4682</v>
      </c>
      <c r="AI5251" t="s" s="30">
        <v>4683</v>
      </c>
      <c r="AJ5251" s="245">
        <v>20005</v>
      </c>
    </row>
    <row r="5252" s="231" customFormat="1" ht="13.65" customHeight="1">
      <c r="AA5252" s="245">
        <v>822577</v>
      </c>
      <c r="AB5252" t="s" s="30">
        <v>11705</v>
      </c>
      <c r="AD5252" t="s" s="30">
        <v>11706</v>
      </c>
      <c r="AG5252" t="s" s="30">
        <f>CONCATENATE(AH5252,", ",AI5252," ",AJ5252)</f>
        <v>5791</v>
      </c>
      <c r="AH5252" t="s" s="244">
        <v>4682</v>
      </c>
      <c r="AI5252" t="s" s="30">
        <v>4683</v>
      </c>
      <c r="AJ5252" s="245">
        <v>20008</v>
      </c>
    </row>
    <row r="5253" s="231" customFormat="1" ht="13.65" customHeight="1">
      <c r="AA5253" s="245">
        <v>822585</v>
      </c>
      <c r="AB5253" t="s" s="30">
        <v>11707</v>
      </c>
      <c r="AC5253" t="s" s="30">
        <v>11708</v>
      </c>
      <c r="AG5253" t="s" s="30">
        <f>CONCATENATE(AH5253,", ",AI5253," ",AJ5253)</f>
        <v>209</v>
      </c>
    </row>
    <row r="5254" s="231" customFormat="1" ht="13.65" customHeight="1">
      <c r="AA5254" s="245">
        <v>822601</v>
      </c>
      <c r="AB5254" t="s" s="30">
        <v>11709</v>
      </c>
      <c r="AG5254" t="s" s="30">
        <f>CONCATENATE(AH5254,", ",AI5254," ",AJ5254)</f>
        <v>209</v>
      </c>
    </row>
    <row r="5255" s="231" customFormat="1" ht="13.65" customHeight="1">
      <c r="AA5255" s="245">
        <v>822619</v>
      </c>
      <c r="AB5255" t="s" s="30">
        <v>11710</v>
      </c>
      <c r="AG5255" t="s" s="30">
        <f>CONCATENATE(AH5255,", ",AI5255," ",AJ5255)</f>
        <v>209</v>
      </c>
    </row>
    <row r="5256" s="231" customFormat="1" ht="13.65" customHeight="1">
      <c r="AA5256" s="245">
        <v>822627</v>
      </c>
      <c r="AB5256" t="s" s="30">
        <v>11711</v>
      </c>
      <c r="AG5256" t="s" s="30">
        <f>CONCATENATE(AH5256,", ",AI5256," ",AJ5256)</f>
        <v>209</v>
      </c>
    </row>
    <row r="5257" s="231" customFormat="1" ht="13.65" customHeight="1">
      <c r="AA5257" s="245">
        <v>822635</v>
      </c>
      <c r="AB5257" t="s" s="30">
        <v>11712</v>
      </c>
      <c r="AG5257" t="s" s="30">
        <f>CONCATENATE(AH5257,", ",AI5257," ",AJ5257)</f>
        <v>209</v>
      </c>
    </row>
    <row r="5258" s="231" customFormat="1" ht="13.65" customHeight="1">
      <c r="AA5258" s="245">
        <v>822643</v>
      </c>
      <c r="AB5258" t="s" s="30">
        <v>11713</v>
      </c>
      <c r="AG5258" t="s" s="30">
        <f>CONCATENATE(AH5258,", ",AI5258," ",AJ5258)</f>
        <v>209</v>
      </c>
    </row>
    <row r="5259" s="231" customFormat="1" ht="13.65" customHeight="1">
      <c r="AA5259" s="245">
        <v>822650</v>
      </c>
      <c r="AB5259" t="s" s="30">
        <v>11714</v>
      </c>
      <c r="AG5259" t="s" s="30">
        <f>CONCATENATE(AH5259,", ",AI5259," ",AJ5259)</f>
        <v>209</v>
      </c>
    </row>
    <row r="5260" s="231" customFormat="1" ht="13.65" customHeight="1">
      <c r="AA5260" s="245">
        <v>822668</v>
      </c>
      <c r="AB5260" t="s" s="30">
        <v>11715</v>
      </c>
      <c r="AD5260" t="s" s="30">
        <v>11716</v>
      </c>
      <c r="AG5260" t="s" s="30">
        <f>CONCATENATE(AH5260,", ",AI5260," ",AJ5260)</f>
        <v>11717</v>
      </c>
      <c r="AH5260" t="s" s="244">
        <v>4743</v>
      </c>
      <c r="AI5260" t="s" s="30">
        <v>7600</v>
      </c>
      <c r="AJ5260" t="s" s="30">
        <v>11718</v>
      </c>
    </row>
    <row r="5261" s="231" customFormat="1" ht="13.65" customHeight="1">
      <c r="AA5261" s="245">
        <v>822676</v>
      </c>
      <c r="AB5261" t="s" s="30">
        <v>11719</v>
      </c>
      <c r="AG5261" t="s" s="30">
        <f>CONCATENATE(AH5261,", ",AI5261," ",AJ5261)</f>
        <v>209</v>
      </c>
    </row>
    <row r="5262" s="231" customFormat="1" ht="13.65" customHeight="1">
      <c r="AA5262" s="245">
        <v>822692</v>
      </c>
      <c r="AB5262" t="s" s="30">
        <v>11720</v>
      </c>
      <c r="AG5262" t="s" s="30">
        <f>CONCATENATE(AH5262,", ",AI5262," ",AJ5262)</f>
        <v>209</v>
      </c>
    </row>
    <row r="5263" s="231" customFormat="1" ht="13.65" customHeight="1">
      <c r="AA5263" s="245">
        <v>822700</v>
      </c>
      <c r="AB5263" t="s" s="30">
        <v>11721</v>
      </c>
      <c r="AG5263" t="s" s="30">
        <f>CONCATENATE(AH5263,", ",AI5263," ",AJ5263)</f>
        <v>209</v>
      </c>
    </row>
    <row r="5264" s="231" customFormat="1" ht="13.65" customHeight="1">
      <c r="AA5264" s="245">
        <v>822718</v>
      </c>
      <c r="AB5264" t="s" s="30">
        <v>11722</v>
      </c>
      <c r="AG5264" t="s" s="30">
        <f>CONCATENATE(AH5264,", ",AI5264," ",AJ5264)</f>
        <v>209</v>
      </c>
    </row>
    <row r="5265" s="231" customFormat="1" ht="13.65" customHeight="1">
      <c r="AA5265" s="245">
        <v>822726</v>
      </c>
      <c r="AB5265" t="s" s="30">
        <v>11723</v>
      </c>
      <c r="AG5265" t="s" s="30">
        <f>CONCATENATE(AH5265,", ",AI5265," ",AJ5265)</f>
        <v>209</v>
      </c>
    </row>
    <row r="5266" s="231" customFormat="1" ht="13.65" customHeight="1">
      <c r="AA5266" s="245">
        <v>822734</v>
      </c>
      <c r="AB5266" t="s" s="30">
        <v>11724</v>
      </c>
      <c r="AG5266" t="s" s="30">
        <f>CONCATENATE(AH5266,", ",AI5266," ",AJ5266)</f>
        <v>209</v>
      </c>
    </row>
    <row r="5267" s="231" customFormat="1" ht="13.65" customHeight="1">
      <c r="AA5267" s="245">
        <v>822742</v>
      </c>
      <c r="AB5267" t="s" s="30">
        <v>11725</v>
      </c>
      <c r="AG5267" t="s" s="30">
        <f>CONCATENATE(AH5267,", ",AI5267," ",AJ5267)</f>
        <v>209</v>
      </c>
    </row>
    <row r="5268" s="231" customFormat="1" ht="13.65" customHeight="1">
      <c r="AA5268" s="245">
        <v>822759</v>
      </c>
      <c r="AB5268" t="s" s="30">
        <v>11726</v>
      </c>
      <c r="AG5268" t="s" s="30">
        <f>CONCATENATE(AH5268,", ",AI5268," ",AJ5268)</f>
        <v>209</v>
      </c>
    </row>
    <row r="5269" s="231" customFormat="1" ht="13.65" customHeight="1">
      <c r="AA5269" s="245">
        <v>822767</v>
      </c>
      <c r="AB5269" t="s" s="30">
        <v>11727</v>
      </c>
      <c r="AG5269" t="s" s="30">
        <f>CONCATENATE(AH5269,", ",AI5269," ",AJ5269)</f>
        <v>209</v>
      </c>
    </row>
    <row r="5270" s="231" customFormat="1" ht="13.65" customHeight="1">
      <c r="AA5270" s="245">
        <v>822775</v>
      </c>
      <c r="AB5270" t="s" s="30">
        <v>11728</v>
      </c>
      <c r="AG5270" t="s" s="30">
        <f>CONCATENATE(AH5270,", ",AI5270," ",AJ5270)</f>
        <v>209</v>
      </c>
    </row>
    <row r="5271" s="231" customFormat="1" ht="13.65" customHeight="1">
      <c r="AA5271" s="245">
        <v>822783</v>
      </c>
      <c r="AB5271" t="s" s="30">
        <v>11729</v>
      </c>
      <c r="AG5271" t="s" s="30">
        <f>CONCATENATE(AH5271,", ",AI5271," ",AJ5271)</f>
        <v>209</v>
      </c>
    </row>
    <row r="5272" s="231" customFormat="1" ht="13.65" customHeight="1">
      <c r="AA5272" s="245">
        <v>822791</v>
      </c>
      <c r="AB5272" t="s" s="30">
        <v>11730</v>
      </c>
      <c r="AG5272" t="s" s="30">
        <f>CONCATENATE(AH5272,", ",AI5272," ",AJ5272)</f>
        <v>209</v>
      </c>
    </row>
    <row r="5273" s="231" customFormat="1" ht="13.65" customHeight="1">
      <c r="AA5273" s="245">
        <v>822809</v>
      </c>
      <c r="AB5273" t="s" s="30">
        <v>11731</v>
      </c>
      <c r="AG5273" t="s" s="30">
        <f>CONCATENATE(AH5273,", ",AI5273," ",AJ5273)</f>
        <v>209</v>
      </c>
    </row>
    <row r="5274" s="231" customFormat="1" ht="13.65" customHeight="1">
      <c r="AA5274" s="245">
        <v>822817</v>
      </c>
      <c r="AB5274" t="s" s="30">
        <v>11732</v>
      </c>
      <c r="AG5274" t="s" s="30">
        <f>CONCATENATE(AH5274,", ",AI5274," ",AJ5274)</f>
        <v>209</v>
      </c>
    </row>
    <row r="5275" s="231" customFormat="1" ht="13.65" customHeight="1">
      <c r="AA5275" s="245">
        <v>822825</v>
      </c>
      <c r="AB5275" t="s" s="30">
        <v>11733</v>
      </c>
      <c r="AG5275" t="s" s="30">
        <f>CONCATENATE(AH5275,", ",AI5275," ",AJ5275)</f>
        <v>209</v>
      </c>
    </row>
    <row r="5276" s="231" customFormat="1" ht="13.65" customHeight="1">
      <c r="AA5276" s="245">
        <v>822833</v>
      </c>
      <c r="AB5276" t="s" s="30">
        <v>11734</v>
      </c>
      <c r="AG5276" t="s" s="30">
        <f>CONCATENATE(AH5276,", ",AI5276," ",AJ5276)</f>
        <v>209</v>
      </c>
    </row>
    <row r="5277" s="231" customFormat="1" ht="13.65" customHeight="1">
      <c r="AA5277" s="245">
        <v>822841</v>
      </c>
      <c r="AB5277" t="s" s="30">
        <v>11735</v>
      </c>
      <c r="AG5277" t="s" s="30">
        <f>CONCATENATE(AH5277,", ",AI5277," ",AJ5277)</f>
        <v>209</v>
      </c>
    </row>
    <row r="5278" s="231" customFormat="1" ht="13.65" customHeight="1">
      <c r="AA5278" s="245">
        <v>822858</v>
      </c>
      <c r="AB5278" t="s" s="30">
        <v>11736</v>
      </c>
      <c r="AC5278" t="s" s="30">
        <v>11737</v>
      </c>
      <c r="AG5278" t="s" s="30">
        <f>CONCATENATE(AH5278,", ",AI5278," ",AJ5278)</f>
        <v>209</v>
      </c>
    </row>
    <row r="5279" s="231" customFormat="1" ht="13.65" customHeight="1">
      <c r="AA5279" s="245">
        <v>822866</v>
      </c>
      <c r="AB5279" t="s" s="30">
        <v>11738</v>
      </c>
      <c r="AG5279" t="s" s="30">
        <f>CONCATENATE(AH5279,", ",AI5279," ",AJ5279)</f>
        <v>209</v>
      </c>
    </row>
    <row r="5280" s="231" customFormat="1" ht="13.65" customHeight="1">
      <c r="AA5280" s="245">
        <v>822874</v>
      </c>
      <c r="AB5280" t="s" s="30">
        <v>11739</v>
      </c>
      <c r="AG5280" t="s" s="30">
        <f>CONCATENATE(AH5280,", ",AI5280," ",AJ5280)</f>
        <v>209</v>
      </c>
    </row>
    <row r="5281" s="231" customFormat="1" ht="13.65" customHeight="1">
      <c r="AA5281" s="245">
        <v>822973</v>
      </c>
      <c r="AB5281" t="s" s="30">
        <v>11740</v>
      </c>
      <c r="AG5281" t="s" s="30">
        <f>CONCATENATE(AH5281,", ",AI5281," ",AJ5281)</f>
        <v>209</v>
      </c>
    </row>
    <row r="5282" s="231" customFormat="1" ht="13.65" customHeight="1">
      <c r="AA5282" s="245">
        <v>822981</v>
      </c>
      <c r="AB5282" t="s" s="30">
        <v>11741</v>
      </c>
      <c r="AG5282" t="s" s="30">
        <f>CONCATENATE(AH5282,", ",AI5282," ",AJ5282)</f>
        <v>209</v>
      </c>
    </row>
    <row r="5283" s="231" customFormat="1" ht="13.65" customHeight="1">
      <c r="AA5283" s="245">
        <v>822999</v>
      </c>
      <c r="AB5283" t="s" s="30">
        <v>11742</v>
      </c>
      <c r="AG5283" t="s" s="30">
        <f>CONCATENATE(AH5283,", ",AI5283," ",AJ5283)</f>
        <v>209</v>
      </c>
    </row>
    <row r="5284" s="231" customFormat="1" ht="13.65" customHeight="1">
      <c r="AA5284" s="245">
        <v>823005</v>
      </c>
      <c r="AB5284" t="s" s="30">
        <v>11743</v>
      </c>
      <c r="AG5284" t="s" s="30">
        <f>CONCATENATE(AH5284,", ",AI5284," ",AJ5284)</f>
        <v>209</v>
      </c>
    </row>
    <row r="5285" s="231" customFormat="1" ht="13.65" customHeight="1">
      <c r="AA5285" s="245">
        <v>823013</v>
      </c>
      <c r="AB5285" t="s" s="30">
        <v>11744</v>
      </c>
      <c r="AG5285" t="s" s="30">
        <f>CONCATENATE(AH5285,", ",AI5285," ",AJ5285)</f>
        <v>209</v>
      </c>
    </row>
    <row r="5286" s="231" customFormat="1" ht="13.65" customHeight="1">
      <c r="AA5286" s="245">
        <v>823021</v>
      </c>
      <c r="AB5286" t="s" s="30">
        <v>11745</v>
      </c>
      <c r="AG5286" t="s" s="30">
        <f>CONCATENATE(AH5286,", ",AI5286," ",AJ5286)</f>
        <v>209</v>
      </c>
    </row>
    <row r="5287" s="231" customFormat="1" ht="13.65" customHeight="1">
      <c r="AA5287" s="245">
        <v>823039</v>
      </c>
      <c r="AB5287" t="s" s="30">
        <v>11746</v>
      </c>
      <c r="AG5287" t="s" s="30">
        <f>CONCATENATE(AH5287,", ",AI5287," ",AJ5287)</f>
        <v>209</v>
      </c>
    </row>
    <row r="5288" s="231" customFormat="1" ht="13.65" customHeight="1">
      <c r="AA5288" s="245">
        <v>823047</v>
      </c>
      <c r="AB5288" t="s" s="30">
        <v>11747</v>
      </c>
      <c r="AC5288" t="s" s="30">
        <v>11748</v>
      </c>
      <c r="AG5288" t="s" s="30">
        <f>CONCATENATE(AH5288,", ",AI5288," ",AJ5288)</f>
        <v>209</v>
      </c>
    </row>
    <row r="5289" s="231" customFormat="1" ht="13.65" customHeight="1">
      <c r="AA5289" s="245">
        <v>823054</v>
      </c>
      <c r="AB5289" t="s" s="30">
        <v>11749</v>
      </c>
      <c r="AG5289" t="s" s="30">
        <f>CONCATENATE(AH5289,", ",AI5289," ",AJ5289)</f>
        <v>209</v>
      </c>
    </row>
    <row r="5290" s="231" customFormat="1" ht="13.65" customHeight="1">
      <c r="AA5290" s="245">
        <v>823062</v>
      </c>
      <c r="AB5290" t="s" s="30">
        <v>11750</v>
      </c>
      <c r="AG5290" t="s" s="30">
        <f>CONCATENATE(AH5290,", ",AI5290," ",AJ5290)</f>
        <v>209</v>
      </c>
    </row>
    <row r="5291" s="231" customFormat="1" ht="13.65" customHeight="1">
      <c r="AA5291" s="245">
        <v>823070</v>
      </c>
      <c r="AB5291" t="s" s="30">
        <v>11751</v>
      </c>
      <c r="AG5291" t="s" s="30">
        <f>CONCATENATE(AH5291,", ",AI5291," ",AJ5291)</f>
        <v>209</v>
      </c>
    </row>
    <row r="5292" s="231" customFormat="1" ht="13.65" customHeight="1">
      <c r="AA5292" s="245">
        <v>823088</v>
      </c>
      <c r="AB5292" t="s" s="30">
        <v>11752</v>
      </c>
      <c r="AG5292" t="s" s="30">
        <f>CONCATENATE(AH5292,", ",AI5292," ",AJ5292)</f>
        <v>209</v>
      </c>
    </row>
    <row r="5293" s="231" customFormat="1" ht="13.65" customHeight="1">
      <c r="AA5293" s="245">
        <v>823096</v>
      </c>
      <c r="AB5293" t="s" s="30">
        <v>11753</v>
      </c>
      <c r="AG5293" t="s" s="30">
        <f>CONCATENATE(AH5293,", ",AI5293," ",AJ5293)</f>
        <v>209</v>
      </c>
    </row>
    <row r="5294" s="231" customFormat="1" ht="13.65" customHeight="1">
      <c r="AA5294" s="245">
        <v>823104</v>
      </c>
      <c r="AB5294" t="s" s="30">
        <v>11754</v>
      </c>
      <c r="AG5294" t="s" s="30">
        <f>CONCATENATE(AH5294,", ",AI5294," ",AJ5294)</f>
        <v>209</v>
      </c>
    </row>
    <row r="5295" s="231" customFormat="1" ht="13.65" customHeight="1">
      <c r="AA5295" s="245">
        <v>823112</v>
      </c>
      <c r="AB5295" t="s" s="30">
        <v>11755</v>
      </c>
      <c r="AG5295" t="s" s="30">
        <f>CONCATENATE(AH5295,", ",AI5295," ",AJ5295)</f>
        <v>209</v>
      </c>
    </row>
    <row r="5296" s="231" customFormat="1" ht="13.65" customHeight="1">
      <c r="AA5296" s="245">
        <v>823120</v>
      </c>
      <c r="AB5296" t="s" s="30">
        <v>11756</v>
      </c>
      <c r="AG5296" t="s" s="30">
        <f>CONCATENATE(AH5296,", ",AI5296," ",AJ5296)</f>
        <v>209</v>
      </c>
    </row>
    <row r="5297" s="231" customFormat="1" ht="13.65" customHeight="1">
      <c r="AA5297" s="245">
        <v>823138</v>
      </c>
      <c r="AB5297" t="s" s="30">
        <v>11757</v>
      </c>
      <c r="AG5297" t="s" s="30">
        <f>CONCATENATE(AH5297,", ",AI5297," ",AJ5297)</f>
        <v>209</v>
      </c>
    </row>
    <row r="5298" s="231" customFormat="1" ht="13.65" customHeight="1">
      <c r="AA5298" s="245">
        <v>823146</v>
      </c>
      <c r="AB5298" t="s" s="30">
        <v>11758</v>
      </c>
      <c r="AG5298" t="s" s="30">
        <f>CONCATENATE(AH5298,", ",AI5298," ",AJ5298)</f>
        <v>209</v>
      </c>
    </row>
    <row r="5299" s="231" customFormat="1" ht="13.65" customHeight="1">
      <c r="AA5299" s="245">
        <v>823153</v>
      </c>
      <c r="AB5299" t="s" s="30">
        <v>11759</v>
      </c>
      <c r="AG5299" t="s" s="30">
        <f>CONCATENATE(AH5299,", ",AI5299," ",AJ5299)</f>
        <v>209</v>
      </c>
    </row>
    <row r="5300" s="231" customFormat="1" ht="13.65" customHeight="1">
      <c r="AA5300" s="245">
        <v>823161</v>
      </c>
      <c r="AB5300" t="s" s="30">
        <v>11760</v>
      </c>
      <c r="AG5300" t="s" s="30">
        <f>CONCATENATE(AH5300,", ",AI5300," ",AJ5300)</f>
        <v>209</v>
      </c>
    </row>
    <row r="5301" s="231" customFormat="1" ht="13.65" customHeight="1">
      <c r="AA5301" s="245">
        <v>823179</v>
      </c>
      <c r="AB5301" t="s" s="30">
        <v>11761</v>
      </c>
      <c r="AG5301" t="s" s="30">
        <f>CONCATENATE(AH5301,", ",AI5301," ",AJ5301)</f>
        <v>209</v>
      </c>
    </row>
    <row r="5302" s="231" customFormat="1" ht="13.65" customHeight="1">
      <c r="AA5302" s="245">
        <v>823187</v>
      </c>
      <c r="AB5302" t="s" s="30">
        <v>11762</v>
      </c>
      <c r="AG5302" t="s" s="30">
        <f>CONCATENATE(AH5302,", ",AI5302," ",AJ5302)</f>
        <v>209</v>
      </c>
    </row>
    <row r="5303" s="231" customFormat="1" ht="13.65" customHeight="1">
      <c r="AA5303" s="245">
        <v>823195</v>
      </c>
      <c r="AB5303" t="s" s="30">
        <v>11763</v>
      </c>
      <c r="AG5303" t="s" s="30">
        <f>CONCATENATE(AH5303,", ",AI5303," ",AJ5303)</f>
        <v>209</v>
      </c>
    </row>
    <row r="5304" s="231" customFormat="1" ht="13.65" customHeight="1">
      <c r="AA5304" s="245">
        <v>823203</v>
      </c>
      <c r="AB5304" t="s" s="30">
        <v>11764</v>
      </c>
      <c r="AG5304" t="s" s="30">
        <f>CONCATENATE(AH5304,", ",AI5304," ",AJ5304)</f>
        <v>209</v>
      </c>
    </row>
    <row r="5305" s="231" customFormat="1" ht="13.65" customHeight="1">
      <c r="AA5305" s="245">
        <v>823211</v>
      </c>
      <c r="AB5305" t="s" s="30">
        <v>11765</v>
      </c>
      <c r="AG5305" t="s" s="30">
        <f>CONCATENATE(AH5305,", ",AI5305," ",AJ5305)</f>
        <v>209</v>
      </c>
    </row>
    <row r="5306" s="231" customFormat="1" ht="13.65" customHeight="1">
      <c r="AA5306" s="245">
        <v>823229</v>
      </c>
      <c r="AB5306" t="s" s="30">
        <v>11766</v>
      </c>
      <c r="AG5306" t="s" s="30">
        <f>CONCATENATE(AH5306,", ",AI5306," ",AJ5306)</f>
        <v>209</v>
      </c>
    </row>
    <row r="5307" s="231" customFormat="1" ht="13.65" customHeight="1">
      <c r="AA5307" s="245">
        <v>823237</v>
      </c>
      <c r="AB5307" t="s" s="30">
        <v>11767</v>
      </c>
      <c r="AG5307" t="s" s="30">
        <f>CONCATENATE(AH5307,", ",AI5307," ",AJ5307)</f>
        <v>209</v>
      </c>
    </row>
    <row r="5308" s="231" customFormat="1" ht="13.65" customHeight="1">
      <c r="AA5308" s="245">
        <v>823245</v>
      </c>
      <c r="AB5308" t="s" s="30">
        <v>11768</v>
      </c>
      <c r="AG5308" t="s" s="30">
        <f>CONCATENATE(AH5308,", ",AI5308," ",AJ5308)</f>
        <v>209</v>
      </c>
    </row>
    <row r="5309" s="231" customFormat="1" ht="13.65" customHeight="1">
      <c r="AA5309" s="245">
        <v>823252</v>
      </c>
      <c r="AB5309" t="s" s="30">
        <v>11769</v>
      </c>
      <c r="AG5309" t="s" s="30">
        <f>CONCATENATE(AH5309,", ",AI5309," ",AJ5309)</f>
        <v>209</v>
      </c>
    </row>
    <row r="5310" s="231" customFormat="1" ht="13.65" customHeight="1">
      <c r="AA5310" s="245">
        <v>823260</v>
      </c>
      <c r="AB5310" t="s" s="30">
        <v>11770</v>
      </c>
      <c r="AG5310" t="s" s="30">
        <f>CONCATENATE(AH5310,", ",AI5310," ",AJ5310)</f>
        <v>209</v>
      </c>
    </row>
    <row r="5311" s="231" customFormat="1" ht="13.65" customHeight="1">
      <c r="AA5311" s="245">
        <v>823633</v>
      </c>
      <c r="AB5311" t="s" s="30">
        <v>11771</v>
      </c>
      <c r="AD5311" t="s" s="30">
        <v>11772</v>
      </c>
      <c r="AE5311" t="s" s="30">
        <v>11773</v>
      </c>
      <c r="AG5311" t="s" s="30">
        <f>CONCATENATE(AH5311,", ",AI5311," ",AJ5311)</f>
        <v>292</v>
      </c>
      <c r="AH5311" t="s" s="244">
        <v>293</v>
      </c>
      <c r="AI5311" t="s" s="30">
        <v>178</v>
      </c>
      <c r="AJ5311" s="245">
        <v>30736</v>
      </c>
    </row>
    <row r="5312" s="231" customFormat="1" ht="13.65" customHeight="1">
      <c r="AA5312" s="245">
        <v>823641</v>
      </c>
      <c r="AB5312" t="s" s="30">
        <v>11774</v>
      </c>
      <c r="AD5312" t="s" s="30">
        <v>11775</v>
      </c>
      <c r="AE5312" t="s" s="30">
        <v>11776</v>
      </c>
      <c r="AG5312" t="s" s="30">
        <f>CONCATENATE(AH5312,", ",AI5312," ",AJ5312)</f>
        <v>292</v>
      </c>
      <c r="AH5312" t="s" s="244">
        <v>293</v>
      </c>
      <c r="AI5312" t="s" s="30">
        <v>178</v>
      </c>
      <c r="AJ5312" s="245">
        <v>30736</v>
      </c>
    </row>
    <row r="5313" s="231" customFormat="1" ht="13.65" customHeight="1">
      <c r="AA5313" s="245">
        <v>823914</v>
      </c>
      <c r="AB5313" t="s" s="30">
        <v>11777</v>
      </c>
      <c r="AD5313" t="s" s="30">
        <v>11778</v>
      </c>
      <c r="AG5313" t="s" s="30">
        <f>CONCATENATE(AH5313,", ",AI5313," ",AJ5313)</f>
        <v>292</v>
      </c>
      <c r="AH5313" t="s" s="244">
        <v>293</v>
      </c>
      <c r="AI5313" t="s" s="30">
        <v>178</v>
      </c>
      <c r="AJ5313" s="245">
        <v>30736</v>
      </c>
    </row>
    <row r="5314" s="231" customFormat="1" ht="13.65" customHeight="1">
      <c r="AA5314" s="245">
        <v>823948</v>
      </c>
      <c r="AB5314" t="s" s="30">
        <v>11779</v>
      </c>
      <c r="AD5314" t="s" s="30">
        <v>11780</v>
      </c>
      <c r="AG5314" t="s" s="30">
        <f>CONCATENATE(AH5314,", ",AI5314," ",AJ5314)</f>
        <v>292</v>
      </c>
      <c r="AH5314" t="s" s="244">
        <v>293</v>
      </c>
      <c r="AI5314" t="s" s="30">
        <v>178</v>
      </c>
      <c r="AJ5314" s="245">
        <v>30736</v>
      </c>
    </row>
    <row r="5315" s="231" customFormat="1" ht="13.65" customHeight="1">
      <c r="AA5315" s="245">
        <v>824912</v>
      </c>
      <c r="AB5315" t="s" s="30">
        <v>11781</v>
      </c>
      <c r="AD5315" t="s" s="30">
        <v>11782</v>
      </c>
      <c r="AG5315" t="s" s="30">
        <f>CONCATENATE(AH5315,", ",AI5315," ",AJ5315)</f>
        <v>845</v>
      </c>
      <c r="AH5315" t="s" s="244">
        <v>162</v>
      </c>
      <c r="AI5315" t="s" s="30">
        <v>139</v>
      </c>
      <c r="AJ5315" s="245">
        <v>37343</v>
      </c>
    </row>
    <row r="5316" s="231" customFormat="1" ht="13.65" customHeight="1">
      <c r="AA5316" s="245">
        <v>824920</v>
      </c>
      <c r="AB5316" t="s" s="30">
        <v>11783</v>
      </c>
      <c r="AD5316" t="s" s="30">
        <v>11784</v>
      </c>
      <c r="AG5316" t="s" s="30">
        <f>CONCATENATE(AH5316,", ",AI5316," ",AJ5316)</f>
        <v>1221</v>
      </c>
      <c r="AH5316" t="s" s="244">
        <v>716</v>
      </c>
      <c r="AI5316" t="s" s="30">
        <v>178</v>
      </c>
      <c r="AJ5316" s="245">
        <v>30741</v>
      </c>
    </row>
    <row r="5317" s="231" customFormat="1" ht="13.65" customHeight="1">
      <c r="AA5317" s="245">
        <v>824938</v>
      </c>
      <c r="AB5317" t="s" s="30">
        <v>11785</v>
      </c>
      <c r="AD5317" t="s" s="30">
        <v>11786</v>
      </c>
      <c r="AG5317" t="s" s="30">
        <f>CONCATENATE(AH5317,", ",AI5317," ",AJ5317)</f>
        <v>1199</v>
      </c>
      <c r="AH5317" t="s" s="244">
        <v>1171</v>
      </c>
      <c r="AI5317" t="s" s="30">
        <v>178</v>
      </c>
      <c r="AJ5317" s="245">
        <v>30728</v>
      </c>
    </row>
    <row r="5318" s="231" customFormat="1" ht="13.65" customHeight="1">
      <c r="AA5318" s="245">
        <v>825554</v>
      </c>
      <c r="AB5318" t="s" s="30">
        <v>11787</v>
      </c>
      <c r="AG5318" t="s" s="30">
        <f>CONCATENATE(AH5318,", ",AI5318," ",AJ5318)</f>
        <v>209</v>
      </c>
    </row>
    <row r="5319" s="231" customFormat="1" ht="13.65" customHeight="1">
      <c r="AA5319" s="245">
        <v>825786</v>
      </c>
      <c r="AB5319" t="s" s="30">
        <v>11788</v>
      </c>
      <c r="AD5319" t="s" s="30">
        <v>11789</v>
      </c>
      <c r="AG5319" t="s" s="30">
        <f>CONCATENATE(AH5319,", ",AI5319," ",AJ5319)</f>
        <v>1355</v>
      </c>
      <c r="AH5319" t="s" s="244">
        <v>485</v>
      </c>
      <c r="AI5319" t="s" s="30">
        <v>139</v>
      </c>
      <c r="AJ5319" s="245">
        <v>37363</v>
      </c>
    </row>
    <row r="5320" s="231" customFormat="1" ht="13.65" customHeight="1">
      <c r="AA5320" s="245">
        <v>825984</v>
      </c>
      <c r="AB5320" t="s" s="30">
        <v>11790</v>
      </c>
      <c r="AD5320" t="s" s="30">
        <v>11791</v>
      </c>
      <c r="AG5320" t="s" s="30">
        <f>CONCATENATE(AH5320,", ",AI5320," ",AJ5320)</f>
        <v>1221</v>
      </c>
      <c r="AH5320" t="s" s="244">
        <v>716</v>
      </c>
      <c r="AI5320" t="s" s="30">
        <v>178</v>
      </c>
      <c r="AJ5320" s="245">
        <v>30741</v>
      </c>
    </row>
    <row r="5321" s="231" customFormat="1" ht="13.65" customHeight="1">
      <c r="AA5321" s="245">
        <v>826180</v>
      </c>
      <c r="AB5321" t="s" s="30">
        <v>11792</v>
      </c>
      <c r="AD5321" t="s" s="30">
        <v>11793</v>
      </c>
      <c r="AG5321" t="s" s="30">
        <f>CONCATENATE(AH5321,", ",AI5321," ",AJ5321)</f>
        <v>2299</v>
      </c>
      <c r="AH5321" t="s" s="244">
        <v>2300</v>
      </c>
      <c r="AI5321" t="s" s="30">
        <v>178</v>
      </c>
      <c r="AJ5321" s="245">
        <v>30752</v>
      </c>
    </row>
    <row r="5322" s="231" customFormat="1" ht="13.65" customHeight="1">
      <c r="AA5322" s="245">
        <v>826586</v>
      </c>
      <c r="AB5322" t="s" s="30">
        <v>11794</v>
      </c>
      <c r="AD5322" t="s" s="30">
        <v>2082</v>
      </c>
      <c r="AE5322" t="s" s="30">
        <v>11795</v>
      </c>
      <c r="AG5322" t="s" s="30">
        <f>CONCATENATE(AH5322,", ",AI5322," ",AJ5322)</f>
        <v>197</v>
      </c>
      <c r="AH5322" t="s" s="244">
        <v>138</v>
      </c>
      <c r="AI5322" t="s" s="30">
        <v>139</v>
      </c>
      <c r="AJ5322" s="245">
        <v>37402</v>
      </c>
    </row>
    <row r="5323" s="231" customFormat="1" ht="13.65" customHeight="1">
      <c r="AA5323" s="245">
        <v>826644</v>
      </c>
      <c r="AB5323" t="s" s="30">
        <v>11796</v>
      </c>
      <c r="AD5323" t="s" s="30">
        <v>11797</v>
      </c>
      <c r="AE5323" t="s" s="30">
        <v>11798</v>
      </c>
      <c r="AG5323" t="s" s="30">
        <f>CONCATENATE(AH5323,", ",AI5323," ",AJ5323)</f>
        <v>292</v>
      </c>
      <c r="AH5323" t="s" s="244">
        <v>293</v>
      </c>
      <c r="AI5323" t="s" s="30">
        <v>178</v>
      </c>
      <c r="AJ5323" s="245">
        <v>30736</v>
      </c>
    </row>
    <row r="5324" s="231" customFormat="1" ht="13.65" customHeight="1">
      <c r="AA5324" s="245">
        <v>827238</v>
      </c>
      <c r="AB5324" t="s" s="30">
        <v>11799</v>
      </c>
      <c r="AD5324" t="s" s="30">
        <v>11800</v>
      </c>
      <c r="AG5324" t="s" s="30">
        <f>CONCATENATE(AH5324,", ",AI5324," ",AJ5324)</f>
        <v>250</v>
      </c>
      <c r="AH5324" t="s" s="244">
        <v>138</v>
      </c>
      <c r="AI5324" t="s" s="30">
        <v>139</v>
      </c>
      <c r="AJ5324" s="245">
        <v>37422</v>
      </c>
    </row>
    <row r="5325" s="231" customFormat="1" ht="13.65" customHeight="1">
      <c r="AA5325" s="245">
        <v>827493</v>
      </c>
      <c r="AB5325" t="s" s="30">
        <v>11801</v>
      </c>
      <c r="AG5325" t="s" s="30">
        <f>CONCATENATE(AH5325,", ",AI5325," ",AJ5325)</f>
        <v>209</v>
      </c>
    </row>
    <row r="5326" s="231" customFormat="1" ht="13.65" customHeight="1">
      <c r="AA5326" s="245">
        <v>828681</v>
      </c>
      <c r="AB5326" t="s" s="30">
        <v>11802</v>
      </c>
      <c r="AD5326" t="s" s="30">
        <v>11803</v>
      </c>
      <c r="AE5326" t="s" s="30">
        <v>11804</v>
      </c>
      <c r="AG5326" t="s" s="30">
        <f>CONCATENATE(AH5326,", ",AI5326," ",AJ5326)</f>
        <v>182</v>
      </c>
      <c r="AH5326" t="s" s="244">
        <v>138</v>
      </c>
      <c r="AI5326" t="s" s="30">
        <v>139</v>
      </c>
      <c r="AJ5326" s="245">
        <v>37421</v>
      </c>
    </row>
    <row r="5327" s="231" customFormat="1" ht="13.65" customHeight="1">
      <c r="AA5327" s="245">
        <v>829028</v>
      </c>
      <c r="AB5327" t="s" s="30">
        <v>11805</v>
      </c>
      <c r="AC5327" t="s" s="30">
        <v>11806</v>
      </c>
      <c r="AG5327" t="s" s="30">
        <f>CONCATENATE(AH5327,", ",AI5327," ",AJ5327)</f>
        <v>209</v>
      </c>
    </row>
    <row r="5328" s="231" customFormat="1" ht="13.65" customHeight="1">
      <c r="AA5328" s="245">
        <v>829044</v>
      </c>
      <c r="AB5328" t="s" s="30">
        <v>3372</v>
      </c>
      <c r="AD5328" t="s" s="30">
        <v>11807</v>
      </c>
      <c r="AG5328" t="s" s="30">
        <f>CONCATENATE(AH5328,", ",AI5328," ",AJ5328)</f>
        <v>2195</v>
      </c>
      <c r="AH5328" t="s" s="244">
        <v>177</v>
      </c>
      <c r="AI5328" t="s" s="30">
        <v>178</v>
      </c>
      <c r="AJ5328" s="245">
        <v>30742</v>
      </c>
    </row>
    <row r="5329" s="231" customFormat="1" ht="13.65" customHeight="1">
      <c r="AA5329" s="245">
        <v>831024</v>
      </c>
      <c r="AB5329" t="s" s="30">
        <v>11808</v>
      </c>
      <c r="AC5329" t="s" s="30">
        <v>11809</v>
      </c>
      <c r="AG5329" t="s" s="30">
        <f>CONCATENATE(AH5329,", ",AI5329," ",AJ5329)</f>
        <v>209</v>
      </c>
    </row>
    <row r="5330" s="231" customFormat="1" ht="13.65" customHeight="1">
      <c r="AA5330" s="245">
        <v>831123</v>
      </c>
      <c r="AB5330" t="s" s="30">
        <v>11810</v>
      </c>
      <c r="AG5330" t="s" s="30">
        <f>CONCATENATE(AH5330,", ",AI5330," ",AJ5330)</f>
        <v>209</v>
      </c>
    </row>
    <row r="5331" s="231" customFormat="1" ht="13.65" customHeight="1">
      <c r="AA5331" s="245">
        <v>831248</v>
      </c>
      <c r="AB5331" t="s" s="30">
        <v>11811</v>
      </c>
      <c r="AG5331" t="s" s="30">
        <f>CONCATENATE(AH5331,", ",AI5331," ",AJ5331)</f>
        <v>209</v>
      </c>
    </row>
    <row r="5332" s="231" customFormat="1" ht="13.65" customHeight="1">
      <c r="AA5332" s="245">
        <v>831263</v>
      </c>
      <c r="AB5332" t="s" s="30">
        <v>11812</v>
      </c>
      <c r="AC5332" t="s" s="30">
        <v>4336</v>
      </c>
      <c r="AG5332" t="s" s="30">
        <f>CONCATENATE(AH5332,", ",AI5332," ",AJ5332)</f>
        <v>209</v>
      </c>
    </row>
    <row r="5333" s="231" customFormat="1" ht="13.65" customHeight="1">
      <c r="AA5333" s="245">
        <v>831313</v>
      </c>
      <c r="AB5333" t="s" s="30">
        <v>11813</v>
      </c>
      <c r="AG5333" t="s" s="30">
        <f>CONCATENATE(AH5333,", ",AI5333," ",AJ5333)</f>
        <v>209</v>
      </c>
    </row>
    <row r="5334" s="231" customFormat="1" ht="13.65" customHeight="1">
      <c r="AA5334" s="245">
        <v>831321</v>
      </c>
      <c r="AB5334" t="s" s="30">
        <v>11814</v>
      </c>
      <c r="AC5334" t="s" s="30">
        <v>4336</v>
      </c>
      <c r="AG5334" t="s" s="30">
        <f>CONCATENATE(AH5334,", ",AI5334," ",AJ5334)</f>
        <v>209</v>
      </c>
    </row>
    <row r="5335" s="231" customFormat="1" ht="13.65" customHeight="1">
      <c r="AA5335" s="245">
        <v>834440</v>
      </c>
      <c r="AB5335" t="s" s="30">
        <v>11815</v>
      </c>
      <c r="AD5335" t="s" s="30">
        <v>11816</v>
      </c>
      <c r="AG5335" t="s" s="30">
        <f>CONCATENATE(AH5335,", ",AI5335," ",AJ5335)</f>
        <v>2299</v>
      </c>
      <c r="AH5335" t="s" s="244">
        <v>2300</v>
      </c>
      <c r="AI5335" t="s" s="30">
        <v>178</v>
      </c>
      <c r="AJ5335" s="245">
        <v>30752</v>
      </c>
    </row>
    <row r="5336" s="231" customFormat="1" ht="13.65" customHeight="1">
      <c r="AA5336" s="245">
        <v>834523</v>
      </c>
      <c r="AB5336" t="s" s="30">
        <v>11817</v>
      </c>
      <c r="AD5336" t="s" s="30">
        <v>11818</v>
      </c>
      <c r="AG5336" t="s" s="30">
        <f>CONCATENATE(AH5336,", ",AI5336," ",AJ5336)</f>
        <v>845</v>
      </c>
      <c r="AH5336" t="s" s="244">
        <v>162</v>
      </c>
      <c r="AI5336" t="s" s="30">
        <v>139</v>
      </c>
      <c r="AJ5336" s="245">
        <v>37343</v>
      </c>
    </row>
    <row r="5337" s="231" customFormat="1" ht="13.65" customHeight="1">
      <c r="AA5337" s="245">
        <v>834580</v>
      </c>
      <c r="AB5337" t="s" s="30">
        <v>11819</v>
      </c>
      <c r="AD5337" t="s" s="30">
        <v>11820</v>
      </c>
      <c r="AG5337" t="s" s="30">
        <f>CONCATENATE(AH5337,", ",AI5337," ",AJ5337)</f>
        <v>137</v>
      </c>
      <c r="AH5337" t="s" s="244">
        <v>138</v>
      </c>
      <c r="AI5337" t="s" s="30">
        <v>139</v>
      </c>
      <c r="AJ5337" s="245">
        <v>37401</v>
      </c>
    </row>
    <row r="5338" s="231" customFormat="1" ht="13.65" customHeight="1">
      <c r="AA5338" s="245">
        <v>835306</v>
      </c>
      <c r="AB5338" t="s" s="30">
        <v>11821</v>
      </c>
      <c r="AD5338" t="s" s="30">
        <v>11822</v>
      </c>
      <c r="AG5338" t="s" s="30">
        <f>CONCATENATE(AH5338,", ",AI5338," ",AJ5338)</f>
        <v>197</v>
      </c>
      <c r="AH5338" t="s" s="244">
        <v>138</v>
      </c>
      <c r="AI5338" t="s" s="30">
        <v>139</v>
      </c>
      <c r="AJ5338" s="245">
        <v>37402</v>
      </c>
    </row>
    <row r="5339" s="231" customFormat="1" ht="13.65" customHeight="1">
      <c r="AA5339" s="245">
        <v>835413</v>
      </c>
      <c r="AB5339" t="s" s="30">
        <v>11823</v>
      </c>
      <c r="AD5339" t="s" s="30">
        <v>11824</v>
      </c>
      <c r="AG5339" t="s" s="30">
        <f>CONCATENATE(AH5339,", ",AI5339," ",AJ5339)</f>
        <v>292</v>
      </c>
      <c r="AH5339" t="s" s="244">
        <v>293</v>
      </c>
      <c r="AI5339" t="s" s="30">
        <v>178</v>
      </c>
      <c r="AJ5339" s="245">
        <v>30736</v>
      </c>
    </row>
    <row r="5340" s="231" customFormat="1" ht="13.65" customHeight="1">
      <c r="AA5340" s="245">
        <v>836825</v>
      </c>
      <c r="AB5340" t="s" s="30">
        <v>11825</v>
      </c>
      <c r="AC5340" t="s" s="30">
        <v>4336</v>
      </c>
      <c r="AD5340" t="s" s="30">
        <v>11826</v>
      </c>
      <c r="AG5340" t="s" s="30">
        <f>CONCATENATE(AH5340,", ",AI5340," ",AJ5340)</f>
        <v>3752</v>
      </c>
      <c r="AH5340" t="s" s="244">
        <v>3753</v>
      </c>
      <c r="AI5340" t="s" s="30">
        <v>139</v>
      </c>
      <c r="AJ5340" s="245">
        <v>37321</v>
      </c>
    </row>
    <row r="5341" s="231" customFormat="1" ht="13.65" customHeight="1">
      <c r="AA5341" s="245">
        <v>837427</v>
      </c>
      <c r="AB5341" t="s" s="30">
        <v>11827</v>
      </c>
      <c r="AD5341" t="s" s="30">
        <v>11828</v>
      </c>
      <c r="AG5341" t="s" s="30">
        <f>CONCATENATE(AH5341,", ",AI5341," ",AJ5341)</f>
        <v>11829</v>
      </c>
      <c r="AH5341" t="s" s="244">
        <v>3411</v>
      </c>
      <c r="AI5341" t="s" s="30">
        <v>3412</v>
      </c>
      <c r="AJ5341" s="245">
        <v>77272</v>
      </c>
    </row>
    <row r="5342" s="231" customFormat="1" ht="13.65" customHeight="1">
      <c r="AA5342" s="245">
        <v>837914</v>
      </c>
      <c r="AB5342" t="s" s="30">
        <v>11830</v>
      </c>
      <c r="AD5342" t="s" s="30">
        <v>11831</v>
      </c>
      <c r="AG5342" t="s" s="30">
        <f>CONCATENATE(AH5342,", ",AI5342," ",AJ5342)</f>
        <v>309</v>
      </c>
      <c r="AH5342" t="s" s="244">
        <v>138</v>
      </c>
      <c r="AI5342" t="s" s="30">
        <v>139</v>
      </c>
      <c r="AJ5342" s="245">
        <v>37416</v>
      </c>
    </row>
    <row r="5343" s="231" customFormat="1" ht="13.65" customHeight="1">
      <c r="AA5343" s="245">
        <v>840637</v>
      </c>
      <c r="AB5343" t="s" s="30">
        <v>11832</v>
      </c>
      <c r="AD5343" t="s" s="30">
        <v>11833</v>
      </c>
      <c r="AG5343" t="s" s="30">
        <f>CONCATENATE(AH5343,", ",AI5343," ",AJ5343)</f>
        <v>154</v>
      </c>
      <c r="AH5343" t="s" s="244">
        <v>138</v>
      </c>
      <c r="AI5343" t="s" s="30">
        <v>139</v>
      </c>
      <c r="AJ5343" s="245">
        <v>37404</v>
      </c>
    </row>
    <row r="5344" s="231" customFormat="1" ht="13.65" customHeight="1">
      <c r="AA5344" s="245">
        <v>844910</v>
      </c>
      <c r="AB5344" t="s" s="30">
        <v>11834</v>
      </c>
      <c r="AD5344" t="s" s="30">
        <v>11835</v>
      </c>
      <c r="AE5344" t="s" s="30">
        <v>11836</v>
      </c>
      <c r="AG5344" t="s" s="30">
        <f>CONCATENATE(AH5344,", ",AI5344," ",AJ5344)</f>
        <v>219</v>
      </c>
      <c r="AH5344" t="s" s="244">
        <v>138</v>
      </c>
      <c r="AI5344" t="s" s="30">
        <v>139</v>
      </c>
      <c r="AJ5344" s="245">
        <v>37405</v>
      </c>
    </row>
    <row r="5345" s="231" customFormat="1" ht="13.65" customHeight="1">
      <c r="AA5345" s="245">
        <v>845479</v>
      </c>
      <c r="AB5345" t="s" s="30">
        <v>11837</v>
      </c>
      <c r="AD5345" t="s" s="30">
        <v>11838</v>
      </c>
      <c r="AG5345" t="s" s="30">
        <f>CONCATENATE(AH5345,", ",AI5345," ",AJ5345)</f>
        <v>2195</v>
      </c>
      <c r="AH5345" t="s" s="244">
        <v>177</v>
      </c>
      <c r="AI5345" t="s" s="30">
        <v>178</v>
      </c>
      <c r="AJ5345" s="245">
        <v>30742</v>
      </c>
    </row>
    <row r="5346" s="231" customFormat="1" ht="13.65" customHeight="1">
      <c r="AA5346" s="245">
        <v>845990</v>
      </c>
      <c r="AB5346" t="s" s="30">
        <v>11839</v>
      </c>
      <c r="AD5346" t="s" s="30">
        <v>11840</v>
      </c>
      <c r="AG5346" t="s" s="30">
        <f>CONCATENATE(AH5346,", ",AI5346," ",AJ5346)</f>
        <v>4502</v>
      </c>
      <c r="AH5346" t="s" s="244">
        <v>854</v>
      </c>
      <c r="AI5346" t="s" s="30">
        <v>139</v>
      </c>
      <c r="AJ5346" s="245">
        <v>37312</v>
      </c>
    </row>
    <row r="5347" s="231" customFormat="1" ht="13.65" customHeight="1">
      <c r="AA5347" s="245">
        <v>846857</v>
      </c>
      <c r="AB5347" t="s" s="30">
        <v>11841</v>
      </c>
      <c r="AD5347" t="s" s="30">
        <v>11842</v>
      </c>
      <c r="AG5347" t="s" s="30">
        <f>CONCATENATE(AH5347,", ",AI5347," ",AJ5347)</f>
        <v>250</v>
      </c>
      <c r="AH5347" t="s" s="244">
        <v>138</v>
      </c>
      <c r="AI5347" t="s" s="30">
        <v>139</v>
      </c>
      <c r="AJ5347" s="245">
        <v>37422</v>
      </c>
    </row>
    <row r="5348" s="231" customFormat="1" ht="13.65" customHeight="1">
      <c r="AA5348" s="245">
        <v>848747</v>
      </c>
      <c r="AB5348" t="s" s="30">
        <v>11843</v>
      </c>
      <c r="AD5348" t="s" s="30">
        <v>11844</v>
      </c>
      <c r="AG5348" t="s" s="30">
        <f>CONCATENATE(AH5348,", ",AI5348," ",AJ5348)</f>
        <v>2299</v>
      </c>
      <c r="AH5348" t="s" s="244">
        <v>2300</v>
      </c>
      <c r="AI5348" t="s" s="30">
        <v>178</v>
      </c>
      <c r="AJ5348" s="245">
        <v>30752</v>
      </c>
    </row>
    <row r="5349" s="231" customFormat="1" ht="13.65" customHeight="1">
      <c r="AA5349" s="245">
        <v>848796</v>
      </c>
      <c r="AB5349" t="s" s="30">
        <v>11845</v>
      </c>
      <c r="AD5349" t="s" s="30">
        <v>11846</v>
      </c>
      <c r="AG5349" t="s" s="30">
        <f>CONCATENATE(AH5349,", ",AI5349," ",AJ5349)</f>
        <v>11847</v>
      </c>
      <c r="AH5349" t="s" s="244">
        <v>6842</v>
      </c>
      <c r="AI5349" t="s" s="30">
        <v>6184</v>
      </c>
      <c r="AJ5349" s="245">
        <v>29210</v>
      </c>
    </row>
    <row r="5350" s="231" customFormat="1" ht="13.65" customHeight="1">
      <c r="AA5350" s="245">
        <v>851642</v>
      </c>
      <c r="AB5350" t="s" s="30">
        <v>11848</v>
      </c>
      <c r="AD5350" t="s" s="30">
        <v>11849</v>
      </c>
      <c r="AG5350" t="s" s="30">
        <f>CONCATENATE(AH5350,", ",AI5350," ",AJ5350)</f>
        <v>1199</v>
      </c>
      <c r="AH5350" t="s" s="244">
        <v>1171</v>
      </c>
      <c r="AI5350" t="s" s="30">
        <v>178</v>
      </c>
      <c r="AJ5350" s="245">
        <v>30728</v>
      </c>
    </row>
    <row r="5351" s="231" customFormat="1" ht="13.65" customHeight="1">
      <c r="AA5351" s="245">
        <v>851956</v>
      </c>
      <c r="AB5351" t="s" s="30">
        <v>11850</v>
      </c>
      <c r="AD5351" t="s" s="30">
        <v>11851</v>
      </c>
      <c r="AE5351" t="s" s="30">
        <v>11852</v>
      </c>
      <c r="AG5351" t="s" s="30">
        <f>CONCATENATE(AH5351,", ",AI5351," ",AJ5351)</f>
        <v>4189</v>
      </c>
      <c r="AH5351" t="s" s="244">
        <v>4190</v>
      </c>
      <c r="AI5351" t="s" s="30">
        <v>139</v>
      </c>
      <c r="AJ5351" s="245">
        <v>37332</v>
      </c>
    </row>
    <row r="5352" s="231" customFormat="1" ht="13.65" customHeight="1">
      <c r="AA5352" s="245">
        <v>852053</v>
      </c>
      <c r="AB5352" t="s" s="30">
        <v>11853</v>
      </c>
      <c r="AD5352" t="s" s="30">
        <v>11854</v>
      </c>
      <c r="AG5352" t="s" s="30">
        <f>CONCATENATE(AH5352,", ",AI5352," ",AJ5352)</f>
        <v>11855</v>
      </c>
      <c r="AH5352" t="s" s="244">
        <v>4122</v>
      </c>
      <c r="AI5352" t="s" s="30">
        <v>139</v>
      </c>
      <c r="AJ5352" s="245">
        <v>37322</v>
      </c>
    </row>
    <row r="5353" s="231" customFormat="1" ht="13.65" customHeight="1">
      <c r="AA5353" s="245">
        <v>852061</v>
      </c>
      <c r="AB5353" t="s" s="30">
        <v>11856</v>
      </c>
      <c r="AC5353" t="s" s="30">
        <v>4336</v>
      </c>
      <c r="AG5353" t="s" s="30">
        <f>CONCATENATE(AH5353,", ",AI5353," ",AJ5353)</f>
        <v>209</v>
      </c>
    </row>
    <row r="5354" s="231" customFormat="1" ht="13.65" customHeight="1">
      <c r="AA5354" s="245">
        <v>852350</v>
      </c>
      <c r="AB5354" t="s" s="30">
        <v>11857</v>
      </c>
      <c r="AD5354" t="s" s="30">
        <v>11858</v>
      </c>
      <c r="AG5354" t="s" s="30">
        <f>CONCATENATE(AH5354,", ",AI5354," ",AJ5354)</f>
        <v>1224</v>
      </c>
      <c r="AH5354" t="s" s="244">
        <v>1225</v>
      </c>
      <c r="AI5354" t="s" s="30">
        <v>178</v>
      </c>
      <c r="AJ5354" s="245">
        <v>30739</v>
      </c>
    </row>
    <row r="5355" s="231" customFormat="1" ht="13.65" customHeight="1">
      <c r="AA5355" s="245">
        <v>853697</v>
      </c>
      <c r="AB5355" t="s" s="30">
        <v>11859</v>
      </c>
      <c r="AD5355" t="s" s="30">
        <v>11860</v>
      </c>
      <c r="AE5355" t="s" s="30">
        <v>11861</v>
      </c>
      <c r="AG5355" t="s" s="30">
        <f>CONCATENATE(AH5355,", ",AI5355," ",AJ5355)</f>
        <v>219</v>
      </c>
      <c r="AH5355" t="s" s="244">
        <v>138</v>
      </c>
      <c r="AI5355" t="s" s="30">
        <v>139</v>
      </c>
      <c r="AJ5355" s="245">
        <v>37405</v>
      </c>
    </row>
    <row r="5356" s="231" customFormat="1" ht="13.65" customHeight="1">
      <c r="AA5356" s="245">
        <v>868356</v>
      </c>
      <c r="AB5356" t="s" s="30">
        <v>11862</v>
      </c>
      <c r="AD5356" t="s" s="30">
        <v>11863</v>
      </c>
      <c r="AG5356" t="s" s="30">
        <f>CONCATENATE(AH5356,", ",AI5356," ",AJ5356)</f>
        <v>11864</v>
      </c>
      <c r="AH5356" t="s" s="244">
        <v>11865</v>
      </c>
      <c r="AI5356" t="s" s="30">
        <v>3348</v>
      </c>
      <c r="AJ5356" s="245">
        <v>60025</v>
      </c>
    </row>
    <row r="5357" s="231" customFormat="1" ht="13.65" customHeight="1">
      <c r="AA5357" s="245">
        <v>870261</v>
      </c>
      <c r="AB5357" t="s" s="30">
        <v>11866</v>
      </c>
      <c r="AD5357" t="s" s="30">
        <v>11867</v>
      </c>
      <c r="AG5357" t="s" s="30">
        <f>CONCATENATE(AH5357,", ",AI5357," ",AJ5357)</f>
        <v>11868</v>
      </c>
      <c r="AH5357" t="s" s="244">
        <v>4796</v>
      </c>
      <c r="AI5357" t="s" s="30">
        <v>139</v>
      </c>
      <c r="AJ5357" s="245">
        <v>37248</v>
      </c>
    </row>
    <row r="5358" s="231" customFormat="1" ht="13.65" customHeight="1">
      <c r="AA5358" s="245">
        <v>871640</v>
      </c>
      <c r="AB5358" t="s" s="30">
        <v>11869</v>
      </c>
      <c r="AD5358" t="s" s="30">
        <v>11870</v>
      </c>
      <c r="AG5358" t="s" s="30">
        <f>CONCATENATE(AH5358,", ",AI5358," ",AJ5358)</f>
        <v>11871</v>
      </c>
      <c r="AH5358" t="s" s="244">
        <v>6842</v>
      </c>
      <c r="AI5358" t="s" s="30">
        <v>139</v>
      </c>
      <c r="AJ5358" s="245">
        <v>38401</v>
      </c>
    </row>
    <row r="5359" s="231" customFormat="1" ht="13.65" customHeight="1">
      <c r="AA5359" s="245">
        <v>877886</v>
      </c>
      <c r="AB5359" t="s" s="30">
        <v>11872</v>
      </c>
      <c r="AC5359" t="s" s="30">
        <v>4336</v>
      </c>
      <c r="AG5359" t="s" s="30">
        <f>CONCATENATE(AH5359,", ",AI5359," ",AJ5359)</f>
        <v>209</v>
      </c>
    </row>
    <row r="5360" s="231" customFormat="1" ht="13.65" customHeight="1">
      <c r="AA5360" s="245">
        <v>878603</v>
      </c>
      <c r="AB5360" t="s" s="30">
        <v>11873</v>
      </c>
      <c r="AD5360" t="s" s="30">
        <v>11874</v>
      </c>
      <c r="AG5360" t="s" s="30">
        <f>CONCATENATE(AH5360,", ",AI5360," ",AJ5360)</f>
        <v>11875</v>
      </c>
      <c r="AH5360" t="s" s="244">
        <v>4883</v>
      </c>
      <c r="AI5360" t="s" s="30">
        <v>1513</v>
      </c>
      <c r="AJ5360" s="245">
        <v>46208</v>
      </c>
    </row>
    <row r="5361" s="231" customFormat="1" ht="13.65" customHeight="1">
      <c r="AA5361" s="245">
        <v>883371</v>
      </c>
      <c r="AB5361" t="s" s="30">
        <v>11876</v>
      </c>
      <c r="AD5361" t="s" s="30">
        <v>11877</v>
      </c>
      <c r="AG5361" t="s" s="30">
        <f>CONCATENATE(AH5361,", ",AI5361," ",AJ5361)</f>
        <v>267</v>
      </c>
      <c r="AH5361" t="s" s="244">
        <v>138</v>
      </c>
      <c r="AI5361" t="s" s="30">
        <v>139</v>
      </c>
      <c r="AJ5361" s="245">
        <v>37419</v>
      </c>
    </row>
    <row r="5362" s="231" customFormat="1" ht="13.65" customHeight="1">
      <c r="AA5362" s="245">
        <v>884684</v>
      </c>
      <c r="AB5362" t="s" s="30">
        <v>11878</v>
      </c>
      <c r="AD5362" t="s" s="30">
        <v>11879</v>
      </c>
      <c r="AG5362" t="s" s="30">
        <f>CONCATENATE(AH5362,", ",AI5362," ",AJ5362)</f>
        <v>182</v>
      </c>
      <c r="AH5362" t="s" s="244">
        <v>138</v>
      </c>
      <c r="AI5362" t="s" s="30">
        <v>139</v>
      </c>
      <c r="AJ5362" s="245">
        <v>37421</v>
      </c>
    </row>
    <row r="5363" s="231" customFormat="1" ht="13.65" customHeight="1">
      <c r="AA5363" s="245">
        <v>884825</v>
      </c>
      <c r="AB5363" t="s" s="30">
        <v>11880</v>
      </c>
      <c r="AD5363" t="s" s="30">
        <v>11881</v>
      </c>
      <c r="AG5363" t="s" s="30">
        <f>CONCATENATE(AH5363,", ",AI5363," ",AJ5363)</f>
        <v>3752</v>
      </c>
      <c r="AH5363" t="s" s="244">
        <v>3753</v>
      </c>
      <c r="AI5363" t="s" s="30">
        <v>139</v>
      </c>
      <c r="AJ5363" s="245">
        <v>37321</v>
      </c>
    </row>
    <row r="5364" s="231" customFormat="1" ht="13.65" customHeight="1">
      <c r="AA5364" s="245">
        <v>884833</v>
      </c>
      <c r="AB5364" t="s" s="30">
        <v>11882</v>
      </c>
      <c r="AD5364" t="s" s="30">
        <v>11883</v>
      </c>
      <c r="AG5364" t="s" s="30">
        <f>CONCATENATE(AH5364,", ",AI5364," ",AJ5364)</f>
        <v>11884</v>
      </c>
      <c r="AH5364" t="s" s="244">
        <v>5628</v>
      </c>
      <c r="AI5364" t="s" s="30">
        <v>5629</v>
      </c>
      <c r="AJ5364" t="s" s="30">
        <v>11885</v>
      </c>
    </row>
    <row r="5365" s="231" customFormat="1" ht="13.65" customHeight="1">
      <c r="AA5365" s="245">
        <v>884841</v>
      </c>
      <c r="AB5365" t="s" s="30">
        <v>11886</v>
      </c>
      <c r="AD5365" t="s" s="30">
        <v>11887</v>
      </c>
      <c r="AG5365" t="s" s="30">
        <f>CONCATENATE(AH5365,", ",AI5365," ",AJ5365)</f>
        <v>11888</v>
      </c>
      <c r="AH5365" t="s" s="244">
        <v>10998</v>
      </c>
      <c r="AI5365" t="s" s="30">
        <v>6782</v>
      </c>
      <c r="AJ5365" s="245">
        <v>96815</v>
      </c>
    </row>
    <row r="5366" s="231" customFormat="1" ht="13.65" customHeight="1">
      <c r="AA5366" s="245">
        <v>884908</v>
      </c>
      <c r="AB5366" t="s" s="30">
        <v>11889</v>
      </c>
      <c r="AD5366" t="s" s="30">
        <v>11890</v>
      </c>
      <c r="AG5366" t="s" s="30">
        <f>CONCATENATE(AH5366,", ",AI5366," ",AJ5366)</f>
        <v>11891</v>
      </c>
      <c r="AH5366" t="s" s="244">
        <v>11892</v>
      </c>
      <c r="AI5366" t="s" s="30">
        <v>5295</v>
      </c>
      <c r="AJ5366" s="245">
        <v>41017</v>
      </c>
    </row>
    <row r="5367" s="231" customFormat="1" ht="13.65" customHeight="1">
      <c r="AA5367" s="245">
        <v>885954</v>
      </c>
      <c r="AB5367" t="s" s="30">
        <v>11893</v>
      </c>
      <c r="AD5367" t="s" s="30">
        <v>11894</v>
      </c>
      <c r="AG5367" t="s" s="30">
        <f>CONCATENATE(AH5367,", ",AI5367," ",AJ5367)</f>
        <v>419</v>
      </c>
      <c r="AH5367" t="s" s="244">
        <v>138</v>
      </c>
      <c r="AI5367" t="s" s="30">
        <v>139</v>
      </c>
      <c r="AJ5367" s="245">
        <v>37407</v>
      </c>
    </row>
    <row r="5368" s="231" customFormat="1" ht="13.65" customHeight="1">
      <c r="AA5368" s="245">
        <v>885970</v>
      </c>
      <c r="AB5368" t="s" s="30">
        <v>11895</v>
      </c>
      <c r="AD5368" t="s" s="30">
        <v>11896</v>
      </c>
      <c r="AG5368" t="s" s="30">
        <f>CONCATENATE(AH5368,", ",AI5368," ",AJ5368)</f>
        <v>2299</v>
      </c>
      <c r="AH5368" t="s" s="244">
        <v>2300</v>
      </c>
      <c r="AI5368" t="s" s="30">
        <v>178</v>
      </c>
      <c r="AJ5368" s="245">
        <v>30752</v>
      </c>
    </row>
    <row r="5369" s="231" customFormat="1" ht="13.65" customHeight="1">
      <c r="AA5369" s="245">
        <v>888263</v>
      </c>
      <c r="AB5369" t="s" s="30">
        <v>11897</v>
      </c>
      <c r="AC5369" t="s" s="30">
        <v>11898</v>
      </c>
      <c r="AD5369" t="s" s="30">
        <v>11899</v>
      </c>
      <c r="AG5369" t="s" s="30">
        <f>CONCATENATE(AH5369,", ",AI5369," ",AJ5369)</f>
        <v>4488</v>
      </c>
      <c r="AH5369" t="s" s="244">
        <v>215</v>
      </c>
      <c r="AI5369" t="s" s="30">
        <v>178</v>
      </c>
      <c r="AJ5369" s="245">
        <v>30720</v>
      </c>
    </row>
    <row r="5370" s="231" customFormat="1" ht="13.65" customHeight="1">
      <c r="AA5370" s="245">
        <v>888396</v>
      </c>
      <c r="AB5370" t="s" s="30">
        <v>11900</v>
      </c>
      <c r="AD5370" t="s" s="30">
        <v>11901</v>
      </c>
      <c r="AE5370" t="s" s="30">
        <v>5785</v>
      </c>
      <c r="AG5370" t="s" s="30">
        <f>CONCATENATE(AH5370,", ",AI5370," ",AJ5370)</f>
        <v>137</v>
      </c>
      <c r="AH5370" t="s" s="244">
        <v>138</v>
      </c>
      <c r="AI5370" t="s" s="30">
        <v>139</v>
      </c>
      <c r="AJ5370" s="245">
        <v>37401</v>
      </c>
    </row>
    <row r="5371" s="231" customFormat="1" ht="13.65" customHeight="1">
      <c r="AA5371" s="245">
        <v>888404</v>
      </c>
      <c r="AB5371" t="s" s="30">
        <v>11902</v>
      </c>
      <c r="AG5371" t="s" s="30">
        <f>CONCATENATE(AH5371,", ",AI5371," ",AJ5371)</f>
        <v>209</v>
      </c>
    </row>
    <row r="5372" s="231" customFormat="1" ht="13.65" customHeight="1">
      <c r="AA5372" s="245">
        <v>888420</v>
      </c>
      <c r="AB5372" t="s" s="30">
        <v>11903</v>
      </c>
      <c r="AG5372" t="s" s="30">
        <f>CONCATENATE(AH5372,", ",AI5372," ",AJ5372)</f>
        <v>209</v>
      </c>
    </row>
    <row r="5373" s="231" customFormat="1" ht="13.65" customHeight="1">
      <c r="AA5373" s="245">
        <v>888438</v>
      </c>
      <c r="AB5373" t="s" s="30">
        <v>11904</v>
      </c>
      <c r="AG5373" t="s" s="30">
        <f>CONCATENATE(AH5373,", ",AI5373," ",AJ5373)</f>
        <v>209</v>
      </c>
    </row>
    <row r="5374" s="231" customFormat="1" ht="13.65" customHeight="1">
      <c r="AA5374" s="245">
        <v>888529</v>
      </c>
      <c r="AB5374" t="s" s="30">
        <v>11905</v>
      </c>
      <c r="AD5374" t="s" s="30">
        <v>11906</v>
      </c>
      <c r="AG5374" t="s" s="30">
        <f>CONCATENATE(AH5374,", ",AI5374," ",AJ5374)</f>
        <v>2299</v>
      </c>
      <c r="AH5374" t="s" s="244">
        <v>2300</v>
      </c>
      <c r="AI5374" t="s" s="30">
        <v>178</v>
      </c>
      <c r="AJ5374" s="245">
        <v>30752</v>
      </c>
    </row>
    <row r="5375" s="231" customFormat="1" ht="13.65" customHeight="1">
      <c r="AA5375" s="245">
        <v>888537</v>
      </c>
      <c r="AB5375" t="s" s="30">
        <v>11907</v>
      </c>
      <c r="AD5375" t="s" s="30">
        <v>11908</v>
      </c>
      <c r="AG5375" t="s" s="30">
        <f>CONCATENATE(AH5375,", ",AI5375," ",AJ5375)</f>
        <v>11442</v>
      </c>
      <c r="AH5375" t="s" s="244">
        <v>364</v>
      </c>
      <c r="AI5375" t="s" s="30">
        <v>139</v>
      </c>
      <c r="AJ5375" s="245">
        <v>37347</v>
      </c>
    </row>
    <row r="5376" s="231" customFormat="1" ht="13.65" customHeight="1">
      <c r="AA5376" s="245">
        <v>888560</v>
      </c>
      <c r="AB5376" t="s" s="30">
        <v>11909</v>
      </c>
      <c r="AD5376" t="s" s="30">
        <v>11910</v>
      </c>
      <c r="AG5376" t="s" s="30">
        <f>CONCATENATE(AH5376,", ",AI5376," ",AJ5376)</f>
        <v>11911</v>
      </c>
      <c r="AH5376" t="s" s="244">
        <v>6303</v>
      </c>
      <c r="AI5376" t="s" s="30">
        <v>178</v>
      </c>
      <c r="AJ5376" s="245">
        <v>30903</v>
      </c>
    </row>
    <row r="5377" s="231" customFormat="1" ht="13.65" customHeight="1">
      <c r="AA5377" s="245">
        <v>888743</v>
      </c>
      <c r="AB5377" t="s" s="30">
        <v>11912</v>
      </c>
      <c r="AG5377" t="s" s="30">
        <f>CONCATENATE(AH5377,", ",AI5377," ",AJ5377)</f>
        <v>209</v>
      </c>
    </row>
    <row r="5378" s="231" customFormat="1" ht="13.65" customHeight="1">
      <c r="AA5378" s="245">
        <v>888842</v>
      </c>
      <c r="AB5378" t="s" s="30">
        <v>11913</v>
      </c>
      <c r="AD5378" t="s" s="30">
        <v>11914</v>
      </c>
      <c r="AE5378" t="s" s="30">
        <v>8758</v>
      </c>
      <c r="AG5378" t="s" s="30">
        <f>CONCATENATE(AH5378,", ",AI5378," ",AJ5378)</f>
        <v>197</v>
      </c>
      <c r="AH5378" t="s" s="244">
        <v>138</v>
      </c>
      <c r="AI5378" t="s" s="30">
        <v>139</v>
      </c>
      <c r="AJ5378" s="245">
        <v>37402</v>
      </c>
    </row>
    <row r="5379" s="231" customFormat="1" ht="13.65" customHeight="1">
      <c r="AA5379" s="245">
        <v>889162</v>
      </c>
      <c r="AB5379" t="s" s="30">
        <v>11915</v>
      </c>
      <c r="AG5379" t="s" s="30">
        <f>CONCATENATE(AH5379,", ",AI5379," ",AJ5379)</f>
        <v>209</v>
      </c>
    </row>
    <row r="5380" s="231" customFormat="1" ht="13.65" customHeight="1">
      <c r="AA5380" s="245">
        <v>889238</v>
      </c>
      <c r="AB5380" t="s" s="30">
        <v>11916</v>
      </c>
      <c r="AD5380" t="s" s="30">
        <v>11917</v>
      </c>
      <c r="AE5380" t="s" s="30">
        <v>11918</v>
      </c>
      <c r="AG5380" t="s" s="30">
        <f>CONCATENATE(AH5380,", ",AI5380," ",AJ5380)</f>
        <v>2299</v>
      </c>
      <c r="AH5380" t="s" s="244">
        <v>2300</v>
      </c>
      <c r="AI5380" t="s" s="30">
        <v>178</v>
      </c>
      <c r="AJ5380" s="245">
        <v>30752</v>
      </c>
    </row>
    <row r="5381" s="231" customFormat="1" ht="13.65" customHeight="1">
      <c r="AA5381" s="245">
        <v>889246</v>
      </c>
      <c r="AB5381" t="s" s="30">
        <v>11919</v>
      </c>
      <c r="AD5381" t="s" s="30">
        <v>11920</v>
      </c>
      <c r="AG5381" t="s" s="30">
        <f>CONCATENATE(AH5381,", ",AI5381," ",AJ5381)</f>
        <v>1221</v>
      </c>
      <c r="AH5381" t="s" s="244">
        <v>716</v>
      </c>
      <c r="AI5381" t="s" s="30">
        <v>178</v>
      </c>
      <c r="AJ5381" s="245">
        <v>30741</v>
      </c>
    </row>
    <row r="5382" s="231" customFormat="1" ht="13.65" customHeight="1">
      <c r="AA5382" s="245">
        <v>889295</v>
      </c>
      <c r="AB5382" t="s" s="30">
        <v>11921</v>
      </c>
      <c r="AD5382" t="s" s="30">
        <v>11922</v>
      </c>
      <c r="AG5382" t="s" s="30">
        <f>CONCATENATE(AH5382,", ",AI5382," ",AJ5382)</f>
        <v>7460</v>
      </c>
      <c r="AH5382" t="s" s="244">
        <v>4796</v>
      </c>
      <c r="AI5382" t="s" s="30">
        <v>139</v>
      </c>
      <c r="AJ5382" s="245">
        <v>37243</v>
      </c>
    </row>
    <row r="5383" s="231" customFormat="1" ht="13.65" customHeight="1">
      <c r="AA5383" s="245">
        <v>889303</v>
      </c>
      <c r="AB5383" t="s" s="30">
        <v>11923</v>
      </c>
      <c r="AD5383" t="s" s="30">
        <v>11924</v>
      </c>
      <c r="AE5383" t="s" s="30">
        <v>11925</v>
      </c>
      <c r="AG5383" t="s" s="30">
        <f>CONCATENATE(AH5383,", ",AI5383," ",AJ5383)</f>
        <v>11926</v>
      </c>
      <c r="AH5383" t="s" s="244">
        <v>1878</v>
      </c>
      <c r="AI5383" t="s" s="30">
        <v>178</v>
      </c>
      <c r="AJ5383" s="245">
        <v>30340</v>
      </c>
    </row>
    <row r="5384" s="231" customFormat="1" ht="13.65" customHeight="1">
      <c r="AA5384" s="245">
        <v>889311</v>
      </c>
      <c r="AB5384" t="s" s="30">
        <v>11927</v>
      </c>
      <c r="AD5384" t="s" s="30">
        <v>11928</v>
      </c>
      <c r="AG5384" t="s" s="30">
        <f>CONCATENATE(AH5384,", ",AI5384," ",AJ5384)</f>
        <v>11929</v>
      </c>
      <c r="AH5384" t="s" s="244">
        <v>11930</v>
      </c>
      <c r="AI5384" t="s" s="30">
        <v>139</v>
      </c>
      <c r="AJ5384" s="245">
        <v>37336</v>
      </c>
    </row>
    <row r="5385" s="231" customFormat="1" ht="13.65" customHeight="1">
      <c r="AA5385" s="245">
        <v>889329</v>
      </c>
      <c r="AB5385" t="s" s="30">
        <v>11931</v>
      </c>
      <c r="AG5385" t="s" s="30">
        <f>CONCATENATE(AH5385,", ",AI5385," ",AJ5385)</f>
        <v>209</v>
      </c>
    </row>
    <row r="5386" s="231" customFormat="1" ht="13.65" customHeight="1">
      <c r="AA5386" s="245">
        <v>889337</v>
      </c>
      <c r="AB5386" t="s" s="30">
        <v>11932</v>
      </c>
      <c r="AG5386" t="s" s="30">
        <f>CONCATENATE(AH5386,", ",AI5386," ",AJ5386)</f>
        <v>209</v>
      </c>
    </row>
    <row r="5387" s="231" customFormat="1" ht="13.65" customHeight="1">
      <c r="AA5387" s="245">
        <v>889345</v>
      </c>
      <c r="AB5387" t="s" s="30">
        <v>11933</v>
      </c>
      <c r="AG5387" t="s" s="30">
        <f>CONCATENATE(AH5387,", ",AI5387," ",AJ5387)</f>
        <v>209</v>
      </c>
    </row>
    <row r="5388" s="231" customFormat="1" ht="13.65" customHeight="1">
      <c r="AA5388" s="245">
        <v>889352</v>
      </c>
      <c r="AB5388" t="s" s="30">
        <v>11934</v>
      </c>
      <c r="AG5388" t="s" s="30">
        <f>CONCATENATE(AH5388,", ",AI5388," ",AJ5388)</f>
        <v>209</v>
      </c>
    </row>
    <row r="5389" s="231" customFormat="1" ht="13.65" customHeight="1">
      <c r="AA5389" s="245">
        <v>889360</v>
      </c>
      <c r="AB5389" t="s" s="30">
        <v>11935</v>
      </c>
      <c r="AG5389" t="s" s="30">
        <f>CONCATENATE(AH5389,", ",AI5389," ",AJ5389)</f>
        <v>209</v>
      </c>
    </row>
    <row r="5390" s="231" customFormat="1" ht="13.65" customHeight="1">
      <c r="AA5390" s="245">
        <v>889378</v>
      </c>
      <c r="AB5390" t="s" s="30">
        <v>11936</v>
      </c>
      <c r="AG5390" t="s" s="30">
        <f>CONCATENATE(AH5390,", ",AI5390," ",AJ5390)</f>
        <v>209</v>
      </c>
    </row>
    <row r="5391" s="231" customFormat="1" ht="13.65" customHeight="1">
      <c r="AA5391" s="245">
        <v>889386</v>
      </c>
      <c r="AB5391" t="s" s="30">
        <v>11937</v>
      </c>
      <c r="AG5391" t="s" s="30">
        <f>CONCATENATE(AH5391,", ",AI5391," ",AJ5391)</f>
        <v>209</v>
      </c>
    </row>
    <row r="5392" s="231" customFormat="1" ht="13.65" customHeight="1">
      <c r="AA5392" s="245">
        <v>889394</v>
      </c>
      <c r="AB5392" t="s" s="30">
        <v>11938</v>
      </c>
      <c r="AG5392" t="s" s="30">
        <f>CONCATENATE(AH5392,", ",AI5392," ",AJ5392)</f>
        <v>209</v>
      </c>
    </row>
    <row r="5393" s="231" customFormat="1" ht="13.65" customHeight="1">
      <c r="AA5393" s="245">
        <v>889402</v>
      </c>
      <c r="AB5393" t="s" s="30">
        <v>11939</v>
      </c>
      <c r="AG5393" t="s" s="30">
        <f>CONCATENATE(AH5393,", ",AI5393," ",AJ5393)</f>
        <v>209</v>
      </c>
    </row>
    <row r="5394" s="231" customFormat="1" ht="13.65" customHeight="1">
      <c r="AA5394" s="245">
        <v>889410</v>
      </c>
      <c r="AB5394" t="s" s="30">
        <v>11940</v>
      </c>
      <c r="AG5394" t="s" s="30">
        <f>CONCATENATE(AH5394,", ",AI5394," ",AJ5394)</f>
        <v>209</v>
      </c>
    </row>
    <row r="5395" s="231" customFormat="1" ht="13.65" customHeight="1">
      <c r="AA5395" s="245">
        <v>889428</v>
      </c>
      <c r="AB5395" t="s" s="30">
        <v>11941</v>
      </c>
      <c r="AG5395" t="s" s="30">
        <f>CONCATENATE(AH5395,", ",AI5395," ",AJ5395)</f>
        <v>209</v>
      </c>
    </row>
    <row r="5396" s="231" customFormat="1" ht="13.65" customHeight="1">
      <c r="AA5396" s="245">
        <v>889436</v>
      </c>
      <c r="AB5396" t="s" s="30">
        <v>11942</v>
      </c>
      <c r="AD5396" t="s" s="30">
        <v>11943</v>
      </c>
      <c r="AG5396" t="s" s="30">
        <f>CONCATENATE(AH5396,", ",AI5396," ",AJ5396)</f>
        <v>11944</v>
      </c>
      <c r="AH5396" t="s" s="244">
        <v>4796</v>
      </c>
      <c r="AI5396" t="s" s="30">
        <v>139</v>
      </c>
      <c r="AJ5396" s="245">
        <v>37206</v>
      </c>
    </row>
    <row r="5397" s="231" customFormat="1" ht="13.65" customHeight="1">
      <c r="AA5397" s="245">
        <v>889444</v>
      </c>
      <c r="AB5397" t="s" s="30">
        <v>11945</v>
      </c>
      <c r="AG5397" t="s" s="30">
        <f>CONCATENATE(AH5397,", ",AI5397," ",AJ5397)</f>
        <v>209</v>
      </c>
    </row>
    <row r="5398" s="231" customFormat="1" ht="13.65" customHeight="1">
      <c r="AA5398" s="245">
        <v>889451</v>
      </c>
      <c r="AB5398" t="s" s="30">
        <v>11946</v>
      </c>
      <c r="AD5398" t="s" s="30">
        <v>1310</v>
      </c>
      <c r="AG5398" t="s" s="30">
        <f>CONCATENATE(AH5398,", ",AI5398," ",AJ5398)</f>
        <v>197</v>
      </c>
      <c r="AH5398" t="s" s="244">
        <v>138</v>
      </c>
      <c r="AI5398" t="s" s="30">
        <v>139</v>
      </c>
      <c r="AJ5398" s="245">
        <v>37402</v>
      </c>
    </row>
    <row r="5399" s="231" customFormat="1" ht="13.65" customHeight="1">
      <c r="AA5399" s="245">
        <v>889477</v>
      </c>
      <c r="AB5399" t="s" s="30">
        <v>11947</v>
      </c>
      <c r="AG5399" t="s" s="30">
        <f>CONCATENATE(AH5399,", ",AI5399," ",AJ5399)</f>
        <v>209</v>
      </c>
    </row>
    <row r="5400" s="231" customFormat="1" ht="13.65" customHeight="1">
      <c r="AA5400" s="245">
        <v>889485</v>
      </c>
      <c r="AB5400" t="s" s="30">
        <v>11948</v>
      </c>
      <c r="AG5400" t="s" s="30">
        <f>CONCATENATE(AH5400,", ",AI5400," ",AJ5400)</f>
        <v>209</v>
      </c>
    </row>
    <row r="5401" s="231" customFormat="1" ht="13.65" customHeight="1">
      <c r="AA5401" s="245">
        <v>889493</v>
      </c>
      <c r="AB5401" t="s" s="30">
        <v>11949</v>
      </c>
      <c r="AD5401" t="s" s="30">
        <v>11950</v>
      </c>
      <c r="AG5401" t="s" s="30">
        <f>CONCATENATE(AH5401,", ",AI5401," ",AJ5401)</f>
        <v>11951</v>
      </c>
      <c r="AH5401" t="s" s="244">
        <v>11132</v>
      </c>
      <c r="AI5401" t="s" s="30">
        <v>178</v>
      </c>
      <c r="AJ5401" s="245">
        <v>30504</v>
      </c>
    </row>
    <row r="5402" s="231" customFormat="1" ht="13.65" customHeight="1">
      <c r="AA5402" s="245">
        <v>889501</v>
      </c>
      <c r="AB5402" t="s" s="30">
        <v>11952</v>
      </c>
      <c r="AG5402" t="s" s="30">
        <f>CONCATENATE(AH5402,", ",AI5402," ",AJ5402)</f>
        <v>209</v>
      </c>
    </row>
    <row r="5403" s="231" customFormat="1" ht="13.65" customHeight="1">
      <c r="AA5403" s="245">
        <v>889519</v>
      </c>
      <c r="AB5403" t="s" s="30">
        <v>11953</v>
      </c>
      <c r="AG5403" t="s" s="30">
        <f>CONCATENATE(AH5403,", ",AI5403," ",AJ5403)</f>
        <v>209</v>
      </c>
    </row>
    <row r="5404" s="231" customFormat="1" ht="13.65" customHeight="1">
      <c r="AA5404" s="245">
        <v>889527</v>
      </c>
      <c r="AB5404" t="s" s="30">
        <v>11954</v>
      </c>
      <c r="AG5404" t="s" s="30">
        <f>CONCATENATE(AH5404,", ",AI5404," ",AJ5404)</f>
        <v>209</v>
      </c>
    </row>
    <row r="5405" s="231" customFormat="1" ht="13.65" customHeight="1">
      <c r="AA5405" s="245">
        <v>889535</v>
      </c>
      <c r="AB5405" t="s" s="30">
        <v>11955</v>
      </c>
      <c r="AG5405" t="s" s="30">
        <f>CONCATENATE(AH5405,", ",AI5405," ",AJ5405)</f>
        <v>209</v>
      </c>
    </row>
    <row r="5406" s="231" customFormat="1" ht="13.65" customHeight="1">
      <c r="AA5406" s="245">
        <v>889543</v>
      </c>
      <c r="AB5406" t="s" s="30">
        <v>11956</v>
      </c>
      <c r="AG5406" t="s" s="30">
        <f>CONCATENATE(AH5406,", ",AI5406," ",AJ5406)</f>
        <v>209</v>
      </c>
    </row>
    <row r="5407" s="231" customFormat="1" ht="13.65" customHeight="1">
      <c r="AA5407" s="245">
        <v>889550</v>
      </c>
      <c r="AB5407" t="s" s="30">
        <v>11957</v>
      </c>
      <c r="AG5407" t="s" s="30">
        <f>CONCATENATE(AH5407,", ",AI5407," ",AJ5407)</f>
        <v>209</v>
      </c>
    </row>
    <row r="5408" s="231" customFormat="1" ht="13.65" customHeight="1">
      <c r="AA5408" s="245">
        <v>889568</v>
      </c>
      <c r="AB5408" t="s" s="30">
        <v>11958</v>
      </c>
      <c r="AG5408" t="s" s="30">
        <f>CONCATENATE(AH5408,", ",AI5408," ",AJ5408)</f>
        <v>209</v>
      </c>
    </row>
    <row r="5409" s="231" customFormat="1" ht="13.65" customHeight="1">
      <c r="AA5409" s="245">
        <v>889576</v>
      </c>
      <c r="AB5409" t="s" s="30">
        <v>11959</v>
      </c>
      <c r="AG5409" t="s" s="30">
        <f>CONCATENATE(AH5409,", ",AI5409," ",AJ5409)</f>
        <v>209</v>
      </c>
    </row>
    <row r="5410" s="231" customFormat="1" ht="13.65" customHeight="1">
      <c r="AA5410" s="245">
        <v>889584</v>
      </c>
      <c r="AB5410" t="s" s="30">
        <v>11960</v>
      </c>
      <c r="AG5410" t="s" s="30">
        <f>CONCATENATE(AH5410,", ",AI5410," ",AJ5410)</f>
        <v>209</v>
      </c>
    </row>
    <row r="5411" s="231" customFormat="1" ht="13.65" customHeight="1">
      <c r="AA5411" s="245">
        <v>889592</v>
      </c>
      <c r="AB5411" t="s" s="30">
        <v>11961</v>
      </c>
      <c r="AG5411" t="s" s="30">
        <f>CONCATENATE(AH5411,", ",AI5411," ",AJ5411)</f>
        <v>209</v>
      </c>
    </row>
    <row r="5412" s="231" customFormat="1" ht="13.65" customHeight="1">
      <c r="AA5412" s="245">
        <v>889600</v>
      </c>
      <c r="AB5412" t="s" s="30">
        <v>8753</v>
      </c>
      <c r="AG5412" t="s" s="30">
        <f>CONCATENATE(AH5412,", ",AI5412," ",AJ5412)</f>
        <v>209</v>
      </c>
    </row>
    <row r="5413" s="231" customFormat="1" ht="13.65" customHeight="1">
      <c r="AA5413" s="245">
        <v>889618</v>
      </c>
      <c r="AB5413" t="s" s="30">
        <v>11962</v>
      </c>
      <c r="AG5413" t="s" s="30">
        <f>CONCATENATE(AH5413,", ",AI5413," ",AJ5413)</f>
        <v>209</v>
      </c>
    </row>
    <row r="5414" s="231" customFormat="1" ht="13.65" customHeight="1">
      <c r="AA5414" s="245">
        <v>889626</v>
      </c>
      <c r="AB5414" t="s" s="30">
        <v>11963</v>
      </c>
      <c r="AG5414" t="s" s="30">
        <f>CONCATENATE(AH5414,", ",AI5414," ",AJ5414)</f>
        <v>209</v>
      </c>
    </row>
    <row r="5415" s="231" customFormat="1" ht="13.65" customHeight="1">
      <c r="AA5415" s="245">
        <v>889634</v>
      </c>
      <c r="AB5415" t="s" s="30">
        <v>11964</v>
      </c>
      <c r="AG5415" t="s" s="30">
        <f>CONCATENATE(AH5415,", ",AI5415," ",AJ5415)</f>
        <v>209</v>
      </c>
    </row>
    <row r="5416" s="231" customFormat="1" ht="13.65" customHeight="1">
      <c r="AA5416" s="245">
        <v>889642</v>
      </c>
      <c r="AB5416" t="s" s="30">
        <v>11965</v>
      </c>
      <c r="AG5416" t="s" s="30">
        <f>CONCATENATE(AH5416,", ",AI5416," ",AJ5416)</f>
        <v>209</v>
      </c>
    </row>
    <row r="5417" s="231" customFormat="1" ht="13.65" customHeight="1">
      <c r="AA5417" s="245">
        <v>890087</v>
      </c>
      <c r="AB5417" t="s" s="30">
        <v>11966</v>
      </c>
      <c r="AG5417" t="s" s="30">
        <f>CONCATENATE(AH5417,", ",AI5417," ",AJ5417)</f>
        <v>209</v>
      </c>
    </row>
    <row r="5418" s="231" customFormat="1" ht="13.65" customHeight="1">
      <c r="AA5418" s="245">
        <v>890301</v>
      </c>
      <c r="AB5418" t="s" s="30">
        <v>11967</v>
      </c>
      <c r="AD5418" t="s" s="30">
        <v>11968</v>
      </c>
      <c r="AG5418" t="s" s="30">
        <f>CONCATENATE(AH5418,", ",AI5418," ",AJ5418)</f>
        <v>11969</v>
      </c>
      <c r="AH5418" t="s" s="244">
        <v>11970</v>
      </c>
      <c r="AI5418" t="s" s="30">
        <v>178</v>
      </c>
      <c r="AJ5418" s="245">
        <v>30076</v>
      </c>
    </row>
    <row r="5419" s="231" customFormat="1" ht="13.65" customHeight="1">
      <c r="AA5419" s="245">
        <v>890319</v>
      </c>
      <c r="AB5419" t="s" s="30">
        <v>11971</v>
      </c>
      <c r="AD5419" t="s" s="30">
        <v>11972</v>
      </c>
      <c r="AG5419" t="s" s="30">
        <f>CONCATENATE(AH5419,", ",AI5419," ",AJ5419)</f>
        <v>11973</v>
      </c>
      <c r="AH5419" t="s" s="244">
        <v>7067</v>
      </c>
      <c r="AI5419" t="s" s="30">
        <v>178</v>
      </c>
      <c r="AJ5419" s="245">
        <v>30097</v>
      </c>
    </row>
    <row r="5420" s="231" customFormat="1" ht="13.65" customHeight="1">
      <c r="AA5420" s="245">
        <v>890384</v>
      </c>
      <c r="AB5420" t="s" s="30">
        <v>11974</v>
      </c>
      <c r="AD5420" t="s" s="30">
        <v>11975</v>
      </c>
      <c r="AG5420" t="s" s="30">
        <f>CONCATENATE(AH5420,", ",AI5420," ",AJ5420)</f>
        <v>1199</v>
      </c>
      <c r="AH5420" t="s" s="244">
        <v>1171</v>
      </c>
      <c r="AI5420" t="s" s="30">
        <v>178</v>
      </c>
      <c r="AJ5420" s="245">
        <v>30728</v>
      </c>
    </row>
    <row r="5421" s="231" customFormat="1" ht="13.65" customHeight="1">
      <c r="AA5421" s="245">
        <v>890392</v>
      </c>
      <c r="AB5421" t="s" s="30">
        <v>11976</v>
      </c>
      <c r="AD5421" t="s" s="30">
        <v>11977</v>
      </c>
      <c r="AG5421" t="s" s="30">
        <f>CONCATENATE(AH5421,", ",AI5421," ",AJ5421)</f>
        <v>11978</v>
      </c>
      <c r="AH5421" t="s" s="244">
        <v>4796</v>
      </c>
      <c r="AI5421" t="s" s="30">
        <v>139</v>
      </c>
      <c r="AJ5421" t="s" s="30">
        <v>11979</v>
      </c>
    </row>
    <row r="5422" s="231" customFormat="1" ht="13.65" customHeight="1">
      <c r="AA5422" s="245">
        <v>900654</v>
      </c>
      <c r="AB5422" t="s" s="30">
        <v>11980</v>
      </c>
      <c r="AG5422" t="s" s="30">
        <f>CONCATENATE(AH5422,", ",AI5422," ",AJ5422)</f>
        <v>209</v>
      </c>
    </row>
    <row r="5423" s="231" customFormat="1" ht="13.65" customHeight="1">
      <c r="AA5423" s="245">
        <v>902601</v>
      </c>
      <c r="AB5423" t="s" s="30">
        <v>11981</v>
      </c>
      <c r="AG5423" t="s" s="30">
        <f>CONCATENATE(AH5423,", ",AI5423," ",AJ5423)</f>
        <v>209</v>
      </c>
    </row>
    <row r="5424" s="231" customFormat="1" ht="13.65" customHeight="1">
      <c r="AA5424" s="245">
        <v>902700</v>
      </c>
      <c r="AB5424" t="s" s="30">
        <v>11982</v>
      </c>
      <c r="AG5424" t="s" s="30">
        <f>CONCATENATE(AH5424,", ",AI5424," ",AJ5424)</f>
        <v>209</v>
      </c>
    </row>
    <row r="5425" s="231" customFormat="1" ht="13.65" customHeight="1">
      <c r="AA5425" s="245">
        <v>902718</v>
      </c>
      <c r="AB5425" t="s" s="30">
        <v>11983</v>
      </c>
      <c r="AG5425" t="s" s="30">
        <f>CONCATENATE(AH5425,", ",AI5425," ",AJ5425)</f>
        <v>209</v>
      </c>
    </row>
    <row r="5426" s="231" customFormat="1" ht="13.65" customHeight="1">
      <c r="AA5426" s="245">
        <v>902726</v>
      </c>
      <c r="AB5426" t="s" s="30">
        <v>11984</v>
      </c>
      <c r="AG5426" t="s" s="30">
        <f>CONCATENATE(AH5426,", ",AI5426," ",AJ5426)</f>
        <v>209</v>
      </c>
    </row>
    <row r="5427" s="231" customFormat="1" ht="13.65" customHeight="1">
      <c r="AA5427" s="245">
        <v>902734</v>
      </c>
      <c r="AB5427" t="s" s="30">
        <v>11985</v>
      </c>
      <c r="AC5427" t="s" s="30">
        <v>11986</v>
      </c>
      <c r="AG5427" t="s" s="30">
        <f>CONCATENATE(AH5427,", ",AI5427," ",AJ5427)</f>
        <v>209</v>
      </c>
    </row>
    <row r="5428" s="231" customFormat="1" ht="13.65" customHeight="1">
      <c r="AA5428" s="245">
        <v>902742</v>
      </c>
      <c r="AB5428" t="s" s="30">
        <v>11987</v>
      </c>
      <c r="AG5428" t="s" s="30">
        <f>CONCATENATE(AH5428,", ",AI5428," ",AJ5428)</f>
        <v>209</v>
      </c>
    </row>
    <row r="5429" s="231" customFormat="1" ht="13.65" customHeight="1">
      <c r="AA5429" s="245">
        <v>902759</v>
      </c>
      <c r="AB5429" t="s" s="30">
        <v>11988</v>
      </c>
      <c r="AG5429" t="s" s="30">
        <f>CONCATENATE(AH5429,", ",AI5429," ",AJ5429)</f>
        <v>209</v>
      </c>
    </row>
    <row r="5430" s="231" customFormat="1" ht="13.65" customHeight="1">
      <c r="AA5430" s="245">
        <v>902767</v>
      </c>
      <c r="AB5430" t="s" s="30">
        <v>11989</v>
      </c>
      <c r="AG5430" t="s" s="30">
        <f>CONCATENATE(AH5430,", ",AI5430," ",AJ5430)</f>
        <v>209</v>
      </c>
    </row>
    <row r="5431" s="231" customFormat="1" ht="13.65" customHeight="1">
      <c r="AA5431" s="245">
        <v>902775</v>
      </c>
      <c r="AB5431" t="s" s="30">
        <v>11990</v>
      </c>
      <c r="AG5431" t="s" s="30">
        <f>CONCATENATE(AH5431,", ",AI5431," ",AJ5431)</f>
        <v>209</v>
      </c>
    </row>
    <row r="5432" s="231" customFormat="1" ht="13.65" customHeight="1">
      <c r="AA5432" s="245">
        <v>902783</v>
      </c>
      <c r="AB5432" t="s" s="30">
        <v>11991</v>
      </c>
      <c r="AG5432" t="s" s="30">
        <f>CONCATENATE(AH5432,", ",AI5432," ",AJ5432)</f>
        <v>209</v>
      </c>
    </row>
    <row r="5433" s="231" customFormat="1" ht="13.65" customHeight="1">
      <c r="AA5433" s="245">
        <v>902791</v>
      </c>
      <c r="AB5433" t="s" s="30">
        <v>11992</v>
      </c>
      <c r="AG5433" t="s" s="30">
        <f>CONCATENATE(AH5433,", ",AI5433," ",AJ5433)</f>
        <v>209</v>
      </c>
    </row>
    <row r="5434" s="231" customFormat="1" ht="13.65" customHeight="1">
      <c r="AA5434" s="245">
        <v>902809</v>
      </c>
      <c r="AB5434" t="s" s="30">
        <v>11993</v>
      </c>
      <c r="AG5434" t="s" s="30">
        <f>CONCATENATE(AH5434,", ",AI5434," ",AJ5434)</f>
        <v>209</v>
      </c>
    </row>
    <row r="5435" s="231" customFormat="1" ht="13.65" customHeight="1">
      <c r="AA5435" s="245">
        <v>902817</v>
      </c>
      <c r="AB5435" t="s" s="30">
        <v>11994</v>
      </c>
      <c r="AG5435" t="s" s="30">
        <f>CONCATENATE(AH5435,", ",AI5435," ",AJ5435)</f>
        <v>209</v>
      </c>
    </row>
    <row r="5436" s="231" customFormat="1" ht="13.65" customHeight="1">
      <c r="AA5436" s="245">
        <v>902825</v>
      </c>
      <c r="AB5436" t="s" s="30">
        <v>11995</v>
      </c>
      <c r="AG5436" t="s" s="30">
        <f>CONCATENATE(AH5436,", ",AI5436," ",AJ5436)</f>
        <v>209</v>
      </c>
    </row>
    <row r="5437" s="231" customFormat="1" ht="13.65" customHeight="1">
      <c r="AA5437" s="245">
        <v>902833</v>
      </c>
      <c r="AB5437" t="s" s="30">
        <v>11996</v>
      </c>
      <c r="AG5437" t="s" s="30">
        <f>CONCATENATE(AH5437,", ",AI5437," ",AJ5437)</f>
        <v>209</v>
      </c>
    </row>
    <row r="5438" s="231" customFormat="1" ht="13.65" customHeight="1">
      <c r="AA5438" s="245">
        <v>902841</v>
      </c>
      <c r="AB5438" t="s" s="30">
        <v>11997</v>
      </c>
      <c r="AG5438" t="s" s="30">
        <f>CONCATENATE(AH5438,", ",AI5438," ",AJ5438)</f>
        <v>209</v>
      </c>
    </row>
    <row r="5439" s="231" customFormat="1" ht="13.65" customHeight="1">
      <c r="AA5439" s="245">
        <v>902858</v>
      </c>
      <c r="AB5439" t="s" s="30">
        <v>11998</v>
      </c>
      <c r="AG5439" t="s" s="30">
        <f>CONCATENATE(AH5439,", ",AI5439," ",AJ5439)</f>
        <v>209</v>
      </c>
    </row>
    <row r="5440" s="231" customFormat="1" ht="13.65" customHeight="1">
      <c r="AA5440" s="245">
        <v>902866</v>
      </c>
      <c r="AB5440" t="s" s="30">
        <v>11999</v>
      </c>
      <c r="AG5440" t="s" s="30">
        <f>CONCATENATE(AH5440,", ",AI5440," ",AJ5440)</f>
        <v>209</v>
      </c>
    </row>
    <row r="5441" s="231" customFormat="1" ht="13.65" customHeight="1">
      <c r="AA5441" s="245">
        <v>902874</v>
      </c>
      <c r="AB5441" t="s" s="30">
        <v>12000</v>
      </c>
      <c r="AD5441" t="s" s="30">
        <v>12001</v>
      </c>
      <c r="AG5441" t="s" s="30">
        <f>CONCATENATE(AH5441,", ",AI5441," ",AJ5441)</f>
        <v>12002</v>
      </c>
      <c r="AH5441" t="s" s="244">
        <v>12003</v>
      </c>
      <c r="AI5441" t="s" s="30">
        <v>5268</v>
      </c>
      <c r="AJ5441" s="245">
        <v>98383</v>
      </c>
    </row>
    <row r="5442" s="231" customFormat="1" ht="13.65" customHeight="1">
      <c r="AA5442" s="245">
        <v>902882</v>
      </c>
      <c r="AB5442" t="s" s="30">
        <v>12004</v>
      </c>
      <c r="AD5442" t="s" s="30">
        <v>12005</v>
      </c>
      <c r="AG5442" t="s" s="30">
        <f>CONCATENATE(AH5442,", ",AI5442," ",AJ5442)</f>
        <v>12006</v>
      </c>
      <c r="AH5442" t="s" s="244">
        <v>7957</v>
      </c>
      <c r="AI5442" t="s" s="30">
        <v>5031</v>
      </c>
      <c r="AJ5442" s="245">
        <v>63146</v>
      </c>
    </row>
    <row r="5443" s="231" customFormat="1" ht="13.65" customHeight="1">
      <c r="AA5443" s="245">
        <v>902890</v>
      </c>
      <c r="AB5443" t="s" s="30">
        <v>12007</v>
      </c>
      <c r="AD5443" t="s" s="30">
        <v>12008</v>
      </c>
      <c r="AG5443" t="s" s="30">
        <f>CONCATENATE(AH5443,", ",AI5443," ",AJ5443)</f>
        <v>7145</v>
      </c>
      <c r="AH5443" t="s" s="244">
        <v>4690</v>
      </c>
      <c r="AI5443" t="s" s="30">
        <v>4691</v>
      </c>
      <c r="AJ5443" s="245">
        <v>80301</v>
      </c>
    </row>
    <row r="5444" s="231" customFormat="1" ht="13.65" customHeight="1">
      <c r="AA5444" s="245">
        <v>902908</v>
      </c>
      <c r="AB5444" t="s" s="30">
        <v>12009</v>
      </c>
      <c r="AG5444" t="s" s="30">
        <f>CONCATENATE(AH5444,", ",AI5444," ",AJ5444)</f>
        <v>209</v>
      </c>
    </row>
    <row r="5445" s="231" customFormat="1" ht="13.65" customHeight="1">
      <c r="AA5445" s="245">
        <v>902916</v>
      </c>
      <c r="AB5445" t="s" s="30">
        <v>12010</v>
      </c>
      <c r="AG5445" t="s" s="30">
        <f>CONCATENATE(AH5445,", ",AI5445," ",AJ5445)</f>
        <v>209</v>
      </c>
    </row>
    <row r="5446" s="231" customFormat="1" ht="13.65" customHeight="1">
      <c r="AA5446" s="245">
        <v>902924</v>
      </c>
      <c r="AB5446" t="s" s="30">
        <v>12011</v>
      </c>
      <c r="AD5446" t="s" s="30">
        <v>12012</v>
      </c>
      <c r="AG5446" t="s" s="30">
        <f>CONCATENATE(AH5446,", ",AI5446," ",AJ5446)</f>
        <v>12013</v>
      </c>
      <c r="AH5446" t="s" s="244">
        <v>5492</v>
      </c>
      <c r="AI5446" t="s" s="30">
        <v>207</v>
      </c>
      <c r="AJ5446" s="245">
        <v>1138</v>
      </c>
    </row>
    <row r="5447" s="231" customFormat="1" ht="13.65" customHeight="1">
      <c r="AA5447" s="245">
        <v>902932</v>
      </c>
      <c r="AB5447" t="s" s="30">
        <v>12014</v>
      </c>
      <c r="AD5447" t="s" s="30">
        <v>12015</v>
      </c>
      <c r="AG5447" t="s" s="30">
        <f>CONCATENATE(AH5447,", ",AI5447," ",AJ5447)</f>
        <v>12016</v>
      </c>
      <c r="AH5447" t="s" s="244">
        <v>12017</v>
      </c>
      <c r="AI5447" t="s" s="30">
        <v>4363</v>
      </c>
      <c r="AJ5447" s="245">
        <v>94552</v>
      </c>
    </row>
    <row r="5448" s="231" customFormat="1" ht="13.65" customHeight="1">
      <c r="AA5448" s="245">
        <v>903377</v>
      </c>
      <c r="AB5448" t="s" s="30">
        <v>12018</v>
      </c>
      <c r="AD5448" t="s" s="30">
        <v>12019</v>
      </c>
      <c r="AG5448" t="s" s="30">
        <f>CONCATENATE(AH5448,", ",AI5448," ",AJ5448)</f>
        <v>12020</v>
      </c>
      <c r="AH5448" t="s" s="244">
        <v>4846</v>
      </c>
      <c r="AI5448" t="s" s="30">
        <v>4748</v>
      </c>
      <c r="AJ5448" s="245">
        <v>20816</v>
      </c>
    </row>
    <row r="5449" s="231" customFormat="1" ht="13.65" customHeight="1">
      <c r="AA5449" s="245">
        <v>903393</v>
      </c>
      <c r="AB5449" t="s" s="30">
        <v>12021</v>
      </c>
      <c r="AG5449" t="s" s="30">
        <f>CONCATENATE(AH5449,", ",AI5449," ",AJ5449)</f>
        <v>209</v>
      </c>
    </row>
    <row r="5450" s="231" customFormat="1" ht="13.65" customHeight="1">
      <c r="AA5450" s="245">
        <v>903401</v>
      </c>
      <c r="AB5450" t="s" s="30">
        <v>12022</v>
      </c>
      <c r="AD5450" t="s" s="30">
        <v>12023</v>
      </c>
      <c r="AG5450" t="s" s="30">
        <f>CONCATENATE(AH5450,", ",AI5450," ",AJ5450)</f>
        <v>12024</v>
      </c>
      <c r="AH5450" t="s" s="244">
        <v>11542</v>
      </c>
      <c r="AI5450" t="s" s="30">
        <v>3412</v>
      </c>
      <c r="AJ5450" t="s" s="30">
        <v>12025</v>
      </c>
    </row>
    <row r="5451" s="231" customFormat="1" ht="13.65" customHeight="1">
      <c r="AA5451" s="245">
        <v>903427</v>
      </c>
      <c r="AB5451" t="s" s="30">
        <v>12026</v>
      </c>
      <c r="AG5451" t="s" s="30">
        <f>CONCATENATE(AH5451,", ",AI5451," ",AJ5451)</f>
        <v>209</v>
      </c>
    </row>
    <row r="5452" s="231" customFormat="1" ht="13.65" customHeight="1">
      <c r="AA5452" s="245">
        <v>903443</v>
      </c>
      <c r="AB5452" t="s" s="30">
        <v>12027</v>
      </c>
      <c r="AG5452" t="s" s="30">
        <f>CONCATENATE(AH5452,", ",AI5452," ",AJ5452)</f>
        <v>209</v>
      </c>
    </row>
    <row r="5453" s="231" customFormat="1" ht="13.65" customHeight="1">
      <c r="AA5453" s="245">
        <v>903468</v>
      </c>
      <c r="AB5453" t="s" s="30">
        <v>12028</v>
      </c>
      <c r="AG5453" t="s" s="30">
        <f>CONCATENATE(AH5453,", ",AI5453," ",AJ5453)</f>
        <v>209</v>
      </c>
    </row>
    <row r="5454" s="231" customFormat="1" ht="13.65" customHeight="1">
      <c r="AA5454" s="245">
        <v>903476</v>
      </c>
      <c r="AB5454" t="s" s="30">
        <v>12029</v>
      </c>
      <c r="AD5454" t="s" s="30">
        <v>12030</v>
      </c>
      <c r="AG5454" t="s" s="30">
        <f>CONCATENATE(AH5454,", ",AI5454," ",AJ5454)</f>
        <v>10811</v>
      </c>
      <c r="AH5454" t="s" s="244">
        <v>7316</v>
      </c>
      <c r="AI5454" t="s" s="30">
        <v>4363</v>
      </c>
      <c r="AJ5454" s="245">
        <v>92121</v>
      </c>
    </row>
    <row r="5455" s="231" customFormat="1" ht="13.65" customHeight="1">
      <c r="AA5455" s="245">
        <v>903492</v>
      </c>
      <c r="AB5455" t="s" s="30">
        <v>12031</v>
      </c>
      <c r="AG5455" t="s" s="30">
        <f>CONCATENATE(AH5455,", ",AI5455," ",AJ5455)</f>
        <v>209</v>
      </c>
    </row>
    <row r="5456" s="231" customFormat="1" ht="13.65" customHeight="1">
      <c r="AA5456" s="245">
        <v>903500</v>
      </c>
      <c r="AB5456" t="s" s="30">
        <v>12032</v>
      </c>
      <c r="AG5456" t="s" s="30">
        <f>CONCATENATE(AH5456,", ",AI5456," ",AJ5456)</f>
        <v>209</v>
      </c>
    </row>
    <row r="5457" s="231" customFormat="1" ht="13.65" customHeight="1">
      <c r="AA5457" s="245">
        <v>903526</v>
      </c>
      <c r="AB5457" t="s" s="30">
        <v>12033</v>
      </c>
      <c r="AG5457" t="s" s="30">
        <f>CONCATENATE(AH5457,", ",AI5457," ",AJ5457)</f>
        <v>209</v>
      </c>
    </row>
    <row r="5458" s="231" customFormat="1" ht="13.65" customHeight="1">
      <c r="AA5458" s="245">
        <v>907717</v>
      </c>
      <c r="AB5458" t="s" s="30">
        <v>12034</v>
      </c>
      <c r="AG5458" t="s" s="30">
        <f>CONCATENATE(AH5458,", ",AI5458," ",AJ5458)</f>
        <v>209</v>
      </c>
    </row>
    <row r="5459" s="231" customFormat="1" ht="13.65" customHeight="1">
      <c r="AA5459" s="245">
        <v>907725</v>
      </c>
      <c r="AB5459" t="s" s="30">
        <v>12035</v>
      </c>
      <c r="AG5459" t="s" s="30">
        <f>CONCATENATE(AH5459,", ",AI5459," ",AJ5459)</f>
        <v>209</v>
      </c>
    </row>
    <row r="5460" s="231" customFormat="1" ht="13.65" customHeight="1">
      <c r="AA5460" s="245">
        <v>907733</v>
      </c>
      <c r="AB5460" t="s" s="30">
        <v>12036</v>
      </c>
      <c r="AG5460" t="s" s="30">
        <f>CONCATENATE(AH5460,", ",AI5460," ",AJ5460)</f>
        <v>209</v>
      </c>
    </row>
    <row r="5461" s="231" customFormat="1" ht="13.65" customHeight="1">
      <c r="AA5461" s="245">
        <v>907741</v>
      </c>
      <c r="AB5461" t="s" s="30">
        <v>12037</v>
      </c>
      <c r="AG5461" t="s" s="30">
        <f>CONCATENATE(AH5461,", ",AI5461," ",AJ5461)</f>
        <v>209</v>
      </c>
    </row>
    <row r="5462" s="231" customFormat="1" ht="13.65" customHeight="1">
      <c r="AA5462" s="245">
        <v>907758</v>
      </c>
      <c r="AB5462" t="s" s="30">
        <v>12038</v>
      </c>
      <c r="AG5462" t="s" s="30">
        <f>CONCATENATE(AH5462,", ",AI5462," ",AJ5462)</f>
        <v>209</v>
      </c>
    </row>
    <row r="5463" s="231" customFormat="1" ht="13.65" customHeight="1">
      <c r="AA5463" s="245">
        <v>907766</v>
      </c>
      <c r="AB5463" t="s" s="30">
        <v>12039</v>
      </c>
      <c r="AG5463" t="s" s="30">
        <f>CONCATENATE(AH5463,", ",AI5463," ",AJ5463)</f>
        <v>209</v>
      </c>
    </row>
    <row r="5464" s="231" customFormat="1" ht="13.65" customHeight="1">
      <c r="AA5464" s="245">
        <v>907774</v>
      </c>
      <c r="AB5464" t="s" s="30">
        <v>12040</v>
      </c>
      <c r="AG5464" t="s" s="30">
        <f>CONCATENATE(AH5464,", ",AI5464," ",AJ5464)</f>
        <v>209</v>
      </c>
    </row>
    <row r="5465" s="231" customFormat="1" ht="13.65" customHeight="1">
      <c r="AA5465" s="245">
        <v>907782</v>
      </c>
      <c r="AB5465" t="s" s="30">
        <v>12041</v>
      </c>
      <c r="AG5465" t="s" s="30">
        <f>CONCATENATE(AH5465,", ",AI5465," ",AJ5465)</f>
        <v>209</v>
      </c>
    </row>
    <row r="5466" s="231" customFormat="1" ht="13.65" customHeight="1">
      <c r="AA5466" s="245">
        <v>907808</v>
      </c>
      <c r="AB5466" t="s" s="30">
        <v>12042</v>
      </c>
      <c r="AG5466" t="s" s="30">
        <f>CONCATENATE(AH5466,", ",AI5466," ",AJ5466)</f>
        <v>209</v>
      </c>
    </row>
    <row r="5467" s="231" customFormat="1" ht="13.65" customHeight="1">
      <c r="AA5467" s="245">
        <v>907816</v>
      </c>
      <c r="AB5467" t="s" s="30">
        <v>12043</v>
      </c>
      <c r="AG5467" t="s" s="30">
        <f>CONCATENATE(AH5467,", ",AI5467," ",AJ5467)</f>
        <v>209</v>
      </c>
    </row>
    <row r="5468" s="231" customFormat="1" ht="13.65" customHeight="1">
      <c r="AA5468" s="245">
        <v>907824</v>
      </c>
      <c r="AB5468" t="s" s="30">
        <v>12044</v>
      </c>
      <c r="AG5468" t="s" s="30">
        <f>CONCATENATE(AH5468,", ",AI5468," ",AJ5468)</f>
        <v>209</v>
      </c>
    </row>
    <row r="5469" s="231" customFormat="1" ht="13.65" customHeight="1">
      <c r="AA5469" s="245">
        <v>907832</v>
      </c>
      <c r="AB5469" t="s" s="30">
        <v>12045</v>
      </c>
      <c r="AG5469" t="s" s="30">
        <f>CONCATENATE(AH5469,", ",AI5469," ",AJ5469)</f>
        <v>209</v>
      </c>
    </row>
    <row r="5470" s="231" customFormat="1" ht="13.65" customHeight="1">
      <c r="AA5470" s="245">
        <v>907840</v>
      </c>
      <c r="AB5470" t="s" s="30">
        <v>12046</v>
      </c>
      <c r="AG5470" t="s" s="30">
        <f>CONCATENATE(AH5470,", ",AI5470," ",AJ5470)</f>
        <v>209</v>
      </c>
    </row>
    <row r="5471" s="231" customFormat="1" ht="13.65" customHeight="1">
      <c r="AA5471" s="245">
        <v>907857</v>
      </c>
      <c r="AB5471" t="s" s="30">
        <v>12047</v>
      </c>
      <c r="AG5471" t="s" s="30">
        <f>CONCATENATE(AH5471,", ",AI5471," ",AJ5471)</f>
        <v>209</v>
      </c>
    </row>
    <row r="5472" s="231" customFormat="1" ht="13.65" customHeight="1">
      <c r="AA5472" s="245">
        <v>907865</v>
      </c>
      <c r="AB5472" t="s" s="30">
        <v>12048</v>
      </c>
      <c r="AG5472" t="s" s="30">
        <f>CONCATENATE(AH5472,", ",AI5472," ",AJ5472)</f>
        <v>209</v>
      </c>
    </row>
    <row r="5473" s="231" customFormat="1" ht="13.65" customHeight="1">
      <c r="AA5473" s="245">
        <v>907873</v>
      </c>
      <c r="AB5473" t="s" s="30">
        <v>12049</v>
      </c>
      <c r="AG5473" t="s" s="30">
        <f>CONCATENATE(AH5473,", ",AI5473," ",AJ5473)</f>
        <v>209</v>
      </c>
    </row>
    <row r="5474" s="231" customFormat="1" ht="13.65" customHeight="1">
      <c r="AA5474" s="245">
        <v>907881</v>
      </c>
      <c r="AB5474" t="s" s="30">
        <v>12050</v>
      </c>
      <c r="AG5474" t="s" s="30">
        <f>CONCATENATE(AH5474,", ",AI5474," ",AJ5474)</f>
        <v>209</v>
      </c>
    </row>
    <row r="5475" s="231" customFormat="1" ht="13.65" customHeight="1">
      <c r="AA5475" s="245">
        <v>907899</v>
      </c>
      <c r="AB5475" t="s" s="30">
        <v>12051</v>
      </c>
      <c r="AG5475" t="s" s="30">
        <f>CONCATENATE(AH5475,", ",AI5475," ",AJ5475)</f>
        <v>209</v>
      </c>
    </row>
    <row r="5476" s="231" customFormat="1" ht="13.65" customHeight="1">
      <c r="AA5476" s="245">
        <v>907907</v>
      </c>
      <c r="AB5476" t="s" s="30">
        <v>12052</v>
      </c>
      <c r="AG5476" t="s" s="30">
        <f>CONCATENATE(AH5476,", ",AI5476," ",AJ5476)</f>
        <v>209</v>
      </c>
    </row>
    <row r="5477" s="231" customFormat="1" ht="13.65" customHeight="1">
      <c r="AA5477" s="245">
        <v>907915</v>
      </c>
      <c r="AB5477" t="s" s="30">
        <v>12053</v>
      </c>
      <c r="AG5477" t="s" s="30">
        <f>CONCATENATE(AH5477,", ",AI5477," ",AJ5477)</f>
        <v>209</v>
      </c>
    </row>
    <row r="5478" s="231" customFormat="1" ht="13.65" customHeight="1">
      <c r="AA5478" s="245">
        <v>907931</v>
      </c>
      <c r="AB5478" t="s" s="30">
        <v>12054</v>
      </c>
      <c r="AG5478" t="s" s="30">
        <f>CONCATENATE(AH5478,", ",AI5478," ",AJ5478)</f>
        <v>209</v>
      </c>
    </row>
    <row r="5479" s="231" customFormat="1" ht="13.65" customHeight="1">
      <c r="AA5479" s="245">
        <v>907949</v>
      </c>
      <c r="AB5479" t="s" s="30">
        <v>12055</v>
      </c>
      <c r="AG5479" t="s" s="30">
        <f>CONCATENATE(AH5479,", ",AI5479," ",AJ5479)</f>
        <v>209</v>
      </c>
    </row>
    <row r="5480" s="231" customFormat="1" ht="13.65" customHeight="1">
      <c r="AA5480" s="245">
        <v>907956</v>
      </c>
      <c r="AB5480" t="s" s="30">
        <v>12056</v>
      </c>
      <c r="AG5480" t="s" s="30">
        <f>CONCATENATE(AH5480,", ",AI5480," ",AJ5480)</f>
        <v>209</v>
      </c>
    </row>
    <row r="5481" s="231" customFormat="1" ht="13.65" customHeight="1">
      <c r="AA5481" s="245">
        <v>907964</v>
      </c>
      <c r="AB5481" t="s" s="30">
        <v>12057</v>
      </c>
      <c r="AG5481" t="s" s="30">
        <f>CONCATENATE(AH5481,", ",AI5481," ",AJ5481)</f>
        <v>209</v>
      </c>
    </row>
    <row r="5482" s="231" customFormat="1" ht="13.65" customHeight="1">
      <c r="AA5482" s="245">
        <v>907972</v>
      </c>
      <c r="AB5482" t="s" s="30">
        <v>12058</v>
      </c>
      <c r="AG5482" t="s" s="30">
        <f>CONCATENATE(AH5482,", ",AI5482," ",AJ5482)</f>
        <v>209</v>
      </c>
    </row>
    <row r="5483" s="231" customFormat="1" ht="13.65" customHeight="1">
      <c r="AA5483" s="245">
        <v>907980</v>
      </c>
      <c r="AB5483" t="s" s="30">
        <v>12059</v>
      </c>
      <c r="AG5483" t="s" s="30">
        <f>CONCATENATE(AH5483,", ",AI5483," ",AJ5483)</f>
        <v>209</v>
      </c>
    </row>
    <row r="5484" s="231" customFormat="1" ht="13.65" customHeight="1">
      <c r="AA5484" s="245">
        <v>908020</v>
      </c>
      <c r="AB5484" t="s" s="30">
        <v>12060</v>
      </c>
      <c r="AG5484" t="s" s="30">
        <f>CONCATENATE(AH5484,", ",AI5484," ",AJ5484)</f>
        <v>209</v>
      </c>
    </row>
    <row r="5485" s="231" customFormat="1" ht="13.65" customHeight="1">
      <c r="AA5485" s="245">
        <v>908038</v>
      </c>
      <c r="AB5485" t="s" s="30">
        <v>12061</v>
      </c>
      <c r="AG5485" t="s" s="30">
        <f>CONCATENATE(AH5485,", ",AI5485," ",AJ5485)</f>
        <v>209</v>
      </c>
    </row>
    <row r="5486" s="231" customFormat="1" ht="13.65" customHeight="1">
      <c r="AA5486" s="245">
        <v>908046</v>
      </c>
      <c r="AB5486" t="s" s="30">
        <v>12062</v>
      </c>
      <c r="AG5486" t="s" s="30">
        <f>CONCATENATE(AH5486,", ",AI5486," ",AJ5486)</f>
        <v>209</v>
      </c>
    </row>
    <row r="5487" s="231" customFormat="1" ht="13.65" customHeight="1">
      <c r="AA5487" s="245">
        <v>908053</v>
      </c>
      <c r="AB5487" t="s" s="30">
        <v>12063</v>
      </c>
      <c r="AG5487" t="s" s="30">
        <f>CONCATENATE(AH5487,", ",AI5487," ",AJ5487)</f>
        <v>209</v>
      </c>
    </row>
    <row r="5488" s="231" customFormat="1" ht="13.65" customHeight="1">
      <c r="AA5488" s="245">
        <v>908061</v>
      </c>
      <c r="AB5488" t="s" s="30">
        <v>12064</v>
      </c>
      <c r="AG5488" t="s" s="30">
        <f>CONCATENATE(AH5488,", ",AI5488," ",AJ5488)</f>
        <v>209</v>
      </c>
    </row>
    <row r="5489" s="231" customFormat="1" ht="13.65" customHeight="1">
      <c r="AA5489" s="245">
        <v>908079</v>
      </c>
      <c r="AB5489" t="s" s="30">
        <v>12065</v>
      </c>
      <c r="AG5489" t="s" s="30">
        <f>CONCATENATE(AH5489,", ",AI5489," ",AJ5489)</f>
        <v>209</v>
      </c>
    </row>
    <row r="5490" s="231" customFormat="1" ht="13.65" customHeight="1">
      <c r="AA5490" s="245">
        <v>908087</v>
      </c>
      <c r="AB5490" t="s" s="30">
        <v>12066</v>
      </c>
      <c r="AG5490" t="s" s="30">
        <f>CONCATENATE(AH5490,", ",AI5490," ",AJ5490)</f>
        <v>209</v>
      </c>
    </row>
    <row r="5491" s="231" customFormat="1" ht="13.65" customHeight="1">
      <c r="AA5491" s="245">
        <v>908095</v>
      </c>
      <c r="AB5491" t="s" s="30">
        <v>12067</v>
      </c>
      <c r="AC5491" t="s" s="30">
        <v>12068</v>
      </c>
      <c r="AG5491" t="s" s="30">
        <f>CONCATENATE(AH5491,", ",AI5491," ",AJ5491)</f>
        <v>209</v>
      </c>
    </row>
    <row r="5492" s="231" customFormat="1" ht="13.65" customHeight="1">
      <c r="AA5492" s="245">
        <v>908103</v>
      </c>
      <c r="AB5492" t="s" s="30">
        <v>12069</v>
      </c>
      <c r="AG5492" t="s" s="30">
        <f>CONCATENATE(AH5492,", ",AI5492," ",AJ5492)</f>
        <v>209</v>
      </c>
    </row>
    <row r="5493" s="231" customFormat="1" ht="13.65" customHeight="1">
      <c r="AA5493" s="245">
        <v>908111</v>
      </c>
      <c r="AB5493" t="s" s="30">
        <v>12070</v>
      </c>
      <c r="AG5493" t="s" s="30">
        <f>CONCATENATE(AH5493,", ",AI5493," ",AJ5493)</f>
        <v>209</v>
      </c>
    </row>
    <row r="5494" s="231" customFormat="1" ht="13.65" customHeight="1">
      <c r="AA5494" s="245">
        <v>908129</v>
      </c>
      <c r="AB5494" t="s" s="30">
        <v>12071</v>
      </c>
      <c r="AG5494" t="s" s="30">
        <f>CONCATENATE(AH5494,", ",AI5494," ",AJ5494)</f>
        <v>209</v>
      </c>
    </row>
    <row r="5495" s="231" customFormat="1" ht="13.65" customHeight="1">
      <c r="AA5495" s="245">
        <v>909499</v>
      </c>
      <c r="AB5495" t="s" s="30">
        <v>12072</v>
      </c>
      <c r="AG5495" t="s" s="30">
        <f>CONCATENATE(AH5495,", ",AI5495," ",AJ5495)</f>
        <v>209</v>
      </c>
    </row>
    <row r="5496" s="231" customFormat="1" ht="13.65" customHeight="1">
      <c r="AA5496" s="245">
        <v>909895</v>
      </c>
      <c r="AB5496" t="s" s="30">
        <v>12073</v>
      </c>
      <c r="AG5496" t="s" s="30">
        <f>CONCATENATE(AH5496,", ",AI5496," ",AJ5496)</f>
        <v>209</v>
      </c>
    </row>
    <row r="5497" s="231" customFormat="1" ht="13.65" customHeight="1">
      <c r="AA5497" s="245">
        <v>909903</v>
      </c>
      <c r="AB5497" t="s" s="30">
        <v>12074</v>
      </c>
      <c r="AG5497" t="s" s="30">
        <f>CONCATENATE(AH5497,", ",AI5497," ",AJ5497)</f>
        <v>209</v>
      </c>
    </row>
    <row r="5498" s="231" customFormat="1" ht="13.65" customHeight="1">
      <c r="AA5498" s="245">
        <v>909911</v>
      </c>
      <c r="AB5498" t="s" s="30">
        <v>12075</v>
      </c>
      <c r="AG5498" t="s" s="30">
        <f>CONCATENATE(AH5498,", ",AI5498," ",AJ5498)</f>
        <v>209</v>
      </c>
    </row>
    <row r="5499" s="231" customFormat="1" ht="13.65" customHeight="1">
      <c r="AA5499" s="245">
        <v>909929</v>
      </c>
      <c r="AB5499" t="s" s="30">
        <v>12076</v>
      </c>
      <c r="AG5499" t="s" s="30">
        <f>CONCATENATE(AH5499,", ",AI5499," ",AJ5499)</f>
        <v>209</v>
      </c>
    </row>
    <row r="5500" s="231" customFormat="1" ht="13.65" customHeight="1">
      <c r="AA5500" s="245">
        <v>909937</v>
      </c>
      <c r="AB5500" t="s" s="30">
        <v>12077</v>
      </c>
      <c r="AG5500" t="s" s="30">
        <f>CONCATENATE(AH5500,", ",AI5500," ",AJ5500)</f>
        <v>209</v>
      </c>
    </row>
    <row r="5501" s="231" customFormat="1" ht="13.65" customHeight="1">
      <c r="AA5501" s="245">
        <v>909945</v>
      </c>
      <c r="AB5501" t="s" s="30">
        <v>12078</v>
      </c>
      <c r="AG5501" t="s" s="30">
        <f>CONCATENATE(AH5501,", ",AI5501," ",AJ5501)</f>
        <v>209</v>
      </c>
    </row>
    <row r="5502" s="231" customFormat="1" ht="13.65" customHeight="1">
      <c r="AA5502" s="245">
        <v>909952</v>
      </c>
      <c r="AB5502" t="s" s="30">
        <v>12079</v>
      </c>
      <c r="AG5502" t="s" s="30">
        <f>CONCATENATE(AH5502,", ",AI5502," ",AJ5502)</f>
        <v>209</v>
      </c>
    </row>
    <row r="5503" s="231" customFormat="1" ht="13.65" customHeight="1">
      <c r="AA5503" s="245">
        <v>910158</v>
      </c>
      <c r="AB5503" t="s" s="30">
        <v>12080</v>
      </c>
      <c r="AD5503" t="s" s="30">
        <v>12081</v>
      </c>
      <c r="AG5503" t="s" s="30">
        <f>CONCATENATE(AH5503,", ",AI5503," ",AJ5503)</f>
        <v>5172</v>
      </c>
      <c r="AH5503" t="s" s="244">
        <v>4682</v>
      </c>
      <c r="AI5503" t="s" s="30">
        <v>4683</v>
      </c>
      <c r="AJ5503" s="245">
        <v>20007</v>
      </c>
    </row>
    <row r="5504" s="231" customFormat="1" ht="13.65" customHeight="1">
      <c r="AA5504" s="245">
        <v>910166</v>
      </c>
      <c r="AB5504" t="s" s="30">
        <v>12082</v>
      </c>
      <c r="AG5504" t="s" s="30">
        <f>CONCATENATE(AH5504,", ",AI5504," ",AJ5504)</f>
        <v>209</v>
      </c>
    </row>
    <row r="5505" s="231" customFormat="1" ht="13.65" customHeight="1">
      <c r="AA5505" s="245">
        <v>910174</v>
      </c>
      <c r="AB5505" t="s" s="30">
        <v>12083</v>
      </c>
      <c r="AG5505" t="s" s="30">
        <f>CONCATENATE(AH5505,", ",AI5505," ",AJ5505)</f>
        <v>209</v>
      </c>
    </row>
    <row r="5506" s="231" customFormat="1" ht="13.65" customHeight="1">
      <c r="AA5506" s="245">
        <v>910182</v>
      </c>
      <c r="AB5506" t="s" s="30">
        <v>12084</v>
      </c>
      <c r="AG5506" t="s" s="30">
        <f>CONCATENATE(AH5506,", ",AI5506," ",AJ5506)</f>
        <v>209</v>
      </c>
    </row>
    <row r="5507" s="231" customFormat="1" ht="13.65" customHeight="1">
      <c r="AA5507" s="245">
        <v>910190</v>
      </c>
      <c r="AB5507" t="s" s="30">
        <v>12085</v>
      </c>
      <c r="AG5507" t="s" s="30">
        <f>CONCATENATE(AH5507,", ",AI5507," ",AJ5507)</f>
        <v>209</v>
      </c>
    </row>
    <row r="5508" s="231" customFormat="1" ht="13.65" customHeight="1">
      <c r="AA5508" s="245">
        <v>910208</v>
      </c>
      <c r="AB5508" t="s" s="30">
        <v>12086</v>
      </c>
      <c r="AG5508" t="s" s="30">
        <f>CONCATENATE(AH5508,", ",AI5508," ",AJ5508)</f>
        <v>209</v>
      </c>
    </row>
    <row r="5509" s="231" customFormat="1" ht="13.65" customHeight="1">
      <c r="AA5509" s="245">
        <v>910299</v>
      </c>
      <c r="AB5509" t="s" s="30">
        <v>12087</v>
      </c>
      <c r="AG5509" t="s" s="30">
        <f>CONCATENATE(AH5509,", ",AI5509," ",AJ5509)</f>
        <v>209</v>
      </c>
    </row>
    <row r="5510" s="231" customFormat="1" ht="13.65" customHeight="1">
      <c r="AA5510" s="245">
        <v>910307</v>
      </c>
      <c r="AB5510" t="s" s="30">
        <v>12088</v>
      </c>
      <c r="AG5510" t="s" s="30">
        <f>CONCATENATE(AH5510,", ",AI5510," ",AJ5510)</f>
        <v>209</v>
      </c>
    </row>
    <row r="5511" s="231" customFormat="1" ht="13.65" customHeight="1">
      <c r="AA5511" s="245">
        <v>910315</v>
      </c>
      <c r="AB5511" t="s" s="30">
        <v>6900</v>
      </c>
      <c r="AG5511" t="s" s="30">
        <f>CONCATENATE(AH5511,", ",AI5511," ",AJ5511)</f>
        <v>209</v>
      </c>
    </row>
    <row r="5512" s="231" customFormat="1" ht="13.65" customHeight="1">
      <c r="AA5512" s="245">
        <v>910323</v>
      </c>
      <c r="AB5512" t="s" s="30">
        <v>12089</v>
      </c>
      <c r="AG5512" t="s" s="30">
        <f>CONCATENATE(AH5512,", ",AI5512," ",AJ5512)</f>
        <v>209</v>
      </c>
    </row>
    <row r="5513" s="231" customFormat="1" ht="13.65" customHeight="1">
      <c r="AA5513" s="245">
        <v>910331</v>
      </c>
      <c r="AB5513" t="s" s="30">
        <v>12090</v>
      </c>
      <c r="AG5513" t="s" s="30">
        <f>CONCATENATE(AH5513,", ",AI5513," ",AJ5513)</f>
        <v>209</v>
      </c>
    </row>
    <row r="5514" s="231" customFormat="1" ht="13.65" customHeight="1">
      <c r="AA5514" s="245">
        <v>910349</v>
      </c>
      <c r="AB5514" t="s" s="30">
        <v>12091</v>
      </c>
      <c r="AG5514" t="s" s="30">
        <f>CONCATENATE(AH5514,", ",AI5514," ",AJ5514)</f>
        <v>209</v>
      </c>
    </row>
    <row r="5515" s="231" customFormat="1" ht="13.65" customHeight="1">
      <c r="AA5515" s="245">
        <v>910356</v>
      </c>
      <c r="AB5515" t="s" s="30">
        <v>12092</v>
      </c>
      <c r="AC5515" t="s" s="30">
        <v>12093</v>
      </c>
      <c r="AG5515" t="s" s="30">
        <f>CONCATENATE(AH5515,", ",AI5515," ",AJ5515)</f>
        <v>209</v>
      </c>
    </row>
    <row r="5516" s="231" customFormat="1" ht="13.65" customHeight="1">
      <c r="AA5516" s="245">
        <v>910711</v>
      </c>
      <c r="AB5516" t="s" s="30">
        <v>12094</v>
      </c>
      <c r="AG5516" t="s" s="30">
        <f>CONCATENATE(AH5516,", ",AI5516," ",AJ5516)</f>
        <v>209</v>
      </c>
    </row>
    <row r="5517" s="231" customFormat="1" ht="13.65" customHeight="1">
      <c r="AA5517" s="245">
        <v>910729</v>
      </c>
      <c r="AB5517" t="s" s="30">
        <v>12095</v>
      </c>
      <c r="AG5517" t="s" s="30">
        <f>CONCATENATE(AH5517,", ",AI5517," ",AJ5517)</f>
        <v>209</v>
      </c>
    </row>
    <row r="5518" s="231" customFormat="1" ht="13.65" customHeight="1">
      <c r="AA5518" s="245">
        <v>910828</v>
      </c>
      <c r="AB5518" t="s" s="30">
        <v>12096</v>
      </c>
      <c r="AG5518" t="s" s="30">
        <f>CONCATENATE(AH5518,", ",AI5518," ",AJ5518)</f>
        <v>209</v>
      </c>
    </row>
    <row r="5519" s="231" customFormat="1" ht="13.65" customHeight="1">
      <c r="AA5519" s="245">
        <v>910836</v>
      </c>
      <c r="AB5519" t="s" s="30">
        <v>12097</v>
      </c>
      <c r="AG5519" t="s" s="30">
        <f>CONCATENATE(AH5519,", ",AI5519," ",AJ5519)</f>
        <v>209</v>
      </c>
    </row>
    <row r="5520" s="231" customFormat="1" ht="13.65" customHeight="1">
      <c r="AA5520" s="245">
        <v>910844</v>
      </c>
      <c r="AB5520" t="s" s="30">
        <v>12098</v>
      </c>
      <c r="AG5520" t="s" s="30">
        <f>CONCATENATE(AH5520,", ",AI5520," ",AJ5520)</f>
        <v>209</v>
      </c>
    </row>
    <row r="5521" s="231" customFormat="1" ht="13.65" customHeight="1">
      <c r="AA5521" s="245">
        <v>910851</v>
      </c>
      <c r="AB5521" t="s" s="30">
        <v>12099</v>
      </c>
      <c r="AG5521" t="s" s="30">
        <f>CONCATENATE(AH5521,", ",AI5521," ",AJ5521)</f>
        <v>209</v>
      </c>
    </row>
    <row r="5522" s="231" customFormat="1" ht="13.65" customHeight="1">
      <c r="AA5522" s="245">
        <v>910877</v>
      </c>
      <c r="AB5522" t="s" s="30">
        <v>12100</v>
      </c>
      <c r="AG5522" t="s" s="30">
        <f>CONCATENATE(AH5522,", ",AI5522," ",AJ5522)</f>
        <v>209</v>
      </c>
    </row>
    <row r="5523" s="231" customFormat="1" ht="13.65" customHeight="1">
      <c r="AA5523" s="245">
        <v>910885</v>
      </c>
      <c r="AB5523" t="s" s="30">
        <v>12101</v>
      </c>
      <c r="AD5523" t="s" s="30">
        <v>12102</v>
      </c>
      <c r="AE5523" t="s" s="30">
        <v>12103</v>
      </c>
      <c r="AF5523" t="s" s="30">
        <v>12104</v>
      </c>
      <c r="AG5523" t="s" s="30">
        <f>CONCATENATE(AH5523,", ",AI5523," ",AJ5523)</f>
        <v>137</v>
      </c>
      <c r="AH5523" t="s" s="244">
        <v>138</v>
      </c>
      <c r="AI5523" t="s" s="30">
        <v>139</v>
      </c>
      <c r="AJ5523" s="245">
        <v>37401</v>
      </c>
    </row>
    <row r="5524" s="231" customFormat="1" ht="13.65" customHeight="1">
      <c r="AA5524" s="245">
        <v>910919</v>
      </c>
      <c r="AB5524" t="s" s="30">
        <v>12105</v>
      </c>
      <c r="AG5524" t="s" s="30">
        <f>CONCATENATE(AH5524,", ",AI5524," ",AJ5524)</f>
        <v>209</v>
      </c>
    </row>
    <row r="5525" s="231" customFormat="1" ht="13.65" customHeight="1">
      <c r="AA5525" s="245">
        <v>910927</v>
      </c>
      <c r="AB5525" t="s" s="30">
        <v>12106</v>
      </c>
      <c r="AG5525" t="s" s="30">
        <f>CONCATENATE(AH5525,", ",AI5525," ",AJ5525)</f>
        <v>209</v>
      </c>
    </row>
    <row r="5526" s="231" customFormat="1" ht="13.65" customHeight="1">
      <c r="AA5526" s="245">
        <v>910943</v>
      </c>
      <c r="AB5526" t="s" s="30">
        <v>12107</v>
      </c>
      <c r="AG5526" t="s" s="30">
        <f>CONCATENATE(AH5526,", ",AI5526," ",AJ5526)</f>
        <v>209</v>
      </c>
    </row>
    <row r="5527" s="231" customFormat="1" ht="13.65" customHeight="1">
      <c r="AA5527" s="245">
        <v>910950</v>
      </c>
      <c r="AB5527" t="s" s="30">
        <v>12108</v>
      </c>
      <c r="AG5527" t="s" s="30">
        <f>CONCATENATE(AH5527,", ",AI5527," ",AJ5527)</f>
        <v>209</v>
      </c>
    </row>
    <row r="5528" s="231" customFormat="1" ht="13.65" customHeight="1">
      <c r="AA5528" s="245">
        <v>911321</v>
      </c>
      <c r="AB5528" t="s" s="30">
        <v>12109</v>
      </c>
      <c r="AG5528" t="s" s="30">
        <f>CONCATENATE(AH5528,", ",AI5528," ",AJ5528)</f>
        <v>209</v>
      </c>
    </row>
    <row r="5529" s="231" customFormat="1" ht="13.65" customHeight="1">
      <c r="AA5529" s="245">
        <v>911339</v>
      </c>
      <c r="AB5529" t="s" s="30">
        <v>12110</v>
      </c>
      <c r="AD5529" t="s" s="30">
        <v>12111</v>
      </c>
      <c r="AG5529" t="s" s="30">
        <f>CONCATENATE(AH5529,", ",AI5529," ",AJ5529)</f>
        <v>12112</v>
      </c>
      <c r="AH5529" t="s" s="244">
        <v>7279</v>
      </c>
      <c r="AI5529" t="s" s="30">
        <v>5031</v>
      </c>
      <c r="AJ5529" s="245">
        <v>64055</v>
      </c>
    </row>
    <row r="5530" s="231" customFormat="1" ht="13.65" customHeight="1">
      <c r="AA5530" s="245">
        <v>911347</v>
      </c>
      <c r="AB5530" t="s" s="30">
        <v>12113</v>
      </c>
      <c r="AG5530" t="s" s="30">
        <f>CONCATENATE(AH5530,", ",AI5530," ",AJ5530)</f>
        <v>209</v>
      </c>
    </row>
    <row r="5531" s="231" customFormat="1" ht="13.65" customHeight="1">
      <c r="AA5531" s="245">
        <v>911354</v>
      </c>
      <c r="AB5531" t="s" s="30">
        <v>12114</v>
      </c>
      <c r="AC5531" t="s" s="30">
        <v>12115</v>
      </c>
      <c r="AD5531" t="s" s="30">
        <v>12116</v>
      </c>
      <c r="AG5531" t="s" s="30">
        <f>CONCATENATE(AH5531,", ",AI5531," ",AJ5531)</f>
        <v>6817</v>
      </c>
      <c r="AH5531" t="s" s="244">
        <v>4682</v>
      </c>
      <c r="AI5531" t="s" s="30">
        <v>4683</v>
      </c>
      <c r="AJ5531" s="245">
        <v>20037</v>
      </c>
    </row>
    <row r="5532" s="231" customFormat="1" ht="13.65" customHeight="1">
      <c r="AA5532" s="245">
        <v>911362</v>
      </c>
      <c r="AB5532" t="s" s="30">
        <v>12117</v>
      </c>
      <c r="AG5532" t="s" s="30">
        <f>CONCATENATE(AH5532,", ",AI5532," ",AJ5532)</f>
        <v>209</v>
      </c>
    </row>
    <row r="5533" s="231" customFormat="1" ht="13.65" customHeight="1">
      <c r="AA5533" s="245">
        <v>911370</v>
      </c>
      <c r="AB5533" t="s" s="30">
        <v>12118</v>
      </c>
      <c r="AD5533" t="s" s="30">
        <v>12119</v>
      </c>
      <c r="AG5533" t="s" s="30">
        <f>CONCATENATE(AH5533,", ",AI5533," ",AJ5533)</f>
        <v>12120</v>
      </c>
      <c r="AH5533" t="s" s="244">
        <v>3347</v>
      </c>
      <c r="AI5533" t="s" s="30">
        <v>3348</v>
      </c>
      <c r="AJ5533" t="s" s="30">
        <v>12121</v>
      </c>
    </row>
    <row r="5534" s="231" customFormat="1" ht="13.65" customHeight="1">
      <c r="AA5534" s="245">
        <v>911388</v>
      </c>
      <c r="AB5534" t="s" s="30">
        <v>12122</v>
      </c>
      <c r="AD5534" t="s" s="30">
        <v>12123</v>
      </c>
      <c r="AG5534" t="s" s="30">
        <f>CONCATENATE(AH5534,", ",AI5534," ",AJ5534)</f>
        <v>4779</v>
      </c>
      <c r="AH5534" t="s" s="244">
        <v>4682</v>
      </c>
      <c r="AI5534" t="s" s="30">
        <v>4683</v>
      </c>
      <c r="AJ5534" s="245">
        <v>20036</v>
      </c>
    </row>
    <row r="5535" s="231" customFormat="1" ht="13.65" customHeight="1">
      <c r="AA5535" s="245">
        <v>911396</v>
      </c>
      <c r="AB5535" t="s" s="30">
        <v>12124</v>
      </c>
      <c r="AG5535" t="s" s="30">
        <f>CONCATENATE(AH5535,", ",AI5535," ",AJ5535)</f>
        <v>209</v>
      </c>
    </row>
    <row r="5536" s="231" customFormat="1" ht="13.65" customHeight="1">
      <c r="AA5536" s="245">
        <v>911404</v>
      </c>
      <c r="AB5536" t="s" s="30">
        <v>12125</v>
      </c>
      <c r="AG5536" t="s" s="30">
        <f>CONCATENATE(AH5536,", ",AI5536," ",AJ5536)</f>
        <v>209</v>
      </c>
    </row>
    <row r="5537" s="231" customFormat="1" ht="13.65" customHeight="1">
      <c r="AA5537" s="245">
        <v>911412</v>
      </c>
      <c r="AB5537" t="s" s="30">
        <v>12126</v>
      </c>
      <c r="AG5537" t="s" s="30">
        <f>CONCATENATE(AH5537,", ",AI5537," ",AJ5537)</f>
        <v>209</v>
      </c>
    </row>
    <row r="5538" s="231" customFormat="1" ht="13.65" customHeight="1">
      <c r="AA5538" s="245">
        <v>911420</v>
      </c>
      <c r="AB5538" t="s" s="30">
        <v>12127</v>
      </c>
      <c r="AG5538" t="s" s="30">
        <f>CONCATENATE(AH5538,", ",AI5538," ",AJ5538)</f>
        <v>209</v>
      </c>
    </row>
    <row r="5539" s="231" customFormat="1" ht="13.65" customHeight="1">
      <c r="AA5539" s="245">
        <v>911438</v>
      </c>
      <c r="AB5539" t="s" s="30">
        <v>12128</v>
      </c>
      <c r="AC5539" t="s" s="30">
        <v>12129</v>
      </c>
      <c r="AG5539" t="s" s="30">
        <f>CONCATENATE(AH5539,", ",AI5539," ",AJ5539)</f>
        <v>209</v>
      </c>
    </row>
    <row r="5540" s="231" customFormat="1" ht="13.65" customHeight="1">
      <c r="AA5540" s="245">
        <v>911446</v>
      </c>
      <c r="AB5540" t="s" s="30">
        <v>12130</v>
      </c>
      <c r="AD5540" t="s" s="30">
        <v>12131</v>
      </c>
      <c r="AG5540" t="s" s="30">
        <f>CONCATENATE(AH5540,", ",AI5540," ",AJ5540)</f>
        <v>12132</v>
      </c>
      <c r="AH5540" t="s" s="244">
        <v>8034</v>
      </c>
      <c r="AI5540" t="s" s="30">
        <v>3412</v>
      </c>
      <c r="AJ5540" t="s" s="30">
        <v>12133</v>
      </c>
    </row>
    <row r="5541" s="231" customFormat="1" ht="13.65" customHeight="1">
      <c r="AA5541" s="245">
        <v>911453</v>
      </c>
      <c r="AB5541" t="s" s="30">
        <v>12134</v>
      </c>
      <c r="AG5541" t="s" s="30">
        <f>CONCATENATE(AH5541,", ",AI5541," ",AJ5541)</f>
        <v>209</v>
      </c>
    </row>
    <row r="5542" s="231" customFormat="1" ht="13.65" customHeight="1">
      <c r="AA5542" s="245">
        <v>911461</v>
      </c>
      <c r="AB5542" t="s" s="30">
        <v>12135</v>
      </c>
      <c r="AG5542" t="s" s="30">
        <f>CONCATENATE(AH5542,", ",AI5542," ",AJ5542)</f>
        <v>209</v>
      </c>
    </row>
    <row r="5543" s="231" customFormat="1" ht="13.65" customHeight="1">
      <c r="AA5543" s="245">
        <v>911479</v>
      </c>
      <c r="AB5543" t="s" s="30">
        <v>12136</v>
      </c>
      <c r="AD5543" t="s" s="30">
        <v>12137</v>
      </c>
      <c r="AG5543" t="s" s="30">
        <f>CONCATENATE(AH5543,", ",AI5543," ",AJ5543)</f>
        <v>12138</v>
      </c>
      <c r="AH5543" t="s" s="244">
        <v>752</v>
      </c>
      <c r="AI5543" t="s" s="30">
        <v>753</v>
      </c>
      <c r="AJ5543" s="245">
        <v>10019</v>
      </c>
    </row>
    <row r="5544" s="231" customFormat="1" ht="13.65" customHeight="1">
      <c r="AA5544" s="245">
        <v>911487</v>
      </c>
      <c r="AB5544" t="s" s="30">
        <v>12139</v>
      </c>
      <c r="AG5544" t="s" s="30">
        <f>CONCATENATE(AH5544,", ",AI5544," ",AJ5544)</f>
        <v>209</v>
      </c>
    </row>
    <row r="5545" s="231" customFormat="1" ht="13.65" customHeight="1">
      <c r="AA5545" s="245">
        <v>911495</v>
      </c>
      <c r="AB5545" t="s" s="30">
        <v>12140</v>
      </c>
      <c r="AD5545" t="s" s="30">
        <v>12141</v>
      </c>
      <c r="AG5545" t="s" s="30">
        <f>CONCATENATE(AH5545,", ",AI5545," ",AJ5545)</f>
        <v>5162</v>
      </c>
      <c r="AH5545" t="s" s="244">
        <v>752</v>
      </c>
      <c r="AI5545" t="s" s="30">
        <v>753</v>
      </c>
      <c r="AJ5545" s="245">
        <v>10022</v>
      </c>
    </row>
    <row r="5546" s="231" customFormat="1" ht="13.65" customHeight="1">
      <c r="AA5546" s="245">
        <v>911503</v>
      </c>
      <c r="AB5546" t="s" s="30">
        <v>12142</v>
      </c>
      <c r="AD5546" t="s" s="30">
        <v>12143</v>
      </c>
      <c r="AG5546" t="s" s="30">
        <f>CONCATENATE(AH5546,", ",AI5546," ",AJ5546)</f>
        <v>12144</v>
      </c>
      <c r="AH5546" t="s" s="244">
        <v>12145</v>
      </c>
      <c r="AI5546" t="s" s="30">
        <v>5537</v>
      </c>
      <c r="AJ5546" t="s" s="30">
        <v>12146</v>
      </c>
    </row>
    <row r="5547" s="231" customFormat="1" ht="13.65" customHeight="1">
      <c r="AA5547" s="245">
        <v>911511</v>
      </c>
      <c r="AB5547" t="s" s="30">
        <v>12147</v>
      </c>
      <c r="AD5547" t="s" s="30">
        <v>12148</v>
      </c>
      <c r="AG5547" t="s" s="30">
        <f>CONCATENATE(AH5547,", ",AI5547," ",AJ5547)</f>
        <v>12149</v>
      </c>
      <c r="AH5547" t="s" s="244">
        <v>6247</v>
      </c>
      <c r="AI5547" t="s" s="30">
        <v>4892</v>
      </c>
      <c r="AJ5547" s="245">
        <v>8527</v>
      </c>
    </row>
    <row r="5548" s="231" customFormat="1" ht="13.65" customHeight="1">
      <c r="AA5548" s="245">
        <v>911529</v>
      </c>
      <c r="AB5548" t="s" s="30">
        <v>12150</v>
      </c>
      <c r="AG5548" t="s" s="30">
        <f>CONCATENATE(AH5548,", ",AI5548," ",AJ5548)</f>
        <v>209</v>
      </c>
    </row>
    <row r="5549" s="231" customFormat="1" ht="13.65" customHeight="1">
      <c r="AA5549" s="245">
        <v>911537</v>
      </c>
      <c r="AB5549" t="s" s="30">
        <v>12151</v>
      </c>
      <c r="AG5549" t="s" s="30">
        <f>CONCATENATE(AH5549,", ",AI5549," ",AJ5549)</f>
        <v>209</v>
      </c>
    </row>
    <row r="5550" s="231" customFormat="1" ht="13.65" customHeight="1">
      <c r="AA5550" s="245">
        <v>911545</v>
      </c>
      <c r="AB5550" t="s" s="30">
        <v>12152</v>
      </c>
      <c r="AD5550" t="s" s="30">
        <v>12153</v>
      </c>
      <c r="AG5550" t="s" s="30">
        <f>CONCATENATE(AH5550,", ",AI5550," ",AJ5550)</f>
        <v>12154</v>
      </c>
      <c r="AH5550" t="s" s="244">
        <v>5628</v>
      </c>
      <c r="AI5550" t="s" s="30">
        <v>5629</v>
      </c>
      <c r="AJ5550" s="245">
        <v>55406</v>
      </c>
    </row>
    <row r="5551" s="231" customFormat="1" ht="13.65" customHeight="1">
      <c r="AA5551" s="245">
        <v>911552</v>
      </c>
      <c r="AB5551" t="s" s="30">
        <v>12155</v>
      </c>
      <c r="AG5551" t="s" s="30">
        <f>CONCATENATE(AH5551,", ",AI5551," ",AJ5551)</f>
        <v>209</v>
      </c>
    </row>
    <row r="5552" s="231" customFormat="1" ht="13.65" customHeight="1">
      <c r="AA5552" s="245">
        <v>911560</v>
      </c>
      <c r="AB5552" t="s" s="30">
        <v>12156</v>
      </c>
      <c r="AG5552" t="s" s="30">
        <f>CONCATENATE(AH5552,", ",AI5552," ",AJ5552)</f>
        <v>209</v>
      </c>
    </row>
    <row r="5553" s="231" customFormat="1" ht="13.65" customHeight="1">
      <c r="AA5553" s="245">
        <v>911578</v>
      </c>
      <c r="AB5553" t="s" s="30">
        <v>12157</v>
      </c>
      <c r="AD5553" t="s" s="30">
        <v>12158</v>
      </c>
      <c r="AG5553" t="s" s="30">
        <f>CONCATENATE(AH5553,", ",AI5553," ",AJ5553)</f>
        <v>8061</v>
      </c>
      <c r="AH5553" t="s" s="244">
        <v>7316</v>
      </c>
      <c r="AI5553" t="s" s="30">
        <v>4363</v>
      </c>
      <c r="AJ5553" s="245">
        <v>92135</v>
      </c>
    </row>
    <row r="5554" s="231" customFormat="1" ht="13.65" customHeight="1">
      <c r="AA5554" s="245">
        <v>911586</v>
      </c>
      <c r="AB5554" t="s" s="30">
        <v>12159</v>
      </c>
      <c r="AG5554" t="s" s="30">
        <f>CONCATENATE(AH5554,", ",AI5554," ",AJ5554)</f>
        <v>209</v>
      </c>
    </row>
    <row r="5555" s="231" customFormat="1" ht="13.65" customHeight="1">
      <c r="AA5555" s="245">
        <v>911594</v>
      </c>
      <c r="AB5555" t="s" s="30">
        <v>12160</v>
      </c>
      <c r="AG5555" t="s" s="30">
        <f>CONCATENATE(AH5555,", ",AI5555," ",AJ5555)</f>
        <v>209</v>
      </c>
    </row>
    <row r="5556" s="231" customFormat="1" ht="13.65" customHeight="1">
      <c r="AA5556" s="245">
        <v>911602</v>
      </c>
      <c r="AB5556" t="s" s="30">
        <v>12161</v>
      </c>
      <c r="AD5556" t="s" s="30">
        <v>12162</v>
      </c>
      <c r="AG5556" t="s" s="30">
        <f>CONCATENATE(AH5556,", ",AI5556," ",AJ5556)</f>
        <v>5853</v>
      </c>
      <c r="AH5556" t="s" s="244">
        <v>752</v>
      </c>
      <c r="AI5556" t="s" s="30">
        <v>753</v>
      </c>
      <c r="AJ5556" s="245">
        <v>10005</v>
      </c>
    </row>
    <row r="5557" s="231" customFormat="1" ht="13.65" customHeight="1">
      <c r="AA5557" s="245">
        <v>911610</v>
      </c>
      <c r="AB5557" t="s" s="30">
        <v>12163</v>
      </c>
      <c r="AC5557" t="s" s="30">
        <v>12164</v>
      </c>
      <c r="AG5557" t="s" s="30">
        <f>CONCATENATE(AH5557,", ",AI5557," ",AJ5557)</f>
        <v>209</v>
      </c>
    </row>
    <row r="5558" s="231" customFormat="1" ht="13.65" customHeight="1">
      <c r="AA5558" s="245">
        <v>911628</v>
      </c>
      <c r="AB5558" t="s" s="30">
        <v>12165</v>
      </c>
      <c r="AG5558" t="s" s="30">
        <f>CONCATENATE(AH5558,", ",AI5558," ",AJ5558)</f>
        <v>209</v>
      </c>
    </row>
    <row r="5559" s="231" customFormat="1" ht="13.65" customHeight="1">
      <c r="AA5559" s="245">
        <v>911636</v>
      </c>
      <c r="AB5559" t="s" s="30">
        <v>12166</v>
      </c>
      <c r="AG5559" t="s" s="30">
        <f>CONCATENATE(AH5559,", ",AI5559," ",AJ5559)</f>
        <v>209</v>
      </c>
    </row>
    <row r="5560" s="231" customFormat="1" ht="13.65" customHeight="1">
      <c r="AA5560" s="245">
        <v>911644</v>
      </c>
      <c r="AB5560" t="s" s="30">
        <v>12167</v>
      </c>
      <c r="AG5560" t="s" s="30">
        <f>CONCATENATE(AH5560,", ",AI5560," ",AJ5560)</f>
        <v>209</v>
      </c>
    </row>
    <row r="5561" s="231" customFormat="1" ht="13.65" customHeight="1">
      <c r="AA5561" s="245">
        <v>911651</v>
      </c>
      <c r="AB5561" t="s" s="30">
        <v>12168</v>
      </c>
      <c r="AD5561" t="s" s="30">
        <v>12169</v>
      </c>
      <c r="AG5561" t="s" s="30">
        <f>CONCATENATE(AH5561,", ",AI5561," ",AJ5561)</f>
        <v>12170</v>
      </c>
      <c r="AH5561" t="s" s="244">
        <v>12171</v>
      </c>
      <c r="AI5561" t="s" s="30">
        <v>753</v>
      </c>
      <c r="AJ5561" s="245">
        <v>11370</v>
      </c>
    </row>
    <row r="5562" s="231" customFormat="1" ht="13.65" customHeight="1">
      <c r="AA5562" s="245">
        <v>911669</v>
      </c>
      <c r="AB5562" t="s" s="30">
        <v>12172</v>
      </c>
      <c r="AD5562" t="s" s="30">
        <v>12173</v>
      </c>
      <c r="AG5562" t="s" s="30">
        <f>CONCATENATE(AH5562,", ",AI5562," ",AJ5562)</f>
        <v>6790</v>
      </c>
      <c r="AH5562" t="s" s="244">
        <v>5684</v>
      </c>
      <c r="AI5562" t="s" s="30">
        <v>4691</v>
      </c>
      <c r="AJ5562" s="245">
        <v>80906</v>
      </c>
    </row>
    <row r="5563" s="231" customFormat="1" ht="13.65" customHeight="1">
      <c r="AA5563" s="245">
        <v>911677</v>
      </c>
      <c r="AB5563" t="s" s="30">
        <v>12174</v>
      </c>
      <c r="AD5563" t="s" s="30">
        <v>12175</v>
      </c>
      <c r="AG5563" t="s" s="30">
        <f>CONCATENATE(AH5563,", ",AI5563," ",AJ5563)</f>
        <v>12176</v>
      </c>
      <c r="AH5563" t="s" s="244">
        <v>12177</v>
      </c>
      <c r="AI5563" t="s" s="30">
        <v>581</v>
      </c>
      <c r="AJ5563" s="245">
        <v>32256</v>
      </c>
    </row>
    <row r="5564" s="231" customFormat="1" ht="13.65" customHeight="1">
      <c r="AA5564" s="245">
        <v>911685</v>
      </c>
      <c r="AB5564" t="s" s="30">
        <v>12178</v>
      </c>
      <c r="AD5564" t="s" s="30">
        <v>12179</v>
      </c>
      <c r="AG5564" t="s" s="30">
        <f>CONCATENATE(AH5564,", ",AI5564," ",AJ5564)</f>
        <v>12180</v>
      </c>
      <c r="AH5564" t="s" s="244">
        <v>12181</v>
      </c>
      <c r="AI5564" t="s" s="30">
        <v>4670</v>
      </c>
      <c r="AJ5564" s="245">
        <v>20170</v>
      </c>
    </row>
    <row r="5565" s="231" customFormat="1" ht="13.65" customHeight="1">
      <c r="AA5565" s="245">
        <v>911693</v>
      </c>
      <c r="AB5565" t="s" s="30">
        <v>12182</v>
      </c>
      <c r="AD5565" t="s" s="30">
        <v>12183</v>
      </c>
      <c r="AG5565" t="s" s="30">
        <f>CONCATENATE(AH5565,", ",AI5565," ",AJ5565)</f>
        <v>8014</v>
      </c>
      <c r="AH5565" t="s" s="244">
        <v>4756</v>
      </c>
      <c r="AI5565" t="s" s="30">
        <v>4363</v>
      </c>
      <c r="AJ5565" s="245">
        <v>94102</v>
      </c>
    </row>
    <row r="5566" s="231" customFormat="1" ht="13.65" customHeight="1">
      <c r="AA5566" s="245">
        <v>912402</v>
      </c>
      <c r="AB5566" t="s" s="30">
        <v>12184</v>
      </c>
      <c r="AG5566" t="s" s="30">
        <f>CONCATENATE(AH5566,", ",AI5566," ",AJ5566)</f>
        <v>209</v>
      </c>
    </row>
    <row r="5567" s="231" customFormat="1" ht="13.65" customHeight="1">
      <c r="AA5567" s="245">
        <v>912410</v>
      </c>
      <c r="AB5567" t="s" s="30">
        <v>12185</v>
      </c>
      <c r="AG5567" t="s" s="30">
        <f>CONCATENATE(AH5567,", ",AI5567," ",AJ5567)</f>
        <v>209</v>
      </c>
    </row>
    <row r="5568" s="231" customFormat="1" ht="13.65" customHeight="1">
      <c r="AA5568" s="245">
        <v>912428</v>
      </c>
      <c r="AB5568" t="s" s="30">
        <v>12186</v>
      </c>
      <c r="AG5568" t="s" s="30">
        <f>CONCATENATE(AH5568,", ",AI5568," ",AJ5568)</f>
        <v>209</v>
      </c>
    </row>
    <row r="5569" s="231" customFormat="1" ht="13.65" customHeight="1">
      <c r="AA5569" s="245">
        <v>912436</v>
      </c>
      <c r="AB5569" t="s" s="30">
        <v>12187</v>
      </c>
      <c r="AG5569" t="s" s="30">
        <f>CONCATENATE(AH5569,", ",AI5569," ",AJ5569)</f>
        <v>209</v>
      </c>
    </row>
    <row r="5570" s="231" customFormat="1" ht="13.65" customHeight="1">
      <c r="AA5570" s="245">
        <v>912444</v>
      </c>
      <c r="AB5570" t="s" s="30">
        <v>12188</v>
      </c>
      <c r="AG5570" t="s" s="30">
        <f>CONCATENATE(AH5570,", ",AI5570," ",AJ5570)</f>
        <v>209</v>
      </c>
    </row>
    <row r="5571" s="231" customFormat="1" ht="13.65" customHeight="1">
      <c r="AA5571" s="245">
        <v>912451</v>
      </c>
      <c r="AB5571" t="s" s="30">
        <v>12189</v>
      </c>
      <c r="AG5571" t="s" s="30">
        <f>CONCATENATE(AH5571,", ",AI5571," ",AJ5571)</f>
        <v>209</v>
      </c>
    </row>
    <row r="5572" s="231" customFormat="1" ht="13.65" customHeight="1">
      <c r="AA5572" s="245">
        <v>912469</v>
      </c>
      <c r="AB5572" t="s" s="30">
        <v>12190</v>
      </c>
      <c r="AG5572" t="s" s="30">
        <f>CONCATENATE(AH5572,", ",AI5572," ",AJ5572)</f>
        <v>209</v>
      </c>
    </row>
    <row r="5573" s="231" customFormat="1" ht="13.65" customHeight="1">
      <c r="AA5573" s="245">
        <v>912477</v>
      </c>
      <c r="AB5573" t="s" s="30">
        <v>12191</v>
      </c>
      <c r="AG5573" t="s" s="30">
        <f>CONCATENATE(AH5573,", ",AI5573," ",AJ5573)</f>
        <v>209</v>
      </c>
    </row>
    <row r="5574" s="231" customFormat="1" ht="13.65" customHeight="1">
      <c r="AA5574" s="245">
        <v>912485</v>
      </c>
      <c r="AB5574" t="s" s="30">
        <v>12192</v>
      </c>
      <c r="AG5574" t="s" s="30">
        <f>CONCATENATE(AH5574,", ",AI5574," ",AJ5574)</f>
        <v>209</v>
      </c>
    </row>
    <row r="5575" s="231" customFormat="1" ht="13.65" customHeight="1">
      <c r="AA5575" s="245">
        <v>912493</v>
      </c>
      <c r="AB5575" t="s" s="30">
        <v>12193</v>
      </c>
      <c r="AG5575" t="s" s="30">
        <f>CONCATENATE(AH5575,", ",AI5575," ",AJ5575)</f>
        <v>209</v>
      </c>
    </row>
    <row r="5576" s="231" customFormat="1" ht="13.65" customHeight="1">
      <c r="AA5576" s="245">
        <v>912501</v>
      </c>
      <c r="AB5576" t="s" s="30">
        <v>12194</v>
      </c>
      <c r="AG5576" t="s" s="30">
        <f>CONCATENATE(AH5576,", ",AI5576," ",AJ5576)</f>
        <v>209</v>
      </c>
    </row>
    <row r="5577" s="231" customFormat="1" ht="13.65" customHeight="1">
      <c r="AA5577" s="245">
        <v>912584</v>
      </c>
      <c r="AB5577" t="s" s="30">
        <v>12195</v>
      </c>
      <c r="AG5577" t="s" s="30">
        <f>CONCATENATE(AH5577,", ",AI5577," ",AJ5577)</f>
        <v>209</v>
      </c>
    </row>
    <row r="5578" s="231" customFormat="1" ht="13.65" customHeight="1">
      <c r="AA5578" s="245">
        <v>912592</v>
      </c>
      <c r="AB5578" t="s" s="30">
        <v>12196</v>
      </c>
      <c r="AG5578" t="s" s="30">
        <f>CONCATENATE(AH5578,", ",AI5578," ",AJ5578)</f>
        <v>209</v>
      </c>
    </row>
    <row r="5579" s="231" customFormat="1" ht="13.65" customHeight="1">
      <c r="AA5579" s="245">
        <v>912600</v>
      </c>
      <c r="AB5579" t="s" s="30">
        <v>12197</v>
      </c>
      <c r="AG5579" t="s" s="30">
        <f>CONCATENATE(AH5579,", ",AI5579," ",AJ5579)</f>
        <v>209</v>
      </c>
    </row>
    <row r="5580" s="231" customFormat="1" ht="13.65" customHeight="1">
      <c r="AA5580" s="245">
        <v>912618</v>
      </c>
      <c r="AB5580" t="s" s="30">
        <v>12198</v>
      </c>
      <c r="AG5580" t="s" s="30">
        <f>CONCATENATE(AH5580,", ",AI5580," ",AJ5580)</f>
        <v>209</v>
      </c>
    </row>
    <row r="5581" s="231" customFormat="1" ht="13.65" customHeight="1">
      <c r="AA5581" s="245">
        <v>912626</v>
      </c>
      <c r="AB5581" t="s" s="30">
        <v>12199</v>
      </c>
      <c r="AG5581" t="s" s="30">
        <f>CONCATENATE(AH5581,", ",AI5581," ",AJ5581)</f>
        <v>209</v>
      </c>
    </row>
    <row r="5582" s="231" customFormat="1" ht="13.65" customHeight="1">
      <c r="AA5582" s="245">
        <v>912634</v>
      </c>
      <c r="AB5582" t="s" s="30">
        <v>12200</v>
      </c>
      <c r="AD5582" t="s" s="30">
        <v>12201</v>
      </c>
      <c r="AG5582" t="s" s="30">
        <f>CONCATENATE(AH5582,", ",AI5582," ",AJ5582)</f>
        <v>197</v>
      </c>
      <c r="AH5582" t="s" s="244">
        <v>138</v>
      </c>
      <c r="AI5582" t="s" s="30">
        <v>139</v>
      </c>
      <c r="AJ5582" s="245">
        <v>37402</v>
      </c>
    </row>
    <row r="5583" s="231" customFormat="1" ht="13.65" customHeight="1">
      <c r="AA5583" s="245">
        <v>912642</v>
      </c>
      <c r="AB5583" t="s" s="30">
        <v>12202</v>
      </c>
      <c r="AD5583" t="s" s="30">
        <v>3599</v>
      </c>
      <c r="AE5583" t="s" s="30">
        <v>3604</v>
      </c>
      <c r="AG5583" t="s" s="30">
        <f>CONCATENATE(AH5583,", ",AI5583," ",AJ5583)</f>
        <v>197</v>
      </c>
      <c r="AH5583" t="s" s="244">
        <v>138</v>
      </c>
      <c r="AI5583" t="s" s="30">
        <v>139</v>
      </c>
      <c r="AJ5583" s="245">
        <v>37402</v>
      </c>
    </row>
    <row r="5584" s="231" customFormat="1" ht="13.65" customHeight="1">
      <c r="AA5584" s="245">
        <v>912683</v>
      </c>
      <c r="AB5584" t="s" s="30">
        <v>12203</v>
      </c>
      <c r="AG5584" t="s" s="30">
        <f>CONCATENATE(AH5584,", ",AI5584," ",AJ5584)</f>
        <v>209</v>
      </c>
    </row>
    <row r="5585" s="231" customFormat="1" ht="13.65" customHeight="1">
      <c r="AA5585" s="245">
        <v>912691</v>
      </c>
      <c r="AB5585" t="s" s="30">
        <v>12204</v>
      </c>
      <c r="AG5585" t="s" s="30">
        <f>CONCATENATE(AH5585,", ",AI5585," ",AJ5585)</f>
        <v>209</v>
      </c>
    </row>
    <row r="5586" s="231" customFormat="1" ht="13.65" customHeight="1">
      <c r="AA5586" s="245">
        <v>912709</v>
      </c>
      <c r="AB5586" t="s" s="30">
        <v>12205</v>
      </c>
      <c r="AG5586" t="s" s="30">
        <f>CONCATENATE(AH5586,", ",AI5586," ",AJ5586)</f>
        <v>209</v>
      </c>
    </row>
    <row r="5587" s="231" customFormat="1" ht="13.65" customHeight="1">
      <c r="AA5587" s="245">
        <v>913889</v>
      </c>
      <c r="AB5587" t="s" s="30">
        <v>12206</v>
      </c>
      <c r="AD5587" t="s" s="30">
        <v>12207</v>
      </c>
      <c r="AE5587" t="s" s="30">
        <v>12208</v>
      </c>
      <c r="AG5587" t="s" s="30">
        <f>CONCATENATE(AH5587,", ",AI5587," ",AJ5587)</f>
        <v>1224</v>
      </c>
      <c r="AH5587" t="s" s="244">
        <v>1225</v>
      </c>
      <c r="AI5587" t="s" s="30">
        <v>178</v>
      </c>
      <c r="AJ5587" s="245">
        <v>30739</v>
      </c>
    </row>
    <row r="5588" s="231" customFormat="1" ht="13.65" customHeight="1">
      <c r="AA5588" s="245">
        <v>914085</v>
      </c>
      <c r="AB5588" t="s" s="30">
        <v>12209</v>
      </c>
      <c r="AD5588" t="s" s="30">
        <v>12210</v>
      </c>
      <c r="AE5588" t="s" s="30">
        <v>3645</v>
      </c>
      <c r="AG5588" t="s" s="30">
        <f>CONCATENATE(AH5588,", ",AI5588," ",AJ5588)</f>
        <v>197</v>
      </c>
      <c r="AH5588" t="s" s="244">
        <v>138</v>
      </c>
      <c r="AI5588" t="s" s="30">
        <v>139</v>
      </c>
      <c r="AJ5588" s="245">
        <v>37402</v>
      </c>
    </row>
    <row r="5589" s="231" customFormat="1" ht="13.65" customHeight="1">
      <c r="AA5589" s="245">
        <v>914614</v>
      </c>
      <c r="AB5589" t="s" s="30">
        <v>12211</v>
      </c>
      <c r="AD5589" t="s" s="30">
        <v>12212</v>
      </c>
      <c r="AG5589" t="s" s="30">
        <f>CONCATENATE(AH5589,", ",AI5589," ",AJ5589)</f>
        <v>3752</v>
      </c>
      <c r="AH5589" t="s" s="244">
        <v>3753</v>
      </c>
      <c r="AI5589" t="s" s="30">
        <v>139</v>
      </c>
      <c r="AJ5589" s="245">
        <v>37321</v>
      </c>
    </row>
    <row r="5590" s="231" customFormat="1" ht="13.65" customHeight="1">
      <c r="AA5590" s="245">
        <v>915645</v>
      </c>
      <c r="AB5590" t="s" s="30">
        <v>12213</v>
      </c>
      <c r="AD5590" t="s" s="30">
        <v>12214</v>
      </c>
      <c r="AG5590" t="s" s="30">
        <f>CONCATENATE(AH5590,", ",AI5590," ",AJ5590)</f>
        <v>8165</v>
      </c>
      <c r="AH5590" t="s" s="244">
        <v>499</v>
      </c>
      <c r="AI5590" t="s" s="30">
        <v>139</v>
      </c>
      <c r="AJ5590" s="245">
        <v>37902</v>
      </c>
    </row>
    <row r="5591" s="231" customFormat="1" ht="13.65" customHeight="1">
      <c r="AA5591" s="245">
        <v>918318</v>
      </c>
      <c r="AB5591" t="s" s="30">
        <v>12215</v>
      </c>
      <c r="AD5591" t="s" s="30">
        <v>10838</v>
      </c>
      <c r="AG5591" t="s" s="30">
        <f>CONCATENATE(AH5591,", ",AI5591," ",AJ5591)</f>
        <v>182</v>
      </c>
      <c r="AH5591" t="s" s="244">
        <v>138</v>
      </c>
      <c r="AI5591" t="s" s="30">
        <v>139</v>
      </c>
      <c r="AJ5591" s="245">
        <v>37421</v>
      </c>
    </row>
    <row r="5592" s="231" customFormat="1" ht="13.65" customHeight="1">
      <c r="AA5592" s="245">
        <v>924415</v>
      </c>
      <c r="AB5592" t="s" s="30">
        <v>12216</v>
      </c>
      <c r="AD5592" t="s" s="30">
        <v>12217</v>
      </c>
      <c r="AG5592" t="s" s="30">
        <f>CONCATENATE(AH5592,", ",AI5592," ",AJ5592)</f>
        <v>182</v>
      </c>
      <c r="AH5592" t="s" s="244">
        <v>138</v>
      </c>
      <c r="AI5592" t="s" s="30">
        <v>139</v>
      </c>
      <c r="AJ5592" s="245">
        <v>37421</v>
      </c>
    </row>
    <row r="5593" s="231" customFormat="1" ht="13.65" customHeight="1">
      <c r="AA5593" s="245">
        <v>926451</v>
      </c>
      <c r="AB5593" t="s" s="30">
        <v>12218</v>
      </c>
      <c r="AD5593" t="s" s="30">
        <v>12219</v>
      </c>
      <c r="AE5593" t="s" s="30">
        <v>12220</v>
      </c>
      <c r="AG5593" t="s" s="30">
        <f>CONCATENATE(AH5593,", ",AI5593," ",AJ5593)</f>
        <v>409</v>
      </c>
      <c r="AH5593" t="s" s="244">
        <v>410</v>
      </c>
      <c r="AI5593" t="s" s="30">
        <v>139</v>
      </c>
      <c r="AJ5593" s="245">
        <v>37380</v>
      </c>
    </row>
    <row r="5594" s="231" customFormat="1" ht="13.65" customHeight="1">
      <c r="AA5594" s="245">
        <v>926915</v>
      </c>
      <c r="AB5594" t="s" s="30">
        <v>12221</v>
      </c>
      <c r="AD5594" t="s" s="30">
        <v>12222</v>
      </c>
      <c r="AG5594" t="s" s="30">
        <f>CONCATENATE(AH5594,", ",AI5594," ",AJ5594)</f>
        <v>197</v>
      </c>
      <c r="AH5594" t="s" s="244">
        <v>138</v>
      </c>
      <c r="AI5594" t="s" s="30">
        <v>139</v>
      </c>
      <c r="AJ5594" s="245">
        <v>37402</v>
      </c>
    </row>
    <row r="5595" s="231" customFormat="1" ht="13.65" customHeight="1">
      <c r="AA5595" s="245">
        <v>928952</v>
      </c>
      <c r="AB5595" t="s" s="30">
        <v>12223</v>
      </c>
      <c r="AG5595" t="s" s="30">
        <f>CONCATENATE(AH5595,", ",AI5595," ",AJ5595)</f>
        <v>209</v>
      </c>
    </row>
    <row r="5596" s="231" customFormat="1" ht="13.65" customHeight="1">
      <c r="AA5596" s="245">
        <v>930339</v>
      </c>
      <c r="AB5596" t="s" s="30">
        <v>12224</v>
      </c>
      <c r="AD5596" t="s" s="30">
        <v>12225</v>
      </c>
      <c r="AG5596" t="s" s="30">
        <f>CONCATENATE(AH5596,", ",AI5596," ",AJ5596)</f>
        <v>309</v>
      </c>
      <c r="AH5596" t="s" s="244">
        <v>138</v>
      </c>
      <c r="AI5596" t="s" s="30">
        <v>139</v>
      </c>
      <c r="AJ5596" s="245">
        <v>37416</v>
      </c>
    </row>
    <row r="5597" s="231" customFormat="1" ht="13.65" customHeight="1">
      <c r="AA5597" s="245">
        <v>932541</v>
      </c>
      <c r="AB5597" t="s" s="30">
        <v>12226</v>
      </c>
      <c r="AD5597" t="s" s="30">
        <v>12227</v>
      </c>
      <c r="AG5597" t="s" s="30">
        <f>CONCATENATE(AH5597,", ",AI5597," ",AJ5597)</f>
        <v>1199</v>
      </c>
      <c r="AH5597" t="s" s="244">
        <v>1171</v>
      </c>
      <c r="AI5597" t="s" s="30">
        <v>178</v>
      </c>
      <c r="AJ5597" s="245">
        <v>30728</v>
      </c>
    </row>
    <row r="5598" s="231" customFormat="1" ht="13.65" customHeight="1">
      <c r="AA5598" s="245">
        <v>933051</v>
      </c>
      <c r="AB5598" t="s" s="30">
        <v>12228</v>
      </c>
      <c r="AD5598" t="s" s="30">
        <v>12229</v>
      </c>
      <c r="AG5598" t="s" s="30">
        <f>CONCATENATE(AH5598,", ",AI5598," ",AJ5598)</f>
        <v>1175</v>
      </c>
      <c r="AH5598" t="s" s="244">
        <v>288</v>
      </c>
      <c r="AI5598" t="s" s="30">
        <v>178</v>
      </c>
      <c r="AJ5598" s="245">
        <v>30707</v>
      </c>
    </row>
    <row r="5599" s="231" customFormat="1" ht="13.65" customHeight="1">
      <c r="AA5599" s="245">
        <v>933069</v>
      </c>
      <c r="AB5599" t="s" s="30">
        <v>12230</v>
      </c>
      <c r="AD5599" t="s" s="30">
        <v>12231</v>
      </c>
      <c r="AG5599" t="s" s="30">
        <f>CONCATENATE(AH5599,", ",AI5599," ",AJ5599)</f>
        <v>1175</v>
      </c>
      <c r="AH5599" t="s" s="244">
        <v>288</v>
      </c>
      <c r="AI5599" t="s" s="30">
        <v>178</v>
      </c>
      <c r="AJ5599" s="245">
        <v>30707</v>
      </c>
    </row>
    <row r="5600" s="231" customFormat="1" ht="13.65" customHeight="1">
      <c r="AA5600" s="245">
        <v>933077</v>
      </c>
      <c r="AB5600" t="s" s="30">
        <v>12232</v>
      </c>
      <c r="AD5600" t="s" s="30">
        <v>12233</v>
      </c>
      <c r="AG5600" t="s" s="30">
        <f>CONCATENATE(AH5600,", ",AI5600," ",AJ5600)</f>
        <v>1175</v>
      </c>
      <c r="AH5600" t="s" s="244">
        <v>288</v>
      </c>
      <c r="AI5600" t="s" s="30">
        <v>178</v>
      </c>
      <c r="AJ5600" s="245">
        <v>30707</v>
      </c>
    </row>
    <row r="5601" s="231" customFormat="1" ht="13.65" customHeight="1">
      <c r="AA5601" s="245">
        <v>933085</v>
      </c>
      <c r="AB5601" t="s" s="30">
        <v>12234</v>
      </c>
      <c r="AD5601" t="s" s="30">
        <v>12235</v>
      </c>
      <c r="AG5601" t="s" s="30">
        <f>CONCATENATE(AH5601,", ",AI5601," ",AJ5601)</f>
        <v>1175</v>
      </c>
      <c r="AH5601" t="s" s="244">
        <v>288</v>
      </c>
      <c r="AI5601" t="s" s="30">
        <v>178</v>
      </c>
      <c r="AJ5601" s="245">
        <v>30707</v>
      </c>
    </row>
    <row r="5602" s="231" customFormat="1" ht="13.65" customHeight="1">
      <c r="AA5602" s="245">
        <v>943787</v>
      </c>
      <c r="AB5602" t="s" s="30">
        <v>12236</v>
      </c>
      <c r="AD5602" t="s" s="30">
        <v>12237</v>
      </c>
      <c r="AG5602" t="s" s="30">
        <f>CONCATENATE(AH5602,", ",AI5602," ",AJ5602)</f>
        <v>3752</v>
      </c>
      <c r="AH5602" t="s" s="244">
        <v>3753</v>
      </c>
      <c r="AI5602" t="s" s="30">
        <v>139</v>
      </c>
      <c r="AJ5602" s="245">
        <v>37321</v>
      </c>
    </row>
    <row r="5603" s="231" customFormat="1" ht="13.65" customHeight="1">
      <c r="AA5603" s="245">
        <v>944462</v>
      </c>
      <c r="AB5603" t="s" s="30">
        <v>12238</v>
      </c>
      <c r="AD5603" t="s" s="30">
        <v>12239</v>
      </c>
      <c r="AG5603" t="s" s="30">
        <f>CONCATENATE(AH5603,", ",AI5603," ",AJ5603)</f>
        <v>197</v>
      </c>
      <c r="AH5603" t="s" s="244">
        <v>138</v>
      </c>
      <c r="AI5603" t="s" s="30">
        <v>139</v>
      </c>
      <c r="AJ5603" s="245">
        <v>37402</v>
      </c>
    </row>
    <row r="5604" s="231" customFormat="1" ht="13.65" customHeight="1">
      <c r="AA5604" s="245">
        <v>946368</v>
      </c>
      <c r="AB5604" t="s" s="30">
        <v>12240</v>
      </c>
      <c r="AG5604" t="s" s="30">
        <f>CONCATENATE(AH5604,", ",AI5604," ",AJ5604)</f>
        <v>209</v>
      </c>
    </row>
    <row r="5605" s="231" customFormat="1" ht="13.65" customHeight="1">
      <c r="AA5605" s="245">
        <v>949602</v>
      </c>
      <c r="AB5605" t="s" s="30">
        <v>12241</v>
      </c>
      <c r="AC5605" t="s" s="30">
        <v>12242</v>
      </c>
      <c r="AG5605" t="s" s="30">
        <f>CONCATENATE(AH5605,", ",AI5605," ",AJ5605)</f>
        <v>209</v>
      </c>
    </row>
    <row r="5606" s="231" customFormat="1" ht="13.65" customHeight="1">
      <c r="AA5606" s="245">
        <v>954172</v>
      </c>
      <c r="AB5606" t="s" s="30">
        <v>12243</v>
      </c>
      <c r="AD5606" t="s" s="30">
        <v>12244</v>
      </c>
      <c r="AG5606" t="s" s="30">
        <f>CONCATENATE(AH5606,", ",AI5606," ",AJ5606)</f>
        <v>4779</v>
      </c>
      <c r="AH5606" t="s" s="244">
        <v>4682</v>
      </c>
      <c r="AI5606" t="s" s="30">
        <v>4683</v>
      </c>
      <c r="AJ5606" s="245">
        <v>20036</v>
      </c>
    </row>
    <row r="5607" s="231" customFormat="1" ht="13.65" customHeight="1">
      <c r="AA5607" s="245">
        <v>964072</v>
      </c>
      <c r="AB5607" t="s" s="30">
        <v>12245</v>
      </c>
      <c r="AG5607" t="s" s="30">
        <f>CONCATENATE(AH5607,", ",AI5607," ",AJ5607)</f>
        <v>209</v>
      </c>
    </row>
    <row r="5608" s="231" customFormat="1" ht="13.65" customHeight="1">
      <c r="AA5608" s="245">
        <v>964411</v>
      </c>
      <c r="AB5608" t="s" s="30">
        <v>12246</v>
      </c>
      <c r="AD5608" t="s" s="30">
        <v>12247</v>
      </c>
      <c r="AG5608" t="s" s="30">
        <f>CONCATENATE(AH5608,", ",AI5608," ",AJ5608)</f>
        <v>845</v>
      </c>
      <c r="AH5608" t="s" s="244">
        <v>162</v>
      </c>
      <c r="AI5608" t="s" s="30">
        <v>139</v>
      </c>
      <c r="AJ5608" s="245">
        <v>37343</v>
      </c>
    </row>
    <row r="5609" s="231" customFormat="1" ht="13.65" customHeight="1">
      <c r="AA5609" s="245">
        <v>964437</v>
      </c>
      <c r="AB5609" t="s" s="30">
        <v>12248</v>
      </c>
      <c r="AD5609" t="s" s="30">
        <v>12249</v>
      </c>
      <c r="AG5609" t="s" s="30">
        <f>CONCATENATE(AH5609,", ",AI5609," ",AJ5609)</f>
        <v>219</v>
      </c>
      <c r="AH5609" t="s" s="244">
        <v>138</v>
      </c>
      <c r="AI5609" t="s" s="30">
        <v>139</v>
      </c>
      <c r="AJ5609" s="245">
        <v>37405</v>
      </c>
    </row>
    <row r="5610" s="231" customFormat="1" ht="13.65" customHeight="1">
      <c r="AA5610" s="245">
        <v>964460</v>
      </c>
      <c r="AB5610" t="s" s="30">
        <v>12250</v>
      </c>
      <c r="AD5610" t="s" s="30">
        <v>12251</v>
      </c>
      <c r="AG5610" t="s" s="30">
        <f>CONCATENATE(AH5610,", ",AI5610," ",AJ5610)</f>
        <v>12252</v>
      </c>
      <c r="AH5610" t="s" s="244">
        <v>6492</v>
      </c>
      <c r="AI5610" t="s" s="30">
        <v>616</v>
      </c>
      <c r="AJ5610" s="245">
        <v>28202</v>
      </c>
    </row>
    <row r="5611" s="231" customFormat="1" ht="13.65" customHeight="1">
      <c r="AA5611" s="245">
        <v>964742</v>
      </c>
      <c r="AB5611" t="s" s="30">
        <v>12253</v>
      </c>
      <c r="AD5611" t="s" s="30">
        <v>12254</v>
      </c>
      <c r="AG5611" t="s" s="30">
        <f>CONCATENATE(AH5611,", ",AI5611," ",AJ5611)</f>
        <v>4926</v>
      </c>
      <c r="AH5611" t="s" s="244">
        <v>4927</v>
      </c>
      <c r="AI5611" t="s" s="30">
        <v>178</v>
      </c>
      <c r="AJ5611" s="245">
        <v>30067</v>
      </c>
    </row>
    <row r="5612" s="231" customFormat="1" ht="13.65" customHeight="1">
      <c r="AA5612" s="245">
        <v>965756</v>
      </c>
      <c r="AB5612" t="s" s="30">
        <v>12255</v>
      </c>
      <c r="AD5612" t="s" s="30">
        <v>12256</v>
      </c>
      <c r="AG5612" t="s" s="30">
        <f>CONCATENATE(AH5612,", ",AI5612," ",AJ5612)</f>
        <v>154</v>
      </c>
      <c r="AH5612" t="s" s="244">
        <v>138</v>
      </c>
      <c r="AI5612" t="s" s="30">
        <v>139</v>
      </c>
      <c r="AJ5612" s="245">
        <v>37404</v>
      </c>
    </row>
    <row r="5613" s="231" customFormat="1" ht="13.65" customHeight="1">
      <c r="AA5613" s="245">
        <v>965780</v>
      </c>
      <c r="AB5613" t="s" s="30">
        <v>12257</v>
      </c>
      <c r="AC5613" t="s" s="30">
        <v>9750</v>
      </c>
      <c r="AD5613" t="s" s="30">
        <v>9751</v>
      </c>
      <c r="AG5613" t="s" s="30">
        <f>CONCATENATE(AH5613,", ",AI5613," ",AJ5613)</f>
        <v>247</v>
      </c>
      <c r="AH5613" t="s" s="244">
        <v>138</v>
      </c>
      <c r="AI5613" t="s" s="30">
        <v>139</v>
      </c>
      <c r="AJ5613" s="245">
        <v>37409</v>
      </c>
    </row>
    <row r="5614" s="231" customFormat="1" ht="13.65" customHeight="1">
      <c r="AA5614" s="245">
        <v>965798</v>
      </c>
      <c r="AB5614" t="s" s="30">
        <v>12258</v>
      </c>
      <c r="AD5614" t="s" s="30">
        <v>12259</v>
      </c>
      <c r="AG5614" t="s" s="30">
        <f>CONCATENATE(AH5614,", ",AI5614," ",AJ5614)</f>
        <v>280</v>
      </c>
      <c r="AH5614" t="s" s="244">
        <v>138</v>
      </c>
      <c r="AI5614" t="s" s="30">
        <v>139</v>
      </c>
      <c r="AJ5614" s="245">
        <v>37403</v>
      </c>
    </row>
    <row r="5615" s="231" customFormat="1" ht="13.65" customHeight="1">
      <c r="AA5615" s="245">
        <v>965848</v>
      </c>
      <c r="AB5615" t="s" s="30">
        <v>12260</v>
      </c>
      <c r="AD5615" t="s" s="30">
        <v>12261</v>
      </c>
      <c r="AG5615" t="s" s="30">
        <f>CONCATENATE(AH5615,", ",AI5615," ",AJ5615)</f>
        <v>154</v>
      </c>
      <c r="AH5615" t="s" s="244">
        <v>138</v>
      </c>
      <c r="AI5615" t="s" s="30">
        <v>139</v>
      </c>
      <c r="AJ5615" s="245">
        <v>37404</v>
      </c>
    </row>
    <row r="5616" s="231" customFormat="1" ht="13.65" customHeight="1">
      <c r="AA5616" s="245">
        <v>965863</v>
      </c>
      <c r="AB5616" t="s" s="30">
        <v>12262</v>
      </c>
      <c r="AD5616" t="s" s="30">
        <v>12263</v>
      </c>
      <c r="AG5616" t="s" s="30">
        <f>CONCATENATE(AH5616,", ",AI5616," ",AJ5616)</f>
        <v>845</v>
      </c>
      <c r="AH5616" t="s" s="244">
        <v>162</v>
      </c>
      <c r="AI5616" t="s" s="30">
        <v>139</v>
      </c>
      <c r="AJ5616" s="245">
        <v>37343</v>
      </c>
    </row>
    <row r="5617" s="231" customFormat="1" ht="13.65" customHeight="1">
      <c r="AA5617" s="245">
        <v>965871</v>
      </c>
      <c r="AB5617" t="s" s="30">
        <v>12264</v>
      </c>
      <c r="AD5617" t="s" s="30">
        <v>12265</v>
      </c>
      <c r="AG5617" t="s" s="30">
        <f>CONCATENATE(AH5617,", ",AI5617," ",AJ5617)</f>
        <v>419</v>
      </c>
      <c r="AH5617" t="s" s="244">
        <v>138</v>
      </c>
      <c r="AI5617" t="s" s="30">
        <v>139</v>
      </c>
      <c r="AJ5617" s="245">
        <v>37407</v>
      </c>
    </row>
    <row r="5618" s="231" customFormat="1" ht="13.65" customHeight="1">
      <c r="AA5618" s="245">
        <v>965897</v>
      </c>
      <c r="AB5618" t="s" s="30">
        <v>12266</v>
      </c>
      <c r="AD5618" t="s" s="30">
        <v>12267</v>
      </c>
      <c r="AG5618" t="s" s="30">
        <f>CONCATENATE(AH5618,", ",AI5618," ",AJ5618)</f>
        <v>3752</v>
      </c>
      <c r="AH5618" t="s" s="244">
        <v>3753</v>
      </c>
      <c r="AI5618" t="s" s="30">
        <v>139</v>
      </c>
      <c r="AJ5618" s="245">
        <v>37321</v>
      </c>
    </row>
    <row r="5619" s="231" customFormat="1" ht="13.65" customHeight="1">
      <c r="AA5619" s="245">
        <v>965905</v>
      </c>
      <c r="AB5619" t="s" s="30">
        <v>12268</v>
      </c>
      <c r="AC5619" t="s" s="30">
        <v>12269</v>
      </c>
      <c r="AD5619" t="s" s="30">
        <v>12270</v>
      </c>
      <c r="AG5619" t="s" s="30">
        <f>CONCATENATE(AH5619,", ",AI5619," ",AJ5619)</f>
        <v>137</v>
      </c>
      <c r="AH5619" t="s" s="244">
        <v>138</v>
      </c>
      <c r="AI5619" t="s" s="30">
        <v>139</v>
      </c>
      <c r="AJ5619" s="245">
        <v>37401</v>
      </c>
    </row>
    <row r="5620" s="231" customFormat="1" ht="13.65" customHeight="1">
      <c r="AA5620" s="245">
        <v>965921</v>
      </c>
      <c r="AB5620" t="s" s="30">
        <v>12271</v>
      </c>
      <c r="AD5620" t="s" s="30">
        <v>12272</v>
      </c>
      <c r="AG5620" t="s" s="30">
        <f>CONCATENATE(AH5620,", ",AI5620," ",AJ5620)</f>
        <v>292</v>
      </c>
      <c r="AH5620" t="s" s="244">
        <v>293</v>
      </c>
      <c r="AI5620" t="s" s="30">
        <v>178</v>
      </c>
      <c r="AJ5620" s="245">
        <v>30736</v>
      </c>
    </row>
    <row r="5621" s="231" customFormat="1" ht="13.65" customHeight="1">
      <c r="AA5621" s="245">
        <v>966150</v>
      </c>
      <c r="AB5621" t="s" s="30">
        <v>12273</v>
      </c>
      <c r="AG5621" t="s" s="30">
        <f>CONCATENATE(AH5621,", ",AI5621," ",AJ5621)</f>
        <v>209</v>
      </c>
    </row>
    <row r="5622" s="231" customFormat="1" ht="13.65" customHeight="1">
      <c r="AA5622" s="245">
        <v>966234</v>
      </c>
      <c r="AB5622" t="s" s="30">
        <v>12274</v>
      </c>
      <c r="AC5622" t="s" s="30">
        <v>12275</v>
      </c>
      <c r="AD5622" t="s" s="30">
        <v>12276</v>
      </c>
      <c r="AE5622" t="s" s="30">
        <v>12277</v>
      </c>
      <c r="AG5622" t="s" s="30">
        <f>CONCATENATE(AH5622,", ",AI5622," ",AJ5622)</f>
        <v>11855</v>
      </c>
      <c r="AH5622" t="s" s="244">
        <v>4122</v>
      </c>
      <c r="AI5622" t="s" s="30">
        <v>139</v>
      </c>
      <c r="AJ5622" s="245">
        <v>37322</v>
      </c>
    </row>
    <row r="5623" s="231" customFormat="1" ht="13.65" customHeight="1">
      <c r="AA5623" s="245">
        <v>966259</v>
      </c>
      <c r="AB5623" t="s" s="30">
        <v>12278</v>
      </c>
      <c r="AD5623" t="s" s="30">
        <v>12279</v>
      </c>
      <c r="AE5623" t="s" s="30">
        <v>12280</v>
      </c>
      <c r="AG5623" t="s" s="30">
        <f>CONCATENATE(AH5623,", ",AI5623," ",AJ5623)</f>
        <v>4347</v>
      </c>
      <c r="AH5623" t="s" s="244">
        <v>4348</v>
      </c>
      <c r="AI5623" t="s" s="30">
        <v>139</v>
      </c>
      <c r="AJ5623" s="245">
        <v>37309</v>
      </c>
    </row>
    <row r="5624" s="231" customFormat="1" ht="13.65" customHeight="1">
      <c r="AA5624" s="245">
        <v>966283</v>
      </c>
      <c r="AB5624" t="s" s="30">
        <v>12281</v>
      </c>
      <c r="AC5624" t="s" s="30">
        <v>12282</v>
      </c>
      <c r="AD5624" t="s" s="30">
        <v>12283</v>
      </c>
      <c r="AG5624" t="s" s="30">
        <f>CONCATENATE(AH5624,", ",AI5624," ",AJ5624)</f>
        <v>3768</v>
      </c>
      <c r="AH5624" t="s" s="244">
        <v>3769</v>
      </c>
      <c r="AI5624" t="s" s="30">
        <v>139</v>
      </c>
      <c r="AJ5624" s="245">
        <v>37367</v>
      </c>
    </row>
    <row r="5625" s="231" customFormat="1" ht="13.65" customHeight="1">
      <c r="AA5625" s="245">
        <v>966309</v>
      </c>
      <c r="AB5625" t="s" s="30">
        <v>12284</v>
      </c>
      <c r="AD5625" t="s" s="30">
        <v>12285</v>
      </c>
      <c r="AG5625" t="s" s="30">
        <f>CONCATENATE(AH5625,", ",AI5625," ",AJ5625)</f>
        <v>280</v>
      </c>
      <c r="AH5625" t="s" s="244">
        <v>138</v>
      </c>
      <c r="AI5625" t="s" s="30">
        <v>139</v>
      </c>
      <c r="AJ5625" s="245">
        <v>37403</v>
      </c>
    </row>
    <row r="5626" s="231" customFormat="1" ht="13.65" customHeight="1">
      <c r="AA5626" s="245">
        <v>966325</v>
      </c>
      <c r="AB5626" t="s" s="30">
        <v>12286</v>
      </c>
      <c r="AD5626" t="s" s="30">
        <v>12287</v>
      </c>
      <c r="AG5626" t="s" s="30">
        <f>CONCATENATE(AH5626,", ",AI5626," ",AJ5626)</f>
        <v>280</v>
      </c>
      <c r="AH5626" t="s" s="244">
        <v>138</v>
      </c>
      <c r="AI5626" t="s" s="30">
        <v>139</v>
      </c>
      <c r="AJ5626" s="245">
        <v>37403</v>
      </c>
    </row>
    <row r="5627" s="231" customFormat="1" ht="13.65" customHeight="1">
      <c r="AA5627" s="245">
        <v>966341</v>
      </c>
      <c r="AB5627" t="s" s="30">
        <v>12288</v>
      </c>
      <c r="AD5627" t="s" s="30">
        <v>12289</v>
      </c>
      <c r="AG5627" t="s" s="30">
        <f>CONCATENATE(AH5627,", ",AI5627," ",AJ5627)</f>
        <v>154</v>
      </c>
      <c r="AH5627" t="s" s="244">
        <v>138</v>
      </c>
      <c r="AI5627" t="s" s="30">
        <v>139</v>
      </c>
      <c r="AJ5627" s="245">
        <v>37404</v>
      </c>
    </row>
    <row r="5628" s="231" customFormat="1" ht="13.65" customHeight="1">
      <c r="AA5628" s="245">
        <v>966416</v>
      </c>
      <c r="AB5628" t="s" s="30">
        <v>12290</v>
      </c>
      <c r="AG5628" t="s" s="30">
        <f>CONCATENATE(AH5628,", ",AI5628," ",AJ5628)</f>
        <v>209</v>
      </c>
    </row>
    <row r="5629" s="231" customFormat="1" ht="13.65" customHeight="1">
      <c r="AA5629" s="245">
        <v>966432</v>
      </c>
      <c r="AB5629" t="s" s="30">
        <v>12291</v>
      </c>
      <c r="AD5629" t="s" s="30">
        <v>12292</v>
      </c>
      <c r="AG5629" t="s" s="30">
        <f>CONCATENATE(AH5629,", ",AI5629," ",AJ5629)</f>
        <v>182</v>
      </c>
      <c r="AH5629" t="s" s="244">
        <v>138</v>
      </c>
      <c r="AI5629" t="s" s="30">
        <v>139</v>
      </c>
      <c r="AJ5629" s="245">
        <v>37421</v>
      </c>
    </row>
    <row r="5630" s="231" customFormat="1" ht="13.65" customHeight="1">
      <c r="AA5630" s="245">
        <v>966457</v>
      </c>
      <c r="AB5630" t="s" s="30">
        <v>12293</v>
      </c>
      <c r="AD5630" t="s" s="30">
        <v>12294</v>
      </c>
      <c r="AG5630" t="s" s="30">
        <f>CONCATENATE(AH5630,", ",AI5630," ",AJ5630)</f>
        <v>12295</v>
      </c>
      <c r="AH5630" t="s" s="244">
        <v>215</v>
      </c>
      <c r="AI5630" t="s" s="30">
        <v>178</v>
      </c>
      <c r="AJ5630" t="s" s="30">
        <v>12296</v>
      </c>
    </row>
    <row r="5631" s="231" customFormat="1" ht="13.65" customHeight="1">
      <c r="AA5631" s="245">
        <v>966473</v>
      </c>
      <c r="AB5631" t="s" s="30">
        <v>12297</v>
      </c>
      <c r="AD5631" t="s" s="30">
        <v>12298</v>
      </c>
      <c r="AG5631" t="s" s="30">
        <f>CONCATENATE(AH5631,", ",AI5631," ",AJ5631)</f>
        <v>267</v>
      </c>
      <c r="AH5631" t="s" s="244">
        <v>138</v>
      </c>
      <c r="AI5631" t="s" s="30">
        <v>139</v>
      </c>
      <c r="AJ5631" s="245">
        <v>37419</v>
      </c>
    </row>
    <row r="5632" s="231" customFormat="1" ht="13.65" customHeight="1">
      <c r="AA5632" s="245">
        <v>966481</v>
      </c>
      <c r="AB5632" t="s" s="30">
        <v>12299</v>
      </c>
      <c r="AD5632" t="s" s="30">
        <v>12300</v>
      </c>
      <c r="AE5632" t="s" s="30">
        <v>12301</v>
      </c>
      <c r="AG5632" t="s" s="30">
        <f>CONCATENATE(AH5632,", ",AI5632," ",AJ5632)</f>
        <v>12302</v>
      </c>
      <c r="AH5632" t="s" s="244">
        <v>4324</v>
      </c>
      <c r="AI5632" t="s" s="30">
        <v>4325</v>
      </c>
      <c r="AJ5632" s="245">
        <v>73104</v>
      </c>
    </row>
    <row r="5633" s="231" customFormat="1" ht="13.65" customHeight="1">
      <c r="AA5633" s="245">
        <v>966549</v>
      </c>
      <c r="AB5633" t="s" s="30">
        <v>12303</v>
      </c>
      <c r="AD5633" t="s" s="30">
        <v>12304</v>
      </c>
      <c r="AG5633" t="s" s="30">
        <f>CONCATENATE(AH5633,", ",AI5633," ",AJ5633)</f>
        <v>1199</v>
      </c>
      <c r="AH5633" t="s" s="244">
        <v>1171</v>
      </c>
      <c r="AI5633" t="s" s="30">
        <v>178</v>
      </c>
      <c r="AJ5633" s="245">
        <v>30728</v>
      </c>
    </row>
    <row r="5634" s="231" customFormat="1" ht="13.65" customHeight="1">
      <c r="AA5634" s="245">
        <v>966937</v>
      </c>
      <c r="AB5634" t="s" s="30">
        <v>12305</v>
      </c>
      <c r="AD5634" t="s" s="30">
        <v>12306</v>
      </c>
      <c r="AG5634" t="s" s="30">
        <f>CONCATENATE(AH5634,", ",AI5634," ",AJ5634)</f>
        <v>12307</v>
      </c>
      <c r="AH5634" t="s" s="244">
        <v>138</v>
      </c>
      <c r="AI5634" t="s" s="30">
        <v>139</v>
      </c>
      <c r="AJ5634" t="s" s="30">
        <v>12308</v>
      </c>
    </row>
    <row r="5635" s="231" customFormat="1" ht="13.65" customHeight="1">
      <c r="AA5635" s="245">
        <v>967208</v>
      </c>
      <c r="AB5635" t="s" s="30">
        <v>12309</v>
      </c>
      <c r="AD5635" t="s" s="30">
        <v>12310</v>
      </c>
      <c r="AG5635" t="s" s="30">
        <f>CONCATENATE(AH5635,", ",AI5635," ",AJ5635)</f>
        <v>12311</v>
      </c>
      <c r="AH5635" t="s" s="244">
        <v>12312</v>
      </c>
      <c r="AI5635" t="s" s="30">
        <v>616</v>
      </c>
      <c r="AJ5635" s="245">
        <v>27105</v>
      </c>
    </row>
    <row r="5636" s="231" customFormat="1" ht="13.65" customHeight="1">
      <c r="AA5636" s="245">
        <v>967778</v>
      </c>
      <c r="AB5636" t="s" s="30">
        <v>12313</v>
      </c>
      <c r="AD5636" t="s" s="30">
        <v>12314</v>
      </c>
      <c r="AG5636" t="s" s="30">
        <f>CONCATENATE(AH5636,", ",AI5636," ",AJ5636)</f>
        <v>154</v>
      </c>
      <c r="AH5636" t="s" s="244">
        <v>138</v>
      </c>
      <c r="AI5636" t="s" s="30">
        <v>139</v>
      </c>
      <c r="AJ5636" s="245">
        <v>37404</v>
      </c>
    </row>
    <row r="5637" s="231" customFormat="1" ht="13.65" customHeight="1">
      <c r="AA5637" s="245">
        <v>967950</v>
      </c>
      <c r="AB5637" t="s" s="30">
        <v>12315</v>
      </c>
      <c r="AD5637" t="s" s="30">
        <v>12316</v>
      </c>
      <c r="AG5637" t="s" s="30">
        <f>CONCATENATE(AH5637,", ",AI5637," ",AJ5637)</f>
        <v>154</v>
      </c>
      <c r="AH5637" t="s" s="244">
        <v>138</v>
      </c>
      <c r="AI5637" t="s" s="30">
        <v>139</v>
      </c>
      <c r="AJ5637" s="245">
        <v>37404</v>
      </c>
    </row>
    <row r="5638" s="231" customFormat="1" ht="13.65" customHeight="1">
      <c r="AA5638" s="245">
        <v>968529</v>
      </c>
      <c r="AB5638" t="s" s="30">
        <v>12317</v>
      </c>
      <c r="AD5638" t="s" s="30">
        <v>12318</v>
      </c>
      <c r="AG5638" t="s" s="30">
        <f>CONCATENATE(AH5638,", ",AI5638," ",AJ5638)</f>
        <v>12319</v>
      </c>
      <c r="AH5638" t="s" s="244">
        <v>10621</v>
      </c>
      <c r="AI5638" t="s" s="30">
        <v>5031</v>
      </c>
      <c r="AJ5638" s="245">
        <v>63141</v>
      </c>
    </row>
    <row r="5639" s="231" customFormat="1" ht="13.65" customHeight="1">
      <c r="AA5639" s="245">
        <v>969295</v>
      </c>
      <c r="AB5639" t="s" s="30">
        <v>12320</v>
      </c>
      <c r="AG5639" t="s" s="30">
        <f>CONCATENATE(AH5639,", ",AI5639," ",AJ5639)</f>
        <v>209</v>
      </c>
    </row>
    <row r="5640" s="231" customFormat="1" ht="13.65" customHeight="1">
      <c r="AA5640" s="245">
        <v>969329</v>
      </c>
      <c r="AB5640" t="s" s="30">
        <v>12321</v>
      </c>
      <c r="AD5640" t="s" s="30">
        <v>12322</v>
      </c>
      <c r="AG5640" t="s" s="30">
        <f>CONCATENATE(AH5640,", ",AI5640," ",AJ5640)</f>
        <v>7434</v>
      </c>
      <c r="AH5640" t="s" s="244">
        <v>854</v>
      </c>
      <c r="AI5640" t="s" s="30">
        <v>139</v>
      </c>
      <c r="AJ5640" s="245">
        <v>37320</v>
      </c>
    </row>
    <row r="5641" s="231" customFormat="1" ht="13.65" customHeight="1">
      <c r="AA5641" s="245">
        <v>969451</v>
      </c>
      <c r="AB5641" t="s" s="30">
        <v>12323</v>
      </c>
      <c r="AG5641" t="s" s="30">
        <f>CONCATENATE(AH5641,", ",AI5641," ",AJ5641)</f>
        <v>209</v>
      </c>
    </row>
    <row r="5642" s="231" customFormat="1" ht="13.65" customHeight="1">
      <c r="AA5642" s="245">
        <v>969576</v>
      </c>
      <c r="AB5642" t="s" s="30">
        <v>12324</v>
      </c>
      <c r="AD5642" t="s" s="30">
        <v>12325</v>
      </c>
      <c r="AG5642" t="s" s="30">
        <f>CONCATENATE(AH5642,", ",AI5642," ",AJ5642)</f>
        <v>247</v>
      </c>
      <c r="AH5642" t="s" s="244">
        <v>138</v>
      </c>
      <c r="AI5642" t="s" s="30">
        <v>139</v>
      </c>
      <c r="AJ5642" s="245">
        <v>37409</v>
      </c>
    </row>
    <row r="5643" s="231" customFormat="1" ht="13.65" customHeight="1">
      <c r="AA5643" s="245">
        <v>969733</v>
      </c>
      <c r="AB5643" t="s" s="30">
        <v>12326</v>
      </c>
      <c r="AG5643" t="s" s="30">
        <f>CONCATENATE(AH5643,", ",AI5643," ",AJ5643)</f>
        <v>209</v>
      </c>
    </row>
    <row r="5644" s="231" customFormat="1" ht="13.65" customHeight="1">
      <c r="AA5644" s="245">
        <v>970657</v>
      </c>
      <c r="AB5644" t="s" s="30">
        <v>12327</v>
      </c>
      <c r="AG5644" t="s" s="30">
        <f>CONCATENATE(AH5644,", ",AI5644," ",AJ5644)</f>
        <v>209</v>
      </c>
    </row>
    <row r="5645" s="231" customFormat="1" ht="13.65" customHeight="1">
      <c r="AA5645" s="245">
        <v>970665</v>
      </c>
      <c r="AB5645" t="s" s="30">
        <v>12328</v>
      </c>
      <c r="AG5645" t="s" s="30">
        <f>CONCATENATE(AH5645,", ",AI5645," ",AJ5645)</f>
        <v>209</v>
      </c>
    </row>
    <row r="5646" s="231" customFormat="1" ht="13.65" customHeight="1">
      <c r="AA5646" s="245">
        <v>970715</v>
      </c>
      <c r="AB5646" t="s" s="30">
        <v>12329</v>
      </c>
      <c r="AG5646" t="s" s="30">
        <f>CONCATENATE(AH5646,", ",AI5646," ",AJ5646)</f>
        <v>209</v>
      </c>
    </row>
    <row r="5647" s="231" customFormat="1" ht="13.65" customHeight="1">
      <c r="AA5647" s="245">
        <v>970723</v>
      </c>
      <c r="AB5647" t="s" s="30">
        <v>12330</v>
      </c>
      <c r="AG5647" t="s" s="30">
        <f>CONCATENATE(AH5647,", ",AI5647," ",AJ5647)</f>
        <v>209</v>
      </c>
    </row>
    <row r="5648" s="231" customFormat="1" ht="13.65" customHeight="1">
      <c r="AA5648" s="245">
        <v>970731</v>
      </c>
      <c r="AB5648" t="s" s="30">
        <v>12331</v>
      </c>
      <c r="AG5648" t="s" s="30">
        <f>CONCATENATE(AH5648,", ",AI5648," ",AJ5648)</f>
        <v>209</v>
      </c>
    </row>
    <row r="5649" s="231" customFormat="1" ht="13.65" customHeight="1">
      <c r="AA5649" s="245">
        <v>970749</v>
      </c>
      <c r="AB5649" t="s" s="30">
        <v>12332</v>
      </c>
      <c r="AG5649" t="s" s="30">
        <f>CONCATENATE(AH5649,", ",AI5649," ",AJ5649)</f>
        <v>209</v>
      </c>
    </row>
    <row r="5650" s="231" customFormat="1" ht="13.65" customHeight="1">
      <c r="AA5650" s="245">
        <v>970756</v>
      </c>
      <c r="AB5650" t="s" s="30">
        <v>12333</v>
      </c>
      <c r="AC5650" t="s" s="30">
        <v>12334</v>
      </c>
      <c r="AG5650" t="s" s="30">
        <f>CONCATENATE(AH5650,", ",AI5650," ",AJ5650)</f>
        <v>209</v>
      </c>
    </row>
    <row r="5651" s="231" customFormat="1" ht="13.65" customHeight="1">
      <c r="AA5651" s="245">
        <v>970764</v>
      </c>
      <c r="AB5651" t="s" s="30">
        <v>12335</v>
      </c>
      <c r="AG5651" t="s" s="30">
        <f>CONCATENATE(AH5651,", ",AI5651," ",AJ5651)</f>
        <v>209</v>
      </c>
    </row>
    <row r="5652" s="231" customFormat="1" ht="13.65" customHeight="1">
      <c r="AA5652" s="245">
        <v>970772</v>
      </c>
      <c r="AB5652" t="s" s="30">
        <v>12336</v>
      </c>
      <c r="AG5652" t="s" s="30">
        <f>CONCATENATE(AH5652,", ",AI5652," ",AJ5652)</f>
        <v>209</v>
      </c>
    </row>
    <row r="5653" s="231" customFormat="1" ht="13.65" customHeight="1">
      <c r="AA5653" s="245">
        <v>970780</v>
      </c>
      <c r="AB5653" t="s" s="30">
        <v>12337</v>
      </c>
      <c r="AG5653" t="s" s="30">
        <f>CONCATENATE(AH5653,", ",AI5653," ",AJ5653)</f>
        <v>209</v>
      </c>
    </row>
    <row r="5654" s="231" customFormat="1" ht="13.65" customHeight="1">
      <c r="AA5654" s="245">
        <v>970798</v>
      </c>
      <c r="AB5654" t="s" s="30">
        <v>12338</v>
      </c>
      <c r="AG5654" t="s" s="30">
        <f>CONCATENATE(AH5654,", ",AI5654," ",AJ5654)</f>
        <v>209</v>
      </c>
    </row>
    <row r="5655" s="231" customFormat="1" ht="13.65" customHeight="1">
      <c r="AA5655" s="245">
        <v>970806</v>
      </c>
      <c r="AB5655" t="s" s="30">
        <v>12339</v>
      </c>
      <c r="AG5655" t="s" s="30">
        <f>CONCATENATE(AH5655,", ",AI5655," ",AJ5655)</f>
        <v>209</v>
      </c>
    </row>
    <row r="5656" s="231" customFormat="1" ht="13.65" customHeight="1">
      <c r="AA5656" s="245">
        <v>970814</v>
      </c>
      <c r="AB5656" t="s" s="30">
        <v>12340</v>
      </c>
      <c r="AG5656" t="s" s="30">
        <f>CONCATENATE(AH5656,", ",AI5656," ",AJ5656)</f>
        <v>209</v>
      </c>
    </row>
    <row r="5657" s="231" customFormat="1" ht="13.65" customHeight="1">
      <c r="AA5657" s="245">
        <v>970822</v>
      </c>
      <c r="AB5657" t="s" s="30">
        <v>12341</v>
      </c>
      <c r="AG5657" t="s" s="30">
        <f>CONCATENATE(AH5657,", ",AI5657," ",AJ5657)</f>
        <v>209</v>
      </c>
    </row>
    <row r="5658" s="231" customFormat="1" ht="13.65" customHeight="1">
      <c r="AA5658" s="245">
        <v>970830</v>
      </c>
      <c r="AB5658" t="s" s="30">
        <v>12342</v>
      </c>
      <c r="AG5658" t="s" s="30">
        <f>CONCATENATE(AH5658,", ",AI5658," ",AJ5658)</f>
        <v>209</v>
      </c>
    </row>
    <row r="5659" s="231" customFormat="1" ht="13.65" customHeight="1">
      <c r="AA5659" s="245">
        <v>970848</v>
      </c>
      <c r="AB5659" t="s" s="30">
        <v>12343</v>
      </c>
      <c r="AG5659" t="s" s="30">
        <f>CONCATENATE(AH5659,", ",AI5659," ",AJ5659)</f>
        <v>209</v>
      </c>
    </row>
    <row r="5660" s="231" customFormat="1" ht="13.65" customHeight="1">
      <c r="AA5660" s="245">
        <v>970855</v>
      </c>
      <c r="AB5660" t="s" s="30">
        <v>12344</v>
      </c>
      <c r="AG5660" t="s" s="30">
        <f>CONCATENATE(AH5660,", ",AI5660," ",AJ5660)</f>
        <v>209</v>
      </c>
    </row>
    <row r="5661" s="231" customFormat="1" ht="13.65" customHeight="1">
      <c r="AA5661" s="245">
        <v>970863</v>
      </c>
      <c r="AB5661" t="s" s="30">
        <v>12345</v>
      </c>
      <c r="AG5661" t="s" s="30">
        <f>CONCATENATE(AH5661,", ",AI5661," ",AJ5661)</f>
        <v>209</v>
      </c>
    </row>
    <row r="5662" s="231" customFormat="1" ht="13.65" customHeight="1">
      <c r="AA5662" s="245">
        <v>970871</v>
      </c>
      <c r="AB5662" t="s" s="30">
        <v>12346</v>
      </c>
      <c r="AG5662" t="s" s="30">
        <f>CONCATENATE(AH5662,", ",AI5662," ",AJ5662)</f>
        <v>209</v>
      </c>
    </row>
    <row r="5663" s="231" customFormat="1" ht="13.65" customHeight="1">
      <c r="AA5663" s="245">
        <v>970905</v>
      </c>
      <c r="AB5663" t="s" s="30">
        <v>12347</v>
      </c>
      <c r="AG5663" t="s" s="30">
        <f>CONCATENATE(AH5663,", ",AI5663," ",AJ5663)</f>
        <v>209</v>
      </c>
    </row>
    <row r="5664" s="231" customFormat="1" ht="13.65" customHeight="1">
      <c r="AA5664" s="245">
        <v>970913</v>
      </c>
      <c r="AB5664" t="s" s="30">
        <v>12348</v>
      </c>
      <c r="AG5664" t="s" s="30">
        <f>CONCATENATE(AH5664,", ",AI5664," ",AJ5664)</f>
        <v>209</v>
      </c>
    </row>
    <row r="5665" s="231" customFormat="1" ht="13.65" customHeight="1">
      <c r="AA5665" s="245">
        <v>970921</v>
      </c>
      <c r="AB5665" t="s" s="30">
        <v>12349</v>
      </c>
      <c r="AG5665" t="s" s="30">
        <f>CONCATENATE(AH5665,", ",AI5665," ",AJ5665)</f>
        <v>209</v>
      </c>
    </row>
    <row r="5666" s="231" customFormat="1" ht="13.65" customHeight="1">
      <c r="AA5666" s="245">
        <v>970939</v>
      </c>
      <c r="AB5666" t="s" s="30">
        <v>12350</v>
      </c>
      <c r="AG5666" t="s" s="30">
        <f>CONCATENATE(AH5666,", ",AI5666," ",AJ5666)</f>
        <v>209</v>
      </c>
    </row>
    <row r="5667" s="231" customFormat="1" ht="13.65" customHeight="1">
      <c r="AA5667" s="245">
        <v>970947</v>
      </c>
      <c r="AB5667" t="s" s="30">
        <v>12351</v>
      </c>
      <c r="AG5667" t="s" s="30">
        <f>CONCATENATE(AH5667,", ",AI5667," ",AJ5667)</f>
        <v>209</v>
      </c>
    </row>
    <row r="5668" s="231" customFormat="1" ht="13.65" customHeight="1">
      <c r="AA5668" s="245">
        <v>970954</v>
      </c>
      <c r="AB5668" t="s" s="30">
        <v>12352</v>
      </c>
      <c r="AG5668" t="s" s="30">
        <f>CONCATENATE(AH5668,", ",AI5668," ",AJ5668)</f>
        <v>209</v>
      </c>
    </row>
    <row r="5669" s="231" customFormat="1" ht="13.65" customHeight="1">
      <c r="AA5669" s="245">
        <v>970962</v>
      </c>
      <c r="AB5669" t="s" s="30">
        <v>12353</v>
      </c>
      <c r="AG5669" t="s" s="30">
        <f>CONCATENATE(AH5669,", ",AI5669," ",AJ5669)</f>
        <v>209</v>
      </c>
    </row>
    <row r="5670" s="231" customFormat="1" ht="13.65" customHeight="1">
      <c r="AA5670" s="245">
        <v>970970</v>
      </c>
      <c r="AB5670" t="s" s="30">
        <v>12354</v>
      </c>
      <c r="AC5670" t="s" s="30">
        <v>12355</v>
      </c>
      <c r="AG5670" t="s" s="30">
        <f>CONCATENATE(AH5670,", ",AI5670," ",AJ5670)</f>
        <v>209</v>
      </c>
    </row>
    <row r="5671" s="231" customFormat="1" ht="13.65" customHeight="1">
      <c r="AA5671" s="245">
        <v>970988</v>
      </c>
      <c r="AB5671" t="s" s="30">
        <v>12356</v>
      </c>
      <c r="AG5671" t="s" s="30">
        <f>CONCATENATE(AH5671,", ",AI5671," ",AJ5671)</f>
        <v>209</v>
      </c>
    </row>
    <row r="5672" s="231" customFormat="1" ht="13.65" customHeight="1">
      <c r="AA5672" s="245">
        <v>970996</v>
      </c>
      <c r="AB5672" t="s" s="30">
        <v>12357</v>
      </c>
      <c r="AG5672" t="s" s="30">
        <f>CONCATENATE(AH5672,", ",AI5672," ",AJ5672)</f>
        <v>209</v>
      </c>
    </row>
    <row r="5673" s="231" customFormat="1" ht="13.65" customHeight="1">
      <c r="AA5673" s="245">
        <v>971002</v>
      </c>
      <c r="AB5673" t="s" s="30">
        <v>12358</v>
      </c>
      <c r="AG5673" t="s" s="30">
        <f>CONCATENATE(AH5673,", ",AI5673," ",AJ5673)</f>
        <v>209</v>
      </c>
    </row>
    <row r="5674" s="231" customFormat="1" ht="13.65" customHeight="1">
      <c r="AA5674" s="245">
        <v>971010</v>
      </c>
      <c r="AB5674" t="s" s="30">
        <v>12359</v>
      </c>
      <c r="AG5674" t="s" s="30">
        <f>CONCATENATE(AH5674,", ",AI5674," ",AJ5674)</f>
        <v>209</v>
      </c>
    </row>
    <row r="5675" s="231" customFormat="1" ht="13.65" customHeight="1">
      <c r="AA5675" s="245">
        <v>971028</v>
      </c>
      <c r="AB5675" t="s" s="30">
        <v>12360</v>
      </c>
      <c r="AG5675" t="s" s="30">
        <f>CONCATENATE(AH5675,", ",AI5675," ",AJ5675)</f>
        <v>209</v>
      </c>
    </row>
    <row r="5676" s="231" customFormat="1" ht="13.65" customHeight="1">
      <c r="AA5676" s="245">
        <v>971036</v>
      </c>
      <c r="AB5676" t="s" s="30">
        <v>12361</v>
      </c>
      <c r="AG5676" t="s" s="30">
        <f>CONCATENATE(AH5676,", ",AI5676," ",AJ5676)</f>
        <v>209</v>
      </c>
    </row>
    <row r="5677" s="231" customFormat="1" ht="13.65" customHeight="1">
      <c r="AA5677" s="245">
        <v>971218</v>
      </c>
      <c r="AB5677" t="s" s="30">
        <v>12362</v>
      </c>
      <c r="AG5677" t="s" s="30">
        <f>CONCATENATE(AH5677,", ",AI5677," ",AJ5677)</f>
        <v>209</v>
      </c>
    </row>
    <row r="5678" s="231" customFormat="1" ht="13.65" customHeight="1">
      <c r="AA5678" s="245">
        <v>971226</v>
      </c>
      <c r="AB5678" t="s" s="30">
        <v>12363</v>
      </c>
      <c r="AG5678" t="s" s="30">
        <f>CONCATENATE(AH5678,", ",AI5678," ",AJ5678)</f>
        <v>209</v>
      </c>
    </row>
    <row r="5679" s="231" customFormat="1" ht="13.65" customHeight="1">
      <c r="AA5679" s="245">
        <v>971234</v>
      </c>
      <c r="AB5679" t="s" s="30">
        <v>12364</v>
      </c>
      <c r="AG5679" t="s" s="30">
        <f>CONCATENATE(AH5679,", ",AI5679," ",AJ5679)</f>
        <v>209</v>
      </c>
    </row>
    <row r="5680" s="231" customFormat="1" ht="13.65" customHeight="1">
      <c r="AA5680" s="245">
        <v>971242</v>
      </c>
      <c r="AB5680" t="s" s="30">
        <v>12365</v>
      </c>
      <c r="AG5680" t="s" s="30">
        <f>CONCATENATE(AH5680,", ",AI5680," ",AJ5680)</f>
        <v>209</v>
      </c>
    </row>
    <row r="5681" s="231" customFormat="1" ht="13.65" customHeight="1">
      <c r="AA5681" s="245">
        <v>971259</v>
      </c>
      <c r="AB5681" t="s" s="30">
        <v>12366</v>
      </c>
      <c r="AG5681" t="s" s="30">
        <f>CONCATENATE(AH5681,", ",AI5681," ",AJ5681)</f>
        <v>209</v>
      </c>
    </row>
    <row r="5682" s="231" customFormat="1" ht="13.65" customHeight="1">
      <c r="AA5682" s="245">
        <v>971267</v>
      </c>
      <c r="AB5682" t="s" s="30">
        <v>12367</v>
      </c>
      <c r="AG5682" t="s" s="30">
        <f>CONCATENATE(AH5682,", ",AI5682," ",AJ5682)</f>
        <v>209</v>
      </c>
    </row>
    <row r="5683" s="231" customFormat="1" ht="13.65" customHeight="1">
      <c r="AA5683" s="245">
        <v>971275</v>
      </c>
      <c r="AB5683" t="s" s="30">
        <v>12368</v>
      </c>
      <c r="AG5683" t="s" s="30">
        <f>CONCATENATE(AH5683,", ",AI5683," ",AJ5683)</f>
        <v>209</v>
      </c>
    </row>
    <row r="5684" s="231" customFormat="1" ht="13.65" customHeight="1">
      <c r="AA5684" s="245">
        <v>971283</v>
      </c>
      <c r="AB5684" t="s" s="30">
        <v>12369</v>
      </c>
      <c r="AG5684" t="s" s="30">
        <f>CONCATENATE(AH5684,", ",AI5684," ",AJ5684)</f>
        <v>209</v>
      </c>
    </row>
    <row r="5685" s="231" customFormat="1" ht="13.65" customHeight="1">
      <c r="AA5685" s="245">
        <v>971291</v>
      </c>
      <c r="AB5685" t="s" s="30">
        <v>12370</v>
      </c>
      <c r="AG5685" t="s" s="30">
        <f>CONCATENATE(AH5685,", ",AI5685," ",AJ5685)</f>
        <v>209</v>
      </c>
    </row>
    <row r="5686" s="231" customFormat="1" ht="13.65" customHeight="1">
      <c r="AA5686" s="245">
        <v>971309</v>
      </c>
      <c r="AB5686" t="s" s="30">
        <v>12371</v>
      </c>
      <c r="AG5686" t="s" s="30">
        <f>CONCATENATE(AH5686,", ",AI5686," ",AJ5686)</f>
        <v>209</v>
      </c>
    </row>
    <row r="5687" s="231" customFormat="1" ht="13.65" customHeight="1">
      <c r="AA5687" s="245">
        <v>971317</v>
      </c>
      <c r="AB5687" t="s" s="30">
        <v>12372</v>
      </c>
      <c r="AG5687" t="s" s="30">
        <f>CONCATENATE(AH5687,", ",AI5687," ",AJ5687)</f>
        <v>209</v>
      </c>
    </row>
    <row r="5688" s="231" customFormat="1" ht="13.65" customHeight="1">
      <c r="AA5688" s="245">
        <v>971325</v>
      </c>
      <c r="AB5688" t="s" s="30">
        <v>12373</v>
      </c>
      <c r="AG5688" t="s" s="30">
        <f>CONCATENATE(AH5688,", ",AI5688," ",AJ5688)</f>
        <v>209</v>
      </c>
    </row>
    <row r="5689" s="231" customFormat="1" ht="13.65" customHeight="1">
      <c r="AA5689" s="245">
        <v>971333</v>
      </c>
      <c r="AB5689" t="s" s="30">
        <v>12374</v>
      </c>
      <c r="AG5689" t="s" s="30">
        <f>CONCATENATE(AH5689,", ",AI5689," ",AJ5689)</f>
        <v>209</v>
      </c>
    </row>
    <row r="5690" s="231" customFormat="1" ht="13.65" customHeight="1">
      <c r="AA5690" s="245">
        <v>971341</v>
      </c>
      <c r="AB5690" t="s" s="30">
        <v>12375</v>
      </c>
      <c r="AG5690" t="s" s="30">
        <f>CONCATENATE(AH5690,", ",AI5690," ",AJ5690)</f>
        <v>209</v>
      </c>
    </row>
    <row r="5691" s="231" customFormat="1" ht="13.65" customHeight="1">
      <c r="AA5691" s="245">
        <v>971358</v>
      </c>
      <c r="AB5691" t="s" s="30">
        <v>12376</v>
      </c>
      <c r="AG5691" t="s" s="30">
        <f>CONCATENATE(AH5691,", ",AI5691," ",AJ5691)</f>
        <v>209</v>
      </c>
    </row>
    <row r="5692" s="231" customFormat="1" ht="13.65" customHeight="1">
      <c r="AA5692" s="245">
        <v>971374</v>
      </c>
      <c r="AB5692" t="s" s="30">
        <v>12377</v>
      </c>
      <c r="AC5692" t="s" s="30">
        <v>12378</v>
      </c>
      <c r="AG5692" t="s" s="30">
        <f>CONCATENATE(AH5692,", ",AI5692," ",AJ5692)</f>
        <v>209</v>
      </c>
    </row>
    <row r="5693" s="231" customFormat="1" ht="13.65" customHeight="1">
      <c r="AA5693" s="245">
        <v>971382</v>
      </c>
      <c r="AB5693" t="s" s="30">
        <v>12379</v>
      </c>
      <c r="AG5693" t="s" s="30">
        <f>CONCATENATE(AH5693,", ",AI5693," ",AJ5693)</f>
        <v>209</v>
      </c>
    </row>
    <row r="5694" s="231" customFormat="1" ht="13.65" customHeight="1">
      <c r="AA5694" s="245">
        <v>971390</v>
      </c>
      <c r="AB5694" t="s" s="30">
        <v>12380</v>
      </c>
      <c r="AG5694" t="s" s="30">
        <f>CONCATENATE(AH5694,", ",AI5694," ",AJ5694)</f>
        <v>209</v>
      </c>
    </row>
    <row r="5695" s="231" customFormat="1" ht="13.65" customHeight="1">
      <c r="AA5695" s="245">
        <v>971440</v>
      </c>
      <c r="AB5695" t="s" s="30">
        <v>12381</v>
      </c>
      <c r="AC5695" t="s" s="30">
        <v>12382</v>
      </c>
      <c r="AD5695" t="s" s="30">
        <v>12383</v>
      </c>
      <c r="AG5695" t="s" s="30">
        <f>CONCATENATE(AH5695,", ",AI5695," ",AJ5695)</f>
        <v>12384</v>
      </c>
      <c r="AH5695" t="s" s="244">
        <v>12385</v>
      </c>
      <c r="AI5695" t="s" s="30">
        <v>5537</v>
      </c>
      <c r="AJ5695" s="245">
        <v>52556</v>
      </c>
    </row>
    <row r="5696" s="231" customFormat="1" ht="13.65" customHeight="1">
      <c r="AA5696" s="245">
        <v>971465</v>
      </c>
      <c r="AB5696" t="s" s="30">
        <v>12386</v>
      </c>
      <c r="AD5696" t="s" s="30">
        <v>12387</v>
      </c>
      <c r="AG5696" t="s" s="30">
        <f>CONCATENATE(AH5696,", ",AI5696," ",AJ5696)</f>
        <v>147</v>
      </c>
      <c r="AH5696" t="s" s="244">
        <v>138</v>
      </c>
      <c r="AI5696" t="s" s="30">
        <v>139</v>
      </c>
      <c r="AJ5696" s="245">
        <v>37406</v>
      </c>
    </row>
    <row r="5697" s="231" customFormat="1" ht="13.65" customHeight="1">
      <c r="AA5697" s="245">
        <v>971606</v>
      </c>
      <c r="AB5697" t="s" s="30">
        <v>12388</v>
      </c>
      <c r="AG5697" t="s" s="30">
        <f>CONCATENATE(AH5697,", ",AI5697," ",AJ5697)</f>
        <v>209</v>
      </c>
    </row>
    <row r="5698" s="231" customFormat="1" ht="13.65" customHeight="1">
      <c r="AA5698" s="245">
        <v>971630</v>
      </c>
      <c r="AB5698" t="s" s="30">
        <v>12389</v>
      </c>
      <c r="AG5698" t="s" s="30">
        <f>CONCATENATE(AH5698,", ",AI5698," ",AJ5698)</f>
        <v>209</v>
      </c>
    </row>
    <row r="5699" s="231" customFormat="1" ht="13.65" customHeight="1">
      <c r="AA5699" s="245">
        <v>971648</v>
      </c>
      <c r="AB5699" t="s" s="30">
        <v>12390</v>
      </c>
      <c r="AG5699" t="s" s="30">
        <f>CONCATENATE(AH5699,", ",AI5699," ",AJ5699)</f>
        <v>209</v>
      </c>
    </row>
    <row r="5700" s="231" customFormat="1" ht="13.65" customHeight="1">
      <c r="AA5700" s="245">
        <v>971655</v>
      </c>
      <c r="AB5700" t="s" s="30">
        <v>12391</v>
      </c>
      <c r="AG5700" t="s" s="30">
        <f>CONCATENATE(AH5700,", ",AI5700," ",AJ5700)</f>
        <v>209</v>
      </c>
    </row>
    <row r="5701" s="231" customFormat="1" ht="13.65" customHeight="1">
      <c r="AA5701" s="245">
        <v>971663</v>
      </c>
      <c r="AB5701" t="s" s="30">
        <v>12392</v>
      </c>
      <c r="AG5701" t="s" s="30">
        <f>CONCATENATE(AH5701,", ",AI5701," ",AJ5701)</f>
        <v>209</v>
      </c>
    </row>
    <row r="5702" s="231" customFormat="1" ht="13.65" customHeight="1">
      <c r="AA5702" s="245">
        <v>971671</v>
      </c>
      <c r="AB5702" t="s" s="30">
        <v>12393</v>
      </c>
      <c r="AG5702" t="s" s="30">
        <f>CONCATENATE(AH5702,", ",AI5702," ",AJ5702)</f>
        <v>209</v>
      </c>
    </row>
    <row r="5703" s="231" customFormat="1" ht="13.65" customHeight="1">
      <c r="AA5703" s="245">
        <v>971689</v>
      </c>
      <c r="AB5703" t="s" s="30">
        <v>12394</v>
      </c>
      <c r="AG5703" t="s" s="30">
        <f>CONCATENATE(AH5703,", ",AI5703," ",AJ5703)</f>
        <v>209</v>
      </c>
    </row>
    <row r="5704" s="231" customFormat="1" ht="13.65" customHeight="1">
      <c r="AA5704" s="245">
        <v>971697</v>
      </c>
      <c r="AB5704" t="s" s="30">
        <v>12395</v>
      </c>
      <c r="AG5704" t="s" s="30">
        <f>CONCATENATE(AH5704,", ",AI5704," ",AJ5704)</f>
        <v>209</v>
      </c>
    </row>
    <row r="5705" s="231" customFormat="1" ht="13.65" customHeight="1">
      <c r="AA5705" s="245">
        <v>971705</v>
      </c>
      <c r="AB5705" t="s" s="30">
        <v>12396</v>
      </c>
      <c r="AG5705" t="s" s="30">
        <f>CONCATENATE(AH5705,", ",AI5705," ",AJ5705)</f>
        <v>209</v>
      </c>
    </row>
    <row r="5706" s="231" customFormat="1" ht="13.65" customHeight="1">
      <c r="AA5706" s="245">
        <v>971713</v>
      </c>
      <c r="AB5706" t="s" s="30">
        <v>12397</v>
      </c>
      <c r="AG5706" t="s" s="30">
        <f>CONCATENATE(AH5706,", ",AI5706," ",AJ5706)</f>
        <v>209</v>
      </c>
    </row>
    <row r="5707" s="231" customFormat="1" ht="13.65" customHeight="1">
      <c r="AA5707" s="245">
        <v>971721</v>
      </c>
      <c r="AB5707" t="s" s="30">
        <v>12398</v>
      </c>
      <c r="AG5707" t="s" s="30">
        <f>CONCATENATE(AH5707,", ",AI5707," ",AJ5707)</f>
        <v>209</v>
      </c>
    </row>
    <row r="5708" s="231" customFormat="1" ht="13.65" customHeight="1">
      <c r="AA5708" s="245">
        <v>971739</v>
      </c>
      <c r="AB5708" t="s" s="30">
        <v>12399</v>
      </c>
      <c r="AG5708" t="s" s="30">
        <f>CONCATENATE(AH5708,", ",AI5708," ",AJ5708)</f>
        <v>209</v>
      </c>
    </row>
    <row r="5709" s="231" customFormat="1" ht="13.65" customHeight="1">
      <c r="AA5709" s="245">
        <v>971747</v>
      </c>
      <c r="AB5709" t="s" s="30">
        <v>12400</v>
      </c>
      <c r="AG5709" t="s" s="30">
        <f>CONCATENATE(AH5709,", ",AI5709," ",AJ5709)</f>
        <v>209</v>
      </c>
    </row>
    <row r="5710" s="231" customFormat="1" ht="13.65" customHeight="1">
      <c r="AA5710" s="245">
        <v>971754</v>
      </c>
      <c r="AB5710" t="s" s="30">
        <v>12401</v>
      </c>
      <c r="AG5710" t="s" s="30">
        <f>CONCATENATE(AH5710,", ",AI5710," ",AJ5710)</f>
        <v>209</v>
      </c>
    </row>
    <row r="5711" s="231" customFormat="1" ht="13.65" customHeight="1">
      <c r="AA5711" s="245">
        <v>971762</v>
      </c>
      <c r="AB5711" t="s" s="30">
        <v>12402</v>
      </c>
      <c r="AG5711" t="s" s="30">
        <f>CONCATENATE(AH5711,", ",AI5711," ",AJ5711)</f>
        <v>209</v>
      </c>
    </row>
    <row r="5712" s="231" customFormat="1" ht="13.65" customHeight="1">
      <c r="AA5712" s="245">
        <v>971770</v>
      </c>
      <c r="AB5712" t="s" s="30">
        <v>12403</v>
      </c>
      <c r="AD5712" t="s" s="30">
        <v>12404</v>
      </c>
      <c r="AG5712" t="s" s="30">
        <f>CONCATENATE(AH5712,", ",AI5712," ",AJ5712)</f>
        <v>12405</v>
      </c>
      <c r="AH5712" t="s" s="244">
        <v>12406</v>
      </c>
      <c r="AI5712" t="s" s="30">
        <v>753</v>
      </c>
      <c r="AJ5712" s="245">
        <v>10562</v>
      </c>
    </row>
    <row r="5713" s="231" customFormat="1" ht="13.65" customHeight="1">
      <c r="AA5713" s="245">
        <v>971788</v>
      </c>
      <c r="AB5713" t="s" s="30">
        <v>12407</v>
      </c>
      <c r="AG5713" t="s" s="30">
        <f>CONCATENATE(AH5713,", ",AI5713," ",AJ5713)</f>
        <v>209</v>
      </c>
    </row>
    <row r="5714" s="231" customFormat="1" ht="13.65" customHeight="1">
      <c r="AA5714" s="245">
        <v>971796</v>
      </c>
      <c r="AB5714" t="s" s="30">
        <v>12408</v>
      </c>
      <c r="AG5714" t="s" s="30">
        <f>CONCATENATE(AH5714,", ",AI5714," ",AJ5714)</f>
        <v>209</v>
      </c>
    </row>
    <row r="5715" s="231" customFormat="1" ht="13.65" customHeight="1">
      <c r="AA5715" s="245">
        <v>971804</v>
      </c>
      <c r="AB5715" t="s" s="30">
        <v>12409</v>
      </c>
      <c r="AG5715" t="s" s="30">
        <f>CONCATENATE(AH5715,", ",AI5715," ",AJ5715)</f>
        <v>209</v>
      </c>
    </row>
    <row r="5716" s="231" customFormat="1" ht="13.65" customHeight="1">
      <c r="AA5716" s="245">
        <v>971812</v>
      </c>
      <c r="AB5716" t="s" s="30">
        <v>12410</v>
      </c>
      <c r="AG5716" t="s" s="30">
        <f>CONCATENATE(AH5716,", ",AI5716," ",AJ5716)</f>
        <v>209</v>
      </c>
    </row>
    <row r="5717" s="231" customFormat="1" ht="13.65" customHeight="1">
      <c r="AA5717" s="245">
        <v>971820</v>
      </c>
      <c r="AB5717" t="s" s="30">
        <v>12411</v>
      </c>
      <c r="AG5717" t="s" s="30">
        <f>CONCATENATE(AH5717,", ",AI5717," ",AJ5717)</f>
        <v>209</v>
      </c>
    </row>
    <row r="5718" s="231" customFormat="1" ht="13.65" customHeight="1">
      <c r="AA5718" s="245">
        <v>971838</v>
      </c>
      <c r="AB5718" t="s" s="30">
        <v>12412</v>
      </c>
      <c r="AG5718" t="s" s="30">
        <f>CONCATENATE(AH5718,", ",AI5718," ",AJ5718)</f>
        <v>209</v>
      </c>
    </row>
    <row r="5719" s="231" customFormat="1" ht="13.65" customHeight="1">
      <c r="AA5719" s="245">
        <v>971846</v>
      </c>
      <c r="AB5719" t="s" s="30">
        <v>12413</v>
      </c>
      <c r="AG5719" t="s" s="30">
        <f>CONCATENATE(AH5719,", ",AI5719," ",AJ5719)</f>
        <v>209</v>
      </c>
    </row>
    <row r="5720" s="231" customFormat="1" ht="13.65" customHeight="1">
      <c r="AA5720" s="245">
        <v>971853</v>
      </c>
      <c r="AB5720" t="s" s="30">
        <v>12414</v>
      </c>
      <c r="AG5720" t="s" s="30">
        <f>CONCATENATE(AH5720,", ",AI5720," ",AJ5720)</f>
        <v>209</v>
      </c>
    </row>
    <row r="5721" s="231" customFormat="1" ht="13.65" customHeight="1">
      <c r="AA5721" s="245">
        <v>971861</v>
      </c>
      <c r="AB5721" t="s" s="30">
        <v>12415</v>
      </c>
      <c r="AG5721" t="s" s="30">
        <f>CONCATENATE(AH5721,", ",AI5721," ",AJ5721)</f>
        <v>209</v>
      </c>
    </row>
    <row r="5722" s="231" customFormat="1" ht="13.65" customHeight="1">
      <c r="AA5722" s="245">
        <v>971879</v>
      </c>
      <c r="AB5722" t="s" s="30">
        <v>12416</v>
      </c>
      <c r="AG5722" t="s" s="30">
        <f>CONCATENATE(AH5722,", ",AI5722," ",AJ5722)</f>
        <v>209</v>
      </c>
    </row>
    <row r="5723" s="231" customFormat="1" ht="13.65" customHeight="1">
      <c r="AA5723" s="245">
        <v>971887</v>
      </c>
      <c r="AB5723" t="s" s="30">
        <v>12417</v>
      </c>
      <c r="AG5723" t="s" s="30">
        <f>CONCATENATE(AH5723,", ",AI5723," ",AJ5723)</f>
        <v>209</v>
      </c>
    </row>
    <row r="5724" s="231" customFormat="1" ht="13.65" customHeight="1">
      <c r="AA5724" s="245">
        <v>972000</v>
      </c>
      <c r="AB5724" t="s" s="30">
        <v>12418</v>
      </c>
      <c r="AD5724" t="s" s="30">
        <v>12419</v>
      </c>
      <c r="AE5724" t="s" s="30">
        <v>12420</v>
      </c>
      <c r="AG5724" t="s" s="30">
        <f>CONCATENATE(AH5724,", ",AI5724," ",AJ5724)</f>
        <v>4779</v>
      </c>
      <c r="AH5724" t="s" s="244">
        <v>4682</v>
      </c>
      <c r="AI5724" t="s" s="30">
        <v>4683</v>
      </c>
      <c r="AJ5724" s="245">
        <v>20036</v>
      </c>
    </row>
    <row r="5725" s="231" customFormat="1" ht="13.65" customHeight="1">
      <c r="AA5725" s="245">
        <v>972018</v>
      </c>
      <c r="AB5725" t="s" s="30">
        <v>12421</v>
      </c>
      <c r="AD5725" t="s" s="30">
        <v>12422</v>
      </c>
      <c r="AG5725" t="s" s="30">
        <f>CONCATENATE(AH5725,", ",AI5725," ",AJ5725)</f>
        <v>12423</v>
      </c>
      <c r="AH5725" t="s" s="244">
        <v>12424</v>
      </c>
      <c r="AI5725" t="s" s="30">
        <v>4748</v>
      </c>
      <c r="AJ5725" s="245">
        <v>21236</v>
      </c>
    </row>
    <row r="5726" s="231" customFormat="1" ht="13.65" customHeight="1">
      <c r="AA5726" s="245">
        <v>972026</v>
      </c>
      <c r="AB5726" t="s" s="30">
        <v>12425</v>
      </c>
      <c r="AD5726" t="s" s="30">
        <v>12426</v>
      </c>
      <c r="AG5726" t="s" s="30">
        <f>CONCATENATE(AH5726,", ",AI5726," ",AJ5726)</f>
        <v>8589</v>
      </c>
      <c r="AH5726" t="s" s="244">
        <v>752</v>
      </c>
      <c r="AI5726" t="s" s="30">
        <v>753</v>
      </c>
      <c r="AJ5726" s="245">
        <v>10011</v>
      </c>
    </row>
    <row r="5727" s="231" customFormat="1" ht="13.65" customHeight="1">
      <c r="AA5727" s="245">
        <v>972034</v>
      </c>
      <c r="AB5727" t="s" s="30">
        <v>12427</v>
      </c>
      <c r="AG5727" t="s" s="30">
        <f>CONCATENATE(AH5727,", ",AI5727," ",AJ5727)</f>
        <v>209</v>
      </c>
    </row>
    <row r="5728" s="231" customFormat="1" ht="13.65" customHeight="1">
      <c r="AA5728" s="245">
        <v>972042</v>
      </c>
      <c r="AB5728" t="s" s="30">
        <v>12428</v>
      </c>
      <c r="AD5728" t="s" s="30">
        <v>12429</v>
      </c>
      <c r="AG5728" t="s" s="30">
        <f>CONCATENATE(AH5728,", ",AI5728," ",AJ5728)</f>
        <v>12430</v>
      </c>
      <c r="AH5728" t="s" s="244">
        <v>10163</v>
      </c>
      <c r="AI5728" t="s" s="30">
        <v>4748</v>
      </c>
      <c r="AJ5728" t="s" s="30">
        <v>12431</v>
      </c>
    </row>
    <row r="5729" s="231" customFormat="1" ht="13.65" customHeight="1">
      <c r="AA5729" s="245">
        <v>972059</v>
      </c>
      <c r="AB5729" t="s" s="30">
        <v>12432</v>
      </c>
      <c r="AG5729" t="s" s="30">
        <f>CONCATENATE(AH5729,", ",AI5729," ",AJ5729)</f>
        <v>209</v>
      </c>
    </row>
    <row r="5730" s="231" customFormat="1" ht="13.65" customHeight="1">
      <c r="AA5730" s="245">
        <v>972067</v>
      </c>
      <c r="AB5730" t="s" s="30">
        <v>12433</v>
      </c>
      <c r="AD5730" t="s" s="30">
        <v>12434</v>
      </c>
      <c r="AG5730" t="s" s="30">
        <f>CONCATENATE(AH5730,", ",AI5730," ",AJ5730)</f>
        <v>12435</v>
      </c>
      <c r="AH5730" t="s" s="244">
        <v>7316</v>
      </c>
      <c r="AI5730" t="s" s="30">
        <v>4363</v>
      </c>
      <c r="AJ5730" s="245">
        <v>92126</v>
      </c>
    </row>
    <row r="5731" s="231" customFormat="1" ht="13.65" customHeight="1">
      <c r="AA5731" s="245">
        <v>972075</v>
      </c>
      <c r="AB5731" t="s" s="30">
        <v>12436</v>
      </c>
      <c r="AC5731" t="s" s="30">
        <v>12437</v>
      </c>
      <c r="AD5731" t="s" s="30">
        <v>12438</v>
      </c>
      <c r="AG5731" t="s" s="30">
        <f>CONCATENATE(AH5731,", ",AI5731," ",AJ5731)</f>
        <v>12439</v>
      </c>
      <c r="AH5731" t="s" s="244">
        <v>12440</v>
      </c>
      <c r="AI5731" t="s" s="30">
        <v>5031</v>
      </c>
      <c r="AJ5731" s="245">
        <v>63017</v>
      </c>
    </row>
    <row r="5732" s="231" customFormat="1" ht="13.65" customHeight="1">
      <c r="AA5732" s="245">
        <v>972083</v>
      </c>
      <c r="AB5732" t="s" s="30">
        <v>12441</v>
      </c>
      <c r="AD5732" t="s" s="30">
        <v>12442</v>
      </c>
      <c r="AG5732" t="s" s="30">
        <f>CONCATENATE(AH5732,", ",AI5732," ",AJ5732)</f>
        <v>5396</v>
      </c>
      <c r="AH5732" t="s" s="244">
        <v>3116</v>
      </c>
      <c r="AI5732" t="s" s="30">
        <v>207</v>
      </c>
      <c r="AJ5732" s="245">
        <v>2116</v>
      </c>
    </row>
    <row r="5733" s="231" customFormat="1" ht="13.65" customHeight="1">
      <c r="AA5733" s="245">
        <v>972091</v>
      </c>
      <c r="AB5733" t="s" s="30">
        <v>12443</v>
      </c>
      <c r="AG5733" t="s" s="30">
        <f>CONCATENATE(AH5733,", ",AI5733," ",AJ5733)</f>
        <v>209</v>
      </c>
    </row>
    <row r="5734" s="231" customFormat="1" ht="13.65" customHeight="1">
      <c r="AA5734" s="245">
        <v>972109</v>
      </c>
      <c r="AB5734" t="s" s="30">
        <v>12444</v>
      </c>
      <c r="AD5734" t="s" s="30">
        <v>12445</v>
      </c>
      <c r="AG5734" t="s" s="30">
        <f>CONCATENATE(AH5734,", ",AI5734," ",AJ5734)</f>
        <v>12446</v>
      </c>
      <c r="AH5734" t="s" s="244">
        <v>3347</v>
      </c>
      <c r="AI5734" t="s" s="30">
        <v>3348</v>
      </c>
      <c r="AJ5734" t="s" s="30">
        <v>12447</v>
      </c>
    </row>
    <row r="5735" s="231" customFormat="1" ht="13.65" customHeight="1">
      <c r="AA5735" s="245">
        <v>972117</v>
      </c>
      <c r="AB5735" t="s" s="30">
        <v>12448</v>
      </c>
      <c r="AD5735" t="s" s="30">
        <v>12449</v>
      </c>
      <c r="AG5735" t="s" s="30">
        <f>CONCATENATE(AH5735,", ",AI5735," ",AJ5735)</f>
        <v>7200</v>
      </c>
      <c r="AH5735" t="s" s="244">
        <v>7201</v>
      </c>
      <c r="AI5735" t="s" s="30">
        <v>4748</v>
      </c>
      <c r="AJ5735" s="245">
        <v>20912</v>
      </c>
    </row>
    <row r="5736" s="231" customFormat="1" ht="13.65" customHeight="1">
      <c r="AA5736" s="245">
        <v>972125</v>
      </c>
      <c r="AB5736" t="s" s="30">
        <v>12450</v>
      </c>
      <c r="AG5736" t="s" s="30">
        <f>CONCATENATE(AH5736,", ",AI5736," ",AJ5736)</f>
        <v>209</v>
      </c>
    </row>
    <row r="5737" s="231" customFormat="1" ht="13.65" customHeight="1">
      <c r="AA5737" s="245">
        <v>972133</v>
      </c>
      <c r="AB5737" t="s" s="30">
        <v>12451</v>
      </c>
      <c r="AD5737" t="s" s="30">
        <v>12452</v>
      </c>
      <c r="AG5737" t="s" s="30">
        <f>CONCATENATE(AH5737,", ",AI5737," ",AJ5737)</f>
        <v>4668</v>
      </c>
      <c r="AH5737" t="s" s="244">
        <v>4669</v>
      </c>
      <c r="AI5737" t="s" s="30">
        <v>4670</v>
      </c>
      <c r="AJ5737" s="245">
        <v>22314</v>
      </c>
    </row>
    <row r="5738" s="231" customFormat="1" ht="13.65" customHeight="1">
      <c r="AA5738" s="245">
        <v>972141</v>
      </c>
      <c r="AB5738" t="s" s="30">
        <v>12453</v>
      </c>
      <c r="AD5738" t="s" s="30">
        <v>12454</v>
      </c>
      <c r="AG5738" t="s" s="30">
        <f>CONCATENATE(AH5738,", ",AI5738," ",AJ5738)</f>
        <v>4845</v>
      </c>
      <c r="AH5738" t="s" s="244">
        <v>4846</v>
      </c>
      <c r="AI5738" t="s" s="30">
        <v>4748</v>
      </c>
      <c r="AJ5738" s="245">
        <v>20814</v>
      </c>
    </row>
    <row r="5739" s="231" customFormat="1" ht="13.65" customHeight="1">
      <c r="AA5739" s="245">
        <v>972158</v>
      </c>
      <c r="AB5739" t="s" s="30">
        <v>12455</v>
      </c>
      <c r="AC5739" t="s" s="30">
        <v>12456</v>
      </c>
      <c r="AD5739" t="s" s="30">
        <v>12457</v>
      </c>
      <c r="AG5739" t="s" s="30">
        <f>CONCATENATE(AH5739,", ",AI5739," ",AJ5739)</f>
        <v>12458</v>
      </c>
      <c r="AH5739" t="s" s="244">
        <v>12459</v>
      </c>
      <c r="AI5739" t="s" s="30">
        <v>5537</v>
      </c>
      <c r="AJ5739" t="s" s="30">
        <v>12460</v>
      </c>
    </row>
    <row r="5740" s="231" customFormat="1" ht="13.65" customHeight="1">
      <c r="AA5740" s="245">
        <v>972166</v>
      </c>
      <c r="AB5740" t="s" s="30">
        <v>12461</v>
      </c>
      <c r="AG5740" t="s" s="30">
        <f>CONCATENATE(AH5740,", ",AI5740," ",AJ5740)</f>
        <v>209</v>
      </c>
    </row>
    <row r="5741" s="231" customFormat="1" ht="13.65" customHeight="1">
      <c r="AA5741" s="245">
        <v>972174</v>
      </c>
      <c r="AB5741" t="s" s="30">
        <v>12462</v>
      </c>
      <c r="AG5741" t="s" s="30">
        <f>CONCATENATE(AH5741,", ",AI5741," ",AJ5741)</f>
        <v>209</v>
      </c>
    </row>
    <row r="5742" s="231" customFormat="1" ht="13.65" customHeight="1">
      <c r="AA5742" s="245">
        <v>972182</v>
      </c>
      <c r="AB5742" t="s" s="30">
        <v>12463</v>
      </c>
      <c r="AD5742" t="s" s="30">
        <v>12464</v>
      </c>
      <c r="AG5742" t="s" s="30">
        <f>CONCATENATE(AH5742,", ",AI5742," ",AJ5742)</f>
        <v>12465</v>
      </c>
      <c r="AH5742" t="s" s="244">
        <v>12466</v>
      </c>
      <c r="AI5742" t="s" s="30">
        <v>4363</v>
      </c>
      <c r="AJ5742" s="245">
        <v>92596</v>
      </c>
    </row>
    <row r="5743" s="231" customFormat="1" ht="13.65" customHeight="1">
      <c r="AA5743" s="245">
        <v>972190</v>
      </c>
      <c r="AB5743" t="s" s="30">
        <v>12467</v>
      </c>
      <c r="AD5743" t="s" s="30">
        <v>12468</v>
      </c>
      <c r="AG5743" t="s" s="30">
        <f>CONCATENATE(AH5743,", ",AI5743," ",AJ5743)</f>
        <v>5719</v>
      </c>
      <c r="AH5743" t="s" s="244">
        <v>4682</v>
      </c>
      <c r="AI5743" t="s" s="30">
        <v>4683</v>
      </c>
      <c r="AJ5743" s="245">
        <v>20002</v>
      </c>
    </row>
    <row r="5744" s="231" customFormat="1" ht="13.65" customHeight="1">
      <c r="AA5744" s="245">
        <v>972208</v>
      </c>
      <c r="AB5744" t="s" s="30">
        <v>12469</v>
      </c>
      <c r="AG5744" t="s" s="30">
        <f>CONCATENATE(AH5744,", ",AI5744," ",AJ5744)</f>
        <v>209</v>
      </c>
    </row>
    <row r="5745" s="231" customFormat="1" ht="13.65" customHeight="1">
      <c r="AA5745" s="245">
        <v>972216</v>
      </c>
      <c r="AB5745" t="s" s="30">
        <v>12470</v>
      </c>
      <c r="AD5745" t="s" s="30">
        <v>12471</v>
      </c>
      <c r="AG5745" t="s" s="30">
        <f>CONCATENATE(AH5745,", ",AI5745," ",AJ5745)</f>
        <v>12472</v>
      </c>
      <c r="AH5745" t="s" s="244">
        <v>12473</v>
      </c>
      <c r="AI5745" t="s" s="30">
        <v>581</v>
      </c>
      <c r="AJ5745" s="245">
        <v>32801</v>
      </c>
    </row>
    <row r="5746" s="231" customFormat="1" ht="13.65" customHeight="1">
      <c r="AA5746" s="245">
        <v>972224</v>
      </c>
      <c r="AB5746" t="s" s="30">
        <v>12474</v>
      </c>
      <c r="AD5746" t="s" s="30">
        <v>12475</v>
      </c>
      <c r="AG5746" t="s" s="30">
        <f>CONCATENATE(AH5746,", ",AI5746," ",AJ5746)</f>
        <v>10650</v>
      </c>
      <c r="AH5746" t="s" s="244">
        <v>4682</v>
      </c>
      <c r="AI5746" t="s" s="30">
        <v>4683</v>
      </c>
      <c r="AJ5746" s="245">
        <v>20015</v>
      </c>
    </row>
    <row r="5747" s="231" customFormat="1" ht="13.65" customHeight="1">
      <c r="AA5747" s="245">
        <v>972232</v>
      </c>
      <c r="AB5747" t="s" s="30">
        <v>12476</v>
      </c>
      <c r="AD5747" t="s" s="30">
        <v>12477</v>
      </c>
      <c r="AG5747" t="s" s="30">
        <f>CONCATENATE(AH5747,", ",AI5747," ",AJ5747)</f>
        <v>12478</v>
      </c>
      <c r="AH5747" t="s" s="244">
        <v>12479</v>
      </c>
      <c r="AI5747" t="s" s="30">
        <v>5537</v>
      </c>
      <c r="AJ5747" t="s" s="30">
        <v>12480</v>
      </c>
    </row>
    <row r="5748" s="231" customFormat="1" ht="13.65" customHeight="1">
      <c r="AA5748" s="245">
        <v>972240</v>
      </c>
      <c r="AB5748" t="s" s="30">
        <v>12481</v>
      </c>
      <c r="AD5748" t="s" s="30">
        <v>12482</v>
      </c>
      <c r="AG5748" t="s" s="30">
        <f>CONCATENATE(AH5748,", ",AI5748," ",AJ5748)</f>
        <v>6341</v>
      </c>
      <c r="AH5748" t="s" s="244">
        <v>899</v>
      </c>
      <c r="AI5748" t="s" s="30">
        <v>178</v>
      </c>
      <c r="AJ5748" s="245">
        <v>30606</v>
      </c>
    </row>
    <row r="5749" s="231" customFormat="1" ht="13.65" customHeight="1">
      <c r="AA5749" s="245">
        <v>972257</v>
      </c>
      <c r="AB5749" t="s" s="30">
        <v>12483</v>
      </c>
      <c r="AD5749" t="s" s="30">
        <v>12484</v>
      </c>
      <c r="AG5749" t="s" s="30">
        <f>CONCATENATE(AH5749,", ",AI5749," ",AJ5749)</f>
        <v>12485</v>
      </c>
      <c r="AH5749" t="s" s="244">
        <v>4682</v>
      </c>
      <c r="AI5749" t="s" s="30">
        <v>4683</v>
      </c>
      <c r="AJ5749" t="s" s="30">
        <v>12486</v>
      </c>
    </row>
    <row r="5750" s="231" customFormat="1" ht="13.65" customHeight="1">
      <c r="AA5750" s="245">
        <v>972273</v>
      </c>
      <c r="AB5750" t="s" s="30">
        <v>12487</v>
      </c>
      <c r="AD5750" t="s" s="30">
        <v>12488</v>
      </c>
      <c r="AG5750" t="s" s="30">
        <f>CONCATENATE(AH5750,", ",AI5750," ",AJ5750)</f>
        <v>5940</v>
      </c>
      <c r="AH5750" t="s" s="244">
        <v>4682</v>
      </c>
      <c r="AI5750" t="s" s="30">
        <v>4683</v>
      </c>
      <c r="AJ5750" s="245">
        <v>20005</v>
      </c>
    </row>
    <row r="5751" s="231" customFormat="1" ht="13.65" customHeight="1">
      <c r="AA5751" s="245">
        <v>972281</v>
      </c>
      <c r="AB5751" t="s" s="30">
        <v>12489</v>
      </c>
      <c r="AG5751" t="s" s="30">
        <f>CONCATENATE(AH5751,", ",AI5751," ",AJ5751)</f>
        <v>209</v>
      </c>
    </row>
    <row r="5752" s="231" customFormat="1" ht="13.65" customHeight="1">
      <c r="AA5752" s="245">
        <v>972299</v>
      </c>
      <c r="AB5752" t="s" s="30">
        <v>12490</v>
      </c>
      <c r="AD5752" t="s" s="30">
        <v>12491</v>
      </c>
      <c r="AG5752" t="s" s="30">
        <f>CONCATENATE(AH5752,", ",AI5752," ",AJ5752)</f>
        <v>4962</v>
      </c>
      <c r="AH5752" t="s" s="244">
        <v>4682</v>
      </c>
      <c r="AI5752" t="s" s="30">
        <v>4683</v>
      </c>
      <c r="AJ5752" s="245">
        <v>20009</v>
      </c>
    </row>
    <row r="5753" s="231" customFormat="1" ht="13.65" customHeight="1">
      <c r="AA5753" s="245">
        <v>972307</v>
      </c>
      <c r="AB5753" t="s" s="30">
        <v>12492</v>
      </c>
      <c r="AD5753" t="s" s="30">
        <v>12493</v>
      </c>
      <c r="AG5753" t="s" s="30">
        <f>CONCATENATE(AH5753,", ",AI5753," ",AJ5753)</f>
        <v>12494</v>
      </c>
      <c r="AH5753" t="s" s="244">
        <v>12495</v>
      </c>
      <c r="AI5753" t="s" s="30">
        <v>5274</v>
      </c>
      <c r="AJ5753" s="245">
        <v>19034</v>
      </c>
    </row>
    <row r="5754" s="231" customFormat="1" ht="13.65" customHeight="1">
      <c r="AA5754" s="245">
        <v>972315</v>
      </c>
      <c r="AB5754" t="s" s="30">
        <v>12496</v>
      </c>
      <c r="AG5754" t="s" s="30">
        <f>CONCATENATE(AH5754,", ",AI5754," ",AJ5754)</f>
        <v>209</v>
      </c>
    </row>
    <row r="5755" s="231" customFormat="1" ht="13.65" customHeight="1">
      <c r="AA5755" s="245">
        <v>972323</v>
      </c>
      <c r="AB5755" t="s" s="30">
        <v>12497</v>
      </c>
      <c r="AD5755" t="s" s="30">
        <v>12498</v>
      </c>
      <c r="AG5755" t="s" s="30">
        <f>CONCATENATE(AH5755,", ",AI5755," ",AJ5755)</f>
        <v>12499</v>
      </c>
      <c r="AH5755" t="s" s="244">
        <v>12500</v>
      </c>
      <c r="AI5755" t="s" s="30">
        <v>581</v>
      </c>
      <c r="AJ5755" s="245">
        <v>32508</v>
      </c>
    </row>
    <row r="5756" s="231" customFormat="1" ht="13.65" customHeight="1">
      <c r="AA5756" s="245">
        <v>972331</v>
      </c>
      <c r="AB5756" t="s" s="30">
        <v>12501</v>
      </c>
      <c r="AG5756" t="s" s="30">
        <f>CONCATENATE(AH5756,", ",AI5756," ",AJ5756)</f>
        <v>209</v>
      </c>
    </row>
    <row r="5757" s="231" customFormat="1" ht="13.65" customHeight="1">
      <c r="AA5757" s="245">
        <v>972349</v>
      </c>
      <c r="AB5757" t="s" s="30">
        <v>12502</v>
      </c>
      <c r="AG5757" t="s" s="30">
        <f>CONCATENATE(AH5757,", ",AI5757," ",AJ5757)</f>
        <v>209</v>
      </c>
    </row>
    <row r="5758" s="231" customFormat="1" ht="13.65" customHeight="1">
      <c r="AA5758" s="245">
        <v>972356</v>
      </c>
      <c r="AB5758" t="s" s="30">
        <v>12503</v>
      </c>
      <c r="AD5758" t="s" s="30">
        <v>12504</v>
      </c>
      <c r="AG5758" t="s" s="30">
        <f>CONCATENATE(AH5758,", ",AI5758," ",AJ5758)</f>
        <v>12505</v>
      </c>
      <c r="AH5758" t="s" s="244">
        <v>5628</v>
      </c>
      <c r="AI5758" t="s" s="30">
        <v>5629</v>
      </c>
      <c r="AJ5758" s="245">
        <v>55437</v>
      </c>
    </row>
    <row r="5759" s="231" customFormat="1" ht="13.65" customHeight="1">
      <c r="AA5759" s="245">
        <v>972364</v>
      </c>
      <c r="AB5759" t="s" s="30">
        <v>12506</v>
      </c>
      <c r="AC5759" t="s" s="30">
        <v>12507</v>
      </c>
      <c r="AD5759" t="s" s="30">
        <v>12508</v>
      </c>
      <c r="AG5759" t="s" s="30">
        <f>CONCATENATE(AH5759,", ",AI5759," ",AJ5759)</f>
        <v>6877</v>
      </c>
      <c r="AH5759" t="s" s="244">
        <v>4682</v>
      </c>
      <c r="AI5759" t="s" s="30">
        <v>4683</v>
      </c>
      <c r="AJ5759" t="s" s="30">
        <v>6878</v>
      </c>
    </row>
    <row r="5760" s="231" customFormat="1" ht="13.65" customHeight="1">
      <c r="AA5760" s="245">
        <v>972372</v>
      </c>
      <c r="AB5760" t="s" s="30">
        <v>12509</v>
      </c>
      <c r="AD5760" t="s" s="30">
        <v>12510</v>
      </c>
      <c r="AG5760" t="s" s="30">
        <f>CONCATENATE(AH5760,", ",AI5760," ",AJ5760)</f>
        <v>4779</v>
      </c>
      <c r="AH5760" t="s" s="244">
        <v>4682</v>
      </c>
      <c r="AI5760" t="s" s="30">
        <v>4683</v>
      </c>
      <c r="AJ5760" s="245">
        <v>20036</v>
      </c>
    </row>
    <row r="5761" s="231" customFormat="1" ht="13.65" customHeight="1">
      <c r="AA5761" s="245">
        <v>972380</v>
      </c>
      <c r="AB5761" t="s" s="30">
        <v>12511</v>
      </c>
      <c r="AD5761" t="s" s="30">
        <v>12512</v>
      </c>
      <c r="AG5761" t="s" s="30">
        <f>CONCATENATE(AH5761,", ",AI5761," ",AJ5761)</f>
        <v>12513</v>
      </c>
      <c r="AH5761" t="s" s="244">
        <v>12514</v>
      </c>
      <c r="AI5761" t="s" s="30">
        <v>567</v>
      </c>
      <c r="AJ5761" t="s" s="30">
        <v>12515</v>
      </c>
    </row>
    <row r="5762" s="231" customFormat="1" ht="13.65" customHeight="1">
      <c r="AA5762" s="245">
        <v>972398</v>
      </c>
      <c r="AB5762" t="s" s="30">
        <v>12516</v>
      </c>
      <c r="AG5762" t="s" s="30">
        <f>CONCATENATE(AH5762,", ",AI5762," ",AJ5762)</f>
        <v>209</v>
      </c>
    </row>
    <row r="5763" s="231" customFormat="1" ht="13.65" customHeight="1">
      <c r="AA5763" s="245">
        <v>972406</v>
      </c>
      <c r="AB5763" t="s" s="30">
        <v>12517</v>
      </c>
      <c r="AG5763" t="s" s="30">
        <f>CONCATENATE(AH5763,", ",AI5763," ",AJ5763)</f>
        <v>209</v>
      </c>
    </row>
    <row r="5764" s="231" customFormat="1" ht="13.65" customHeight="1">
      <c r="AA5764" s="245">
        <v>972414</v>
      </c>
      <c r="AB5764" t="s" s="30">
        <v>12518</v>
      </c>
      <c r="AG5764" t="s" s="30">
        <f>CONCATENATE(AH5764,", ",AI5764," ",AJ5764)</f>
        <v>209</v>
      </c>
    </row>
    <row r="5765" s="231" customFormat="1" ht="13.65" customHeight="1">
      <c r="AA5765" s="245">
        <v>972422</v>
      </c>
      <c r="AB5765" t="s" s="30">
        <v>12519</v>
      </c>
      <c r="AG5765" t="s" s="30">
        <f>CONCATENATE(AH5765,", ",AI5765," ",AJ5765)</f>
        <v>209</v>
      </c>
    </row>
    <row r="5766" s="231" customFormat="1" ht="13.65" customHeight="1">
      <c r="AA5766" s="245">
        <v>972430</v>
      </c>
      <c r="AB5766" t="s" s="30">
        <v>12520</v>
      </c>
      <c r="AD5766" t="s" s="30">
        <v>12521</v>
      </c>
      <c r="AG5766" t="s" s="30">
        <f>CONCATENATE(AH5766,", ",AI5766," ",AJ5766)</f>
        <v>12522</v>
      </c>
      <c r="AH5766" t="s" s="244">
        <v>12523</v>
      </c>
      <c r="AI5766" t="s" s="30">
        <v>207</v>
      </c>
      <c r="AJ5766" s="245">
        <v>1801</v>
      </c>
    </row>
    <row r="5767" s="231" customFormat="1" ht="13.65" customHeight="1">
      <c r="AA5767" s="245">
        <v>972448</v>
      </c>
      <c r="AB5767" t="s" s="30">
        <v>12524</v>
      </c>
      <c r="AD5767" t="s" s="30">
        <v>12525</v>
      </c>
      <c r="AG5767" t="s" s="30">
        <f>CONCATENATE(AH5767,", ",AI5767," ",AJ5767)</f>
        <v>5940</v>
      </c>
      <c r="AH5767" t="s" s="244">
        <v>4682</v>
      </c>
      <c r="AI5767" t="s" s="30">
        <v>4683</v>
      </c>
      <c r="AJ5767" s="245">
        <v>20005</v>
      </c>
    </row>
    <row r="5768" s="231" customFormat="1" ht="13.65" customHeight="1">
      <c r="AA5768" s="245">
        <v>972455</v>
      </c>
      <c r="AB5768" t="s" s="30">
        <v>12526</v>
      </c>
      <c r="AD5768" t="s" s="30">
        <v>12527</v>
      </c>
      <c r="AG5768" t="s" s="30">
        <f>CONCATENATE(AH5768,", ",AI5768," ",AJ5768)</f>
        <v>12528</v>
      </c>
      <c r="AH5768" t="s" s="244">
        <v>3347</v>
      </c>
      <c r="AI5768" t="s" s="30">
        <v>3348</v>
      </c>
      <c r="AJ5768" s="245">
        <v>60622</v>
      </c>
    </row>
    <row r="5769" s="231" customFormat="1" ht="13.65" customHeight="1">
      <c r="AA5769" s="245">
        <v>972463</v>
      </c>
      <c r="AB5769" t="s" s="30">
        <v>12529</v>
      </c>
      <c r="AG5769" t="s" s="30">
        <f>CONCATENATE(AH5769,", ",AI5769," ",AJ5769)</f>
        <v>209</v>
      </c>
    </row>
    <row r="5770" s="231" customFormat="1" ht="13.65" customHeight="1">
      <c r="AA5770" s="245">
        <v>972471</v>
      </c>
      <c r="AB5770" t="s" s="30">
        <v>12530</v>
      </c>
      <c r="AD5770" t="s" s="30">
        <v>12531</v>
      </c>
      <c r="AG5770" t="s" s="30">
        <f>CONCATENATE(AH5770,", ",AI5770," ",AJ5770)</f>
        <v>12532</v>
      </c>
      <c r="AH5770" t="s" s="244">
        <v>12533</v>
      </c>
      <c r="AI5770" t="s" s="30">
        <v>5295</v>
      </c>
      <c r="AJ5770" s="245">
        <v>40160</v>
      </c>
    </row>
    <row r="5771" s="231" customFormat="1" ht="13.65" customHeight="1">
      <c r="AA5771" s="245">
        <v>972489</v>
      </c>
      <c r="AB5771" t="s" s="30">
        <v>12534</v>
      </c>
      <c r="AD5771" t="s" s="30">
        <v>12535</v>
      </c>
      <c r="AG5771" t="s" s="30">
        <f>CONCATENATE(AH5771,", ",AI5771," ",AJ5771)</f>
        <v>12536</v>
      </c>
      <c r="AH5771" t="s" s="244">
        <v>12537</v>
      </c>
      <c r="AI5771" t="s" s="30">
        <v>753</v>
      </c>
      <c r="AJ5771" s="245">
        <v>12870</v>
      </c>
    </row>
    <row r="5772" s="231" customFormat="1" ht="13.65" customHeight="1">
      <c r="AA5772" s="245">
        <v>972497</v>
      </c>
      <c r="AB5772" t="s" s="30">
        <v>12538</v>
      </c>
      <c r="AD5772" t="s" s="30">
        <v>12539</v>
      </c>
      <c r="AG5772" t="s" s="30">
        <f>CONCATENATE(AH5772,", ",AI5772," ",AJ5772)</f>
        <v>12540</v>
      </c>
      <c r="AH5772" t="s" s="244">
        <v>7973</v>
      </c>
      <c r="AI5772" t="s" s="30">
        <v>581</v>
      </c>
      <c r="AJ5772" s="245">
        <v>33156</v>
      </c>
    </row>
    <row r="5773" s="231" customFormat="1" ht="13.65" customHeight="1">
      <c r="AA5773" s="245">
        <v>972505</v>
      </c>
      <c r="AB5773" t="s" s="30">
        <v>12541</v>
      </c>
      <c r="AD5773" t="s" s="30">
        <v>12542</v>
      </c>
      <c r="AG5773" t="s" s="30">
        <f>CONCATENATE(AH5773,", ",AI5773," ",AJ5773)</f>
        <v>12543</v>
      </c>
      <c r="AH5773" t="s" s="244">
        <v>5496</v>
      </c>
      <c r="AI5773" t="s" s="30">
        <v>4670</v>
      </c>
      <c r="AJ5773" s="245">
        <v>22031</v>
      </c>
    </row>
    <row r="5774" s="231" customFormat="1" ht="13.65" customHeight="1">
      <c r="AA5774" s="245">
        <v>972679</v>
      </c>
      <c r="AB5774" t="s" s="30">
        <v>12544</v>
      </c>
      <c r="AG5774" t="s" s="30">
        <f>CONCATENATE(AH5774,", ",AI5774," ",AJ5774)</f>
        <v>209</v>
      </c>
    </row>
    <row r="5775" s="231" customFormat="1" ht="13.65" customHeight="1">
      <c r="AA5775" s="245">
        <v>972687</v>
      </c>
      <c r="AB5775" t="s" s="30">
        <v>12545</v>
      </c>
      <c r="AG5775" t="s" s="30">
        <f>CONCATENATE(AH5775,", ",AI5775," ",AJ5775)</f>
        <v>209</v>
      </c>
    </row>
    <row r="5776" s="231" customFormat="1" ht="13.65" customHeight="1">
      <c r="AA5776" s="245">
        <v>972695</v>
      </c>
      <c r="AB5776" t="s" s="30">
        <v>12546</v>
      </c>
      <c r="AG5776" t="s" s="30">
        <f>CONCATENATE(AH5776,", ",AI5776," ",AJ5776)</f>
        <v>209</v>
      </c>
    </row>
    <row r="5777" s="231" customFormat="1" ht="13.65" customHeight="1">
      <c r="AA5777" s="245">
        <v>972703</v>
      </c>
      <c r="AB5777" t="s" s="30">
        <v>12547</v>
      </c>
      <c r="AG5777" t="s" s="30">
        <f>CONCATENATE(AH5777,", ",AI5777," ",AJ5777)</f>
        <v>209</v>
      </c>
    </row>
    <row r="5778" s="231" customFormat="1" ht="13.65" customHeight="1">
      <c r="AA5778" s="245">
        <v>972711</v>
      </c>
      <c r="AB5778" t="s" s="30">
        <v>12548</v>
      </c>
      <c r="AG5778" t="s" s="30">
        <f>CONCATENATE(AH5778,", ",AI5778," ",AJ5778)</f>
        <v>209</v>
      </c>
    </row>
    <row r="5779" s="231" customFormat="1" ht="13.65" customHeight="1">
      <c r="AA5779" s="245">
        <v>972729</v>
      </c>
      <c r="AB5779" t="s" s="30">
        <v>12549</v>
      </c>
      <c r="AG5779" t="s" s="30">
        <f>CONCATENATE(AH5779,", ",AI5779," ",AJ5779)</f>
        <v>209</v>
      </c>
    </row>
    <row r="5780" s="231" customFormat="1" ht="13.65" customHeight="1">
      <c r="AA5780" s="245">
        <v>972737</v>
      </c>
      <c r="AB5780" t="s" s="30">
        <v>12550</v>
      </c>
      <c r="AG5780" t="s" s="30">
        <f>CONCATENATE(AH5780,", ",AI5780," ",AJ5780)</f>
        <v>209</v>
      </c>
    </row>
    <row r="5781" s="231" customFormat="1" ht="13.65" customHeight="1">
      <c r="AA5781" s="245">
        <v>972745</v>
      </c>
      <c r="AB5781" t="s" s="30">
        <v>12551</v>
      </c>
      <c r="AG5781" t="s" s="30">
        <f>CONCATENATE(AH5781,", ",AI5781," ",AJ5781)</f>
        <v>209</v>
      </c>
    </row>
    <row r="5782" s="231" customFormat="1" ht="13.65" customHeight="1">
      <c r="AA5782" s="245">
        <v>972752</v>
      </c>
      <c r="AB5782" t="s" s="30">
        <v>12552</v>
      </c>
      <c r="AG5782" t="s" s="30">
        <f>CONCATENATE(AH5782,", ",AI5782," ",AJ5782)</f>
        <v>209</v>
      </c>
    </row>
    <row r="5783" s="231" customFormat="1" ht="13.65" customHeight="1">
      <c r="AA5783" s="245">
        <v>972760</v>
      </c>
      <c r="AB5783" t="s" s="30">
        <v>12553</v>
      </c>
      <c r="AG5783" t="s" s="30">
        <f>CONCATENATE(AH5783,", ",AI5783," ",AJ5783)</f>
        <v>209</v>
      </c>
    </row>
    <row r="5784" s="231" customFormat="1" ht="13.65" customHeight="1">
      <c r="AA5784" s="245">
        <v>972778</v>
      </c>
      <c r="AB5784" t="s" s="30">
        <v>12554</v>
      </c>
      <c r="AG5784" t="s" s="30">
        <f>CONCATENATE(AH5784,", ",AI5784," ",AJ5784)</f>
        <v>209</v>
      </c>
    </row>
    <row r="5785" s="231" customFormat="1" ht="13.65" customHeight="1">
      <c r="AA5785" s="245">
        <v>972786</v>
      </c>
      <c r="AB5785" t="s" s="30">
        <v>12555</v>
      </c>
      <c r="AC5785" t="s" s="30">
        <v>5210</v>
      </c>
      <c r="AG5785" t="s" s="30">
        <f>CONCATENATE(AH5785,", ",AI5785," ",AJ5785)</f>
        <v>209</v>
      </c>
    </row>
    <row r="5786" s="231" customFormat="1" ht="13.65" customHeight="1">
      <c r="AA5786" s="245">
        <v>972794</v>
      </c>
      <c r="AB5786" t="s" s="30">
        <v>12556</v>
      </c>
      <c r="AC5786" t="s" s="30">
        <v>12557</v>
      </c>
      <c r="AG5786" t="s" s="30">
        <f>CONCATENATE(AH5786,", ",AI5786," ",AJ5786)</f>
        <v>209</v>
      </c>
    </row>
    <row r="5787" s="231" customFormat="1" ht="13.65" customHeight="1">
      <c r="AA5787" s="245">
        <v>972802</v>
      </c>
      <c r="AB5787" t="s" s="30">
        <v>12558</v>
      </c>
      <c r="AG5787" t="s" s="30">
        <f>CONCATENATE(AH5787,", ",AI5787," ",AJ5787)</f>
        <v>209</v>
      </c>
    </row>
    <row r="5788" s="231" customFormat="1" ht="13.65" customHeight="1">
      <c r="AA5788" s="245">
        <v>972810</v>
      </c>
      <c r="AB5788" t="s" s="30">
        <v>12559</v>
      </c>
      <c r="AG5788" t="s" s="30">
        <f>CONCATENATE(AH5788,", ",AI5788," ",AJ5788)</f>
        <v>209</v>
      </c>
    </row>
    <row r="5789" s="231" customFormat="1" ht="13.65" customHeight="1">
      <c r="AA5789" s="245">
        <v>972828</v>
      </c>
      <c r="AB5789" t="s" s="30">
        <v>12560</v>
      </c>
      <c r="AG5789" t="s" s="30">
        <f>CONCATENATE(AH5789,", ",AI5789," ",AJ5789)</f>
        <v>209</v>
      </c>
    </row>
    <row r="5790" s="231" customFormat="1" ht="13.65" customHeight="1">
      <c r="AA5790" s="245">
        <v>972836</v>
      </c>
      <c r="AB5790" t="s" s="30">
        <v>12561</v>
      </c>
      <c r="AG5790" t="s" s="30">
        <f>CONCATENATE(AH5790,", ",AI5790," ",AJ5790)</f>
        <v>209</v>
      </c>
    </row>
    <row r="5791" s="231" customFormat="1" ht="13.65" customHeight="1">
      <c r="AA5791" s="245">
        <v>972844</v>
      </c>
      <c r="AB5791" t="s" s="30">
        <v>12562</v>
      </c>
      <c r="AG5791" t="s" s="30">
        <f>CONCATENATE(AH5791,", ",AI5791," ",AJ5791)</f>
        <v>209</v>
      </c>
    </row>
    <row r="5792" s="231" customFormat="1" ht="13.65" customHeight="1">
      <c r="AA5792" s="245">
        <v>972851</v>
      </c>
      <c r="AB5792" t="s" s="30">
        <v>12563</v>
      </c>
      <c r="AG5792" t="s" s="30">
        <f>CONCATENATE(AH5792,", ",AI5792," ",AJ5792)</f>
        <v>209</v>
      </c>
    </row>
    <row r="5793" s="231" customFormat="1" ht="13.65" customHeight="1">
      <c r="AA5793" s="245">
        <v>972869</v>
      </c>
      <c r="AB5793" t="s" s="30">
        <v>12564</v>
      </c>
      <c r="AC5793" t="s" s="30">
        <v>12565</v>
      </c>
      <c r="AG5793" t="s" s="30">
        <f>CONCATENATE(AH5793,", ",AI5793," ",AJ5793)</f>
        <v>209</v>
      </c>
    </row>
    <row r="5794" s="231" customFormat="1" ht="13.65" customHeight="1">
      <c r="AA5794" s="245">
        <v>972877</v>
      </c>
      <c r="AB5794" t="s" s="30">
        <v>12566</v>
      </c>
      <c r="AG5794" t="s" s="30">
        <f>CONCATENATE(AH5794,", ",AI5794," ",AJ5794)</f>
        <v>209</v>
      </c>
    </row>
    <row r="5795" s="231" customFormat="1" ht="13.65" customHeight="1">
      <c r="AA5795" s="245">
        <v>972885</v>
      </c>
      <c r="AB5795" t="s" s="30">
        <v>12567</v>
      </c>
      <c r="AG5795" t="s" s="30">
        <f>CONCATENATE(AH5795,", ",AI5795," ",AJ5795)</f>
        <v>209</v>
      </c>
    </row>
    <row r="5796" s="231" customFormat="1" ht="13.65" customHeight="1">
      <c r="AA5796" s="245">
        <v>972893</v>
      </c>
      <c r="AB5796" t="s" s="30">
        <v>12568</v>
      </c>
      <c r="AG5796" t="s" s="30">
        <f>CONCATENATE(AH5796,", ",AI5796," ",AJ5796)</f>
        <v>209</v>
      </c>
    </row>
    <row r="5797" s="231" customFormat="1" ht="13.65" customHeight="1">
      <c r="AA5797" s="245">
        <v>972901</v>
      </c>
      <c r="AB5797" t="s" s="30">
        <v>12569</v>
      </c>
      <c r="AG5797" t="s" s="30">
        <f>CONCATENATE(AH5797,", ",AI5797," ",AJ5797)</f>
        <v>209</v>
      </c>
    </row>
    <row r="5798" s="231" customFormat="1" ht="13.65" customHeight="1">
      <c r="AA5798" s="245">
        <v>972943</v>
      </c>
      <c r="AB5798" t="s" s="30">
        <v>12570</v>
      </c>
      <c r="AG5798" t="s" s="30">
        <f>CONCATENATE(AH5798,", ",AI5798," ",AJ5798)</f>
        <v>209</v>
      </c>
    </row>
    <row r="5799" s="231" customFormat="1" ht="13.65" customHeight="1">
      <c r="AA5799" s="245">
        <v>972950</v>
      </c>
      <c r="AB5799" t="s" s="30">
        <v>12571</v>
      </c>
      <c r="AG5799" t="s" s="30">
        <f>CONCATENATE(AH5799,", ",AI5799," ",AJ5799)</f>
        <v>209</v>
      </c>
    </row>
    <row r="5800" s="231" customFormat="1" ht="13.65" customHeight="1">
      <c r="AA5800" s="245">
        <v>972968</v>
      </c>
      <c r="AB5800" t="s" s="30">
        <v>12572</v>
      </c>
      <c r="AG5800" t="s" s="30">
        <f>CONCATENATE(AH5800,", ",AI5800," ",AJ5800)</f>
        <v>209</v>
      </c>
    </row>
    <row r="5801" s="231" customFormat="1" ht="13.65" customHeight="1">
      <c r="AA5801" s="245">
        <v>972976</v>
      </c>
      <c r="AB5801" t="s" s="30">
        <v>12573</v>
      </c>
      <c r="AG5801" t="s" s="30">
        <f>CONCATENATE(AH5801,", ",AI5801," ",AJ5801)</f>
        <v>209</v>
      </c>
    </row>
    <row r="5802" s="231" customFormat="1" ht="13.65" customHeight="1">
      <c r="AA5802" s="245">
        <v>972984</v>
      </c>
      <c r="AB5802" t="s" s="30">
        <v>12574</v>
      </c>
      <c r="AG5802" t="s" s="30">
        <f>CONCATENATE(AH5802,", ",AI5802," ",AJ5802)</f>
        <v>209</v>
      </c>
    </row>
    <row r="5803" s="231" customFormat="1" ht="13.65" customHeight="1">
      <c r="AA5803" s="245">
        <v>972992</v>
      </c>
      <c r="AB5803" t="s" s="30">
        <v>12575</v>
      </c>
      <c r="AG5803" t="s" s="30">
        <f>CONCATENATE(AH5803,", ",AI5803," ",AJ5803)</f>
        <v>209</v>
      </c>
    </row>
    <row r="5804" s="231" customFormat="1" ht="13.65" customHeight="1">
      <c r="AA5804" s="245">
        <v>973008</v>
      </c>
      <c r="AB5804" t="s" s="30">
        <v>12576</v>
      </c>
      <c r="AG5804" t="s" s="30">
        <f>CONCATENATE(AH5804,", ",AI5804," ",AJ5804)</f>
        <v>209</v>
      </c>
    </row>
    <row r="5805" s="231" customFormat="1" ht="13.65" customHeight="1">
      <c r="AA5805" s="245">
        <v>973016</v>
      </c>
      <c r="AB5805" t="s" s="30">
        <v>12577</v>
      </c>
      <c r="AG5805" t="s" s="30">
        <f>CONCATENATE(AH5805,", ",AI5805," ",AJ5805)</f>
        <v>209</v>
      </c>
    </row>
    <row r="5806" s="231" customFormat="1" ht="13.65" customHeight="1">
      <c r="AA5806" s="245">
        <v>973024</v>
      </c>
      <c r="AB5806" t="s" s="30">
        <v>12578</v>
      </c>
      <c r="AG5806" t="s" s="30">
        <f>CONCATENATE(AH5806,", ",AI5806," ",AJ5806)</f>
        <v>209</v>
      </c>
    </row>
    <row r="5807" s="231" customFormat="1" ht="13.65" customHeight="1">
      <c r="AA5807" s="245">
        <v>973032</v>
      </c>
      <c r="AB5807" t="s" s="30">
        <v>12579</v>
      </c>
      <c r="AG5807" t="s" s="30">
        <f>CONCATENATE(AH5807,", ",AI5807," ",AJ5807)</f>
        <v>209</v>
      </c>
    </row>
    <row r="5808" s="231" customFormat="1" ht="13.65" customHeight="1">
      <c r="AA5808" s="245">
        <v>973040</v>
      </c>
      <c r="AB5808" t="s" s="30">
        <v>12580</v>
      </c>
      <c r="AG5808" t="s" s="30">
        <f>CONCATENATE(AH5808,", ",AI5808," ",AJ5808)</f>
        <v>209</v>
      </c>
    </row>
    <row r="5809" s="231" customFormat="1" ht="13.65" customHeight="1">
      <c r="AA5809" s="245">
        <v>973057</v>
      </c>
      <c r="AB5809" t="s" s="30">
        <v>12581</v>
      </c>
      <c r="AG5809" t="s" s="30">
        <f>CONCATENATE(AH5809,", ",AI5809," ",AJ5809)</f>
        <v>209</v>
      </c>
    </row>
    <row r="5810" s="231" customFormat="1" ht="13.65" customHeight="1">
      <c r="AA5810" s="245">
        <v>973065</v>
      </c>
      <c r="AB5810" t="s" s="30">
        <v>12582</v>
      </c>
      <c r="AG5810" t="s" s="30">
        <f>CONCATENATE(AH5810,", ",AI5810," ",AJ5810)</f>
        <v>209</v>
      </c>
    </row>
    <row r="5811" s="231" customFormat="1" ht="13.65" customHeight="1">
      <c r="AA5811" s="245">
        <v>973073</v>
      </c>
      <c r="AB5811" t="s" s="30">
        <v>12583</v>
      </c>
      <c r="AG5811" t="s" s="30">
        <f>CONCATENATE(AH5811,", ",AI5811," ",AJ5811)</f>
        <v>209</v>
      </c>
    </row>
    <row r="5812" s="231" customFormat="1" ht="13.65" customHeight="1">
      <c r="AA5812" s="245">
        <v>973099</v>
      </c>
      <c r="AB5812" t="s" s="30">
        <v>12584</v>
      </c>
      <c r="AG5812" t="s" s="30">
        <f>CONCATENATE(AH5812,", ",AI5812," ",AJ5812)</f>
        <v>209</v>
      </c>
    </row>
    <row r="5813" s="231" customFormat="1" ht="13.65" customHeight="1">
      <c r="AA5813" s="245">
        <v>973107</v>
      </c>
      <c r="AB5813" t="s" s="30">
        <v>12585</v>
      </c>
      <c r="AG5813" t="s" s="30">
        <f>CONCATENATE(AH5813,", ",AI5813," ",AJ5813)</f>
        <v>209</v>
      </c>
    </row>
    <row r="5814" s="231" customFormat="1" ht="13.65" customHeight="1">
      <c r="AA5814" s="245">
        <v>973115</v>
      </c>
      <c r="AB5814" t="s" s="30">
        <v>12586</v>
      </c>
      <c r="AG5814" t="s" s="30">
        <f>CONCATENATE(AH5814,", ",AI5814," ",AJ5814)</f>
        <v>209</v>
      </c>
    </row>
    <row r="5815" s="231" customFormat="1" ht="13.65" customHeight="1">
      <c r="AA5815" s="245">
        <v>973123</v>
      </c>
      <c r="AB5815" t="s" s="30">
        <v>12587</v>
      </c>
      <c r="AG5815" t="s" s="30">
        <f>CONCATENATE(AH5815,", ",AI5815," ",AJ5815)</f>
        <v>209</v>
      </c>
    </row>
    <row r="5816" s="231" customFormat="1" ht="13.65" customHeight="1">
      <c r="AA5816" s="245">
        <v>973131</v>
      </c>
      <c r="AB5816" t="s" s="30">
        <v>12588</v>
      </c>
      <c r="AG5816" t="s" s="30">
        <f>CONCATENATE(AH5816,", ",AI5816," ",AJ5816)</f>
        <v>209</v>
      </c>
    </row>
    <row r="5817" s="231" customFormat="1" ht="13.65" customHeight="1">
      <c r="AA5817" s="245">
        <v>973149</v>
      </c>
      <c r="AB5817" t="s" s="30">
        <v>12589</v>
      </c>
      <c r="AG5817" t="s" s="30">
        <f>CONCATENATE(AH5817,", ",AI5817," ",AJ5817)</f>
        <v>209</v>
      </c>
    </row>
    <row r="5818" s="231" customFormat="1" ht="13.65" customHeight="1">
      <c r="AA5818" s="245">
        <v>973156</v>
      </c>
      <c r="AB5818" t="s" s="30">
        <v>12590</v>
      </c>
      <c r="AG5818" t="s" s="30">
        <f>CONCATENATE(AH5818,", ",AI5818," ",AJ5818)</f>
        <v>209</v>
      </c>
    </row>
    <row r="5819" s="231" customFormat="1" ht="13.65" customHeight="1">
      <c r="AA5819" s="245">
        <v>973164</v>
      </c>
      <c r="AB5819" t="s" s="30">
        <v>12591</v>
      </c>
      <c r="AG5819" t="s" s="30">
        <f>CONCATENATE(AH5819,", ",AI5819," ",AJ5819)</f>
        <v>209</v>
      </c>
    </row>
    <row r="5820" s="231" customFormat="1" ht="13.65" customHeight="1">
      <c r="AA5820" s="245">
        <v>973172</v>
      </c>
      <c r="AB5820" t="s" s="30">
        <v>12592</v>
      </c>
      <c r="AG5820" t="s" s="30">
        <f>CONCATENATE(AH5820,", ",AI5820," ",AJ5820)</f>
        <v>209</v>
      </c>
    </row>
    <row r="5821" s="231" customFormat="1" ht="13.65" customHeight="1">
      <c r="AA5821" s="245">
        <v>973180</v>
      </c>
      <c r="AB5821" t="s" s="30">
        <v>12593</v>
      </c>
      <c r="AG5821" t="s" s="30">
        <f>CONCATENATE(AH5821,", ",AI5821," ",AJ5821)</f>
        <v>209</v>
      </c>
    </row>
    <row r="5822" s="231" customFormat="1" ht="13.65" customHeight="1">
      <c r="AA5822" s="245">
        <v>973198</v>
      </c>
      <c r="AB5822" t="s" s="30">
        <v>12594</v>
      </c>
      <c r="AC5822" t="s" s="30">
        <v>12595</v>
      </c>
      <c r="AG5822" t="s" s="30">
        <f>CONCATENATE(AH5822,", ",AI5822," ",AJ5822)</f>
        <v>209</v>
      </c>
    </row>
    <row r="5823" s="231" customFormat="1" ht="13.65" customHeight="1">
      <c r="AA5823" s="245">
        <v>973206</v>
      </c>
      <c r="AB5823" t="s" s="30">
        <v>12596</v>
      </c>
      <c r="AG5823" t="s" s="30">
        <f>CONCATENATE(AH5823,", ",AI5823," ",AJ5823)</f>
        <v>209</v>
      </c>
    </row>
    <row r="5824" s="231" customFormat="1" ht="13.65" customHeight="1">
      <c r="AA5824" s="245">
        <v>973214</v>
      </c>
      <c r="AB5824" t="s" s="30">
        <v>12597</v>
      </c>
      <c r="AG5824" t="s" s="30">
        <f>CONCATENATE(AH5824,", ",AI5824," ",AJ5824)</f>
        <v>209</v>
      </c>
    </row>
    <row r="5825" s="231" customFormat="1" ht="13.65" customHeight="1">
      <c r="AA5825" s="245">
        <v>973222</v>
      </c>
      <c r="AB5825" t="s" s="30">
        <v>12598</v>
      </c>
      <c r="AG5825" t="s" s="30">
        <f>CONCATENATE(AH5825,", ",AI5825," ",AJ5825)</f>
        <v>209</v>
      </c>
    </row>
    <row r="5826" s="231" customFormat="1" ht="13.65" customHeight="1">
      <c r="AA5826" s="245">
        <v>973230</v>
      </c>
      <c r="AB5826" t="s" s="30">
        <v>12599</v>
      </c>
      <c r="AG5826" t="s" s="30">
        <f>CONCATENATE(AH5826,", ",AI5826," ",AJ5826)</f>
        <v>209</v>
      </c>
    </row>
    <row r="5827" s="231" customFormat="1" ht="13.65" customHeight="1">
      <c r="AA5827" s="245">
        <v>973248</v>
      </c>
      <c r="AB5827" t="s" s="30">
        <v>12600</v>
      </c>
      <c r="AG5827" t="s" s="30">
        <f>CONCATENATE(AH5827,", ",AI5827," ",AJ5827)</f>
        <v>209</v>
      </c>
    </row>
    <row r="5828" s="231" customFormat="1" ht="13.65" customHeight="1">
      <c r="AA5828" s="245">
        <v>973255</v>
      </c>
      <c r="AB5828" t="s" s="30">
        <v>12601</v>
      </c>
      <c r="AG5828" t="s" s="30">
        <f>CONCATENATE(AH5828,", ",AI5828," ",AJ5828)</f>
        <v>209</v>
      </c>
    </row>
    <row r="5829" s="231" customFormat="1" ht="13.65" customHeight="1">
      <c r="AA5829" s="245">
        <v>973263</v>
      </c>
      <c r="AB5829" t="s" s="30">
        <v>12602</v>
      </c>
      <c r="AG5829" t="s" s="30">
        <f>CONCATENATE(AH5829,", ",AI5829," ",AJ5829)</f>
        <v>209</v>
      </c>
    </row>
    <row r="5830" s="231" customFormat="1" ht="13.65" customHeight="1">
      <c r="AA5830" s="245">
        <v>973271</v>
      </c>
      <c r="AB5830" t="s" s="30">
        <v>12603</v>
      </c>
      <c r="AG5830" t="s" s="30">
        <f>CONCATENATE(AH5830,", ",AI5830," ",AJ5830)</f>
        <v>209</v>
      </c>
    </row>
    <row r="5831" s="231" customFormat="1" ht="13.65" customHeight="1">
      <c r="AA5831" s="245">
        <v>973289</v>
      </c>
      <c r="AB5831" t="s" s="30">
        <v>12604</v>
      </c>
      <c r="AG5831" t="s" s="30">
        <f>CONCATENATE(AH5831,", ",AI5831," ",AJ5831)</f>
        <v>209</v>
      </c>
    </row>
    <row r="5832" s="231" customFormat="1" ht="13.65" customHeight="1">
      <c r="AA5832" s="245">
        <v>973297</v>
      </c>
      <c r="AB5832" t="s" s="30">
        <v>12605</v>
      </c>
      <c r="AG5832" t="s" s="30">
        <f>CONCATENATE(AH5832,", ",AI5832," ",AJ5832)</f>
        <v>209</v>
      </c>
    </row>
    <row r="5833" s="231" customFormat="1" ht="13.65" customHeight="1">
      <c r="AA5833" s="245">
        <v>973305</v>
      </c>
      <c r="AB5833" t="s" s="30">
        <v>12606</v>
      </c>
      <c r="AG5833" t="s" s="30">
        <f>CONCATENATE(AH5833,", ",AI5833," ",AJ5833)</f>
        <v>209</v>
      </c>
    </row>
    <row r="5834" s="231" customFormat="1" ht="13.65" customHeight="1">
      <c r="AA5834" s="245">
        <v>973313</v>
      </c>
      <c r="AB5834" t="s" s="30">
        <v>12607</v>
      </c>
      <c r="AG5834" t="s" s="30">
        <f>CONCATENATE(AH5834,", ",AI5834," ",AJ5834)</f>
        <v>209</v>
      </c>
    </row>
    <row r="5835" s="231" customFormat="1" ht="13.65" customHeight="1">
      <c r="AA5835" s="245">
        <v>973321</v>
      </c>
      <c r="AB5835" t="s" s="30">
        <v>12608</v>
      </c>
      <c r="AG5835" t="s" s="30">
        <f>CONCATENATE(AH5835,", ",AI5835," ",AJ5835)</f>
        <v>209</v>
      </c>
    </row>
    <row r="5836" s="231" customFormat="1" ht="13.65" customHeight="1">
      <c r="AA5836" s="245">
        <v>973339</v>
      </c>
      <c r="AB5836" t="s" s="30">
        <v>12609</v>
      </c>
      <c r="AG5836" t="s" s="30">
        <f>CONCATENATE(AH5836,", ",AI5836," ",AJ5836)</f>
        <v>209</v>
      </c>
    </row>
    <row r="5837" s="231" customFormat="1" ht="13.65" customHeight="1">
      <c r="AA5837" s="245">
        <v>973347</v>
      </c>
      <c r="AB5837" t="s" s="30">
        <v>12610</v>
      </c>
      <c r="AG5837" t="s" s="30">
        <f>CONCATENATE(AH5837,", ",AI5837," ",AJ5837)</f>
        <v>209</v>
      </c>
    </row>
    <row r="5838" s="231" customFormat="1" ht="13.65" customHeight="1">
      <c r="AA5838" s="245">
        <v>973354</v>
      </c>
      <c r="AB5838" t="s" s="30">
        <v>12611</v>
      </c>
      <c r="AG5838" t="s" s="30">
        <f>CONCATENATE(AH5838,", ",AI5838," ",AJ5838)</f>
        <v>209</v>
      </c>
    </row>
    <row r="5839" s="231" customFormat="1" ht="13.65" customHeight="1">
      <c r="AA5839" s="245">
        <v>973362</v>
      </c>
      <c r="AB5839" t="s" s="30">
        <v>12612</v>
      </c>
      <c r="AG5839" t="s" s="30">
        <f>CONCATENATE(AH5839,", ",AI5839," ",AJ5839)</f>
        <v>209</v>
      </c>
    </row>
    <row r="5840" s="231" customFormat="1" ht="13.65" customHeight="1">
      <c r="AA5840" s="245">
        <v>973370</v>
      </c>
      <c r="AB5840" t="s" s="30">
        <v>12613</v>
      </c>
      <c r="AG5840" t="s" s="30">
        <f>CONCATENATE(AH5840,", ",AI5840," ",AJ5840)</f>
        <v>209</v>
      </c>
    </row>
    <row r="5841" s="231" customFormat="1" ht="13.65" customHeight="1">
      <c r="AA5841" s="245">
        <v>976456</v>
      </c>
      <c r="AB5841" t="s" s="30">
        <v>12614</v>
      </c>
      <c r="AG5841" t="s" s="30">
        <f>CONCATENATE(AH5841,", ",AI5841," ",AJ5841)</f>
        <v>209</v>
      </c>
    </row>
    <row r="5842" s="231" customFormat="1" ht="13.65" customHeight="1">
      <c r="AA5842" s="245">
        <v>976464</v>
      </c>
      <c r="AB5842" t="s" s="30">
        <v>12615</v>
      </c>
      <c r="AG5842" t="s" s="30">
        <f>CONCATENATE(AH5842,", ",AI5842," ",AJ5842)</f>
        <v>209</v>
      </c>
    </row>
    <row r="5843" s="231" customFormat="1" ht="13.65" customHeight="1">
      <c r="AA5843" s="245">
        <v>976472</v>
      </c>
      <c r="AB5843" t="s" s="30">
        <v>12616</v>
      </c>
      <c r="AG5843" t="s" s="30">
        <f>CONCATENATE(AH5843,", ",AI5843," ",AJ5843)</f>
        <v>209</v>
      </c>
    </row>
    <row r="5844" s="231" customFormat="1" ht="13.65" customHeight="1">
      <c r="AA5844" s="245">
        <v>976480</v>
      </c>
      <c r="AB5844" t="s" s="30">
        <v>12617</v>
      </c>
      <c r="AG5844" t="s" s="30">
        <f>CONCATENATE(AH5844,", ",AI5844," ",AJ5844)</f>
        <v>209</v>
      </c>
    </row>
    <row r="5845" s="231" customFormat="1" ht="13.65" customHeight="1">
      <c r="AA5845" s="245">
        <v>976696</v>
      </c>
      <c r="AB5845" t="s" s="30">
        <v>12618</v>
      </c>
      <c r="AG5845" t="s" s="30">
        <f>CONCATENATE(AH5845,", ",AI5845," ",AJ5845)</f>
        <v>209</v>
      </c>
    </row>
    <row r="5846" s="231" customFormat="1" ht="13.65" customHeight="1">
      <c r="AA5846" s="245">
        <v>976704</v>
      </c>
      <c r="AB5846" t="s" s="30">
        <v>12619</v>
      </c>
      <c r="AG5846" t="s" s="30">
        <f>CONCATENATE(AH5846,", ",AI5846," ",AJ5846)</f>
        <v>209</v>
      </c>
    </row>
    <row r="5847" s="231" customFormat="1" ht="13.65" customHeight="1">
      <c r="AA5847" s="245">
        <v>976712</v>
      </c>
      <c r="AB5847" t="s" s="30">
        <v>12620</v>
      </c>
      <c r="AG5847" t="s" s="30">
        <f>CONCATENATE(AH5847,", ",AI5847," ",AJ5847)</f>
        <v>209</v>
      </c>
    </row>
    <row r="5848" s="231" customFormat="1" ht="13.65" customHeight="1">
      <c r="AA5848" s="245">
        <v>976761</v>
      </c>
      <c r="AB5848" t="s" s="30">
        <v>12621</v>
      </c>
      <c r="AG5848" t="s" s="30">
        <f>CONCATENATE(AH5848,", ",AI5848," ",AJ5848)</f>
        <v>209</v>
      </c>
    </row>
    <row r="5849" s="231" customFormat="1" ht="13.65" customHeight="1">
      <c r="AA5849" s="245">
        <v>976779</v>
      </c>
      <c r="AB5849" t="s" s="30">
        <v>12622</v>
      </c>
      <c r="AG5849" t="s" s="30">
        <f>CONCATENATE(AH5849,", ",AI5849," ",AJ5849)</f>
        <v>209</v>
      </c>
    </row>
    <row r="5850" s="231" customFormat="1" ht="13.65" customHeight="1">
      <c r="AA5850" s="245">
        <v>976787</v>
      </c>
      <c r="AB5850" t="s" s="30">
        <v>12623</v>
      </c>
      <c r="AG5850" t="s" s="30">
        <f>CONCATENATE(AH5850,", ",AI5850," ",AJ5850)</f>
        <v>209</v>
      </c>
    </row>
    <row r="5851" s="231" customFormat="1" ht="13.65" customHeight="1">
      <c r="AA5851" s="245">
        <v>976795</v>
      </c>
      <c r="AB5851" t="s" s="30">
        <v>12624</v>
      </c>
      <c r="AG5851" t="s" s="30">
        <f>CONCATENATE(AH5851,", ",AI5851," ",AJ5851)</f>
        <v>209</v>
      </c>
    </row>
    <row r="5852" s="231" customFormat="1" ht="13.65" customHeight="1">
      <c r="AA5852" s="245">
        <v>976803</v>
      </c>
      <c r="AB5852" t="s" s="30">
        <v>12625</v>
      </c>
      <c r="AG5852" t="s" s="30">
        <f>CONCATENATE(AH5852,", ",AI5852," ",AJ5852)</f>
        <v>209</v>
      </c>
    </row>
    <row r="5853" s="231" customFormat="1" ht="13.65" customHeight="1">
      <c r="AA5853" s="245">
        <v>976811</v>
      </c>
      <c r="AB5853" t="s" s="30">
        <v>12626</v>
      </c>
      <c r="AG5853" t="s" s="30">
        <f>CONCATENATE(AH5853,", ",AI5853," ",AJ5853)</f>
        <v>209</v>
      </c>
    </row>
    <row r="5854" s="231" customFormat="1" ht="13.65" customHeight="1">
      <c r="AA5854" s="245">
        <v>976829</v>
      </c>
      <c r="AB5854" t="s" s="30">
        <v>12627</v>
      </c>
      <c r="AG5854" t="s" s="30">
        <f>CONCATENATE(AH5854,", ",AI5854," ",AJ5854)</f>
        <v>209</v>
      </c>
    </row>
    <row r="5855" s="231" customFormat="1" ht="13.65" customHeight="1">
      <c r="AA5855" s="245">
        <v>976837</v>
      </c>
      <c r="AB5855" t="s" s="30">
        <v>12628</v>
      </c>
      <c r="AG5855" t="s" s="30">
        <f>CONCATENATE(AH5855,", ",AI5855," ",AJ5855)</f>
        <v>209</v>
      </c>
    </row>
    <row r="5856" s="231" customFormat="1" ht="13.65" customHeight="1">
      <c r="AA5856" s="245">
        <v>976845</v>
      </c>
      <c r="AB5856" t="s" s="30">
        <v>12629</v>
      </c>
      <c r="AG5856" t="s" s="30">
        <f>CONCATENATE(AH5856,", ",AI5856," ",AJ5856)</f>
        <v>209</v>
      </c>
    </row>
    <row r="5857" s="231" customFormat="1" ht="13.65" customHeight="1">
      <c r="AA5857" s="245">
        <v>976852</v>
      </c>
      <c r="AB5857" t="s" s="30">
        <v>12630</v>
      </c>
      <c r="AG5857" t="s" s="30">
        <f>CONCATENATE(AH5857,", ",AI5857," ",AJ5857)</f>
        <v>209</v>
      </c>
    </row>
    <row r="5858" s="231" customFormat="1" ht="13.65" customHeight="1">
      <c r="AA5858" s="245">
        <v>976860</v>
      </c>
      <c r="AB5858" t="s" s="30">
        <v>12631</v>
      </c>
      <c r="AG5858" t="s" s="30">
        <f>CONCATENATE(AH5858,", ",AI5858," ",AJ5858)</f>
        <v>209</v>
      </c>
    </row>
    <row r="5859" s="231" customFormat="1" ht="13.65" customHeight="1">
      <c r="AA5859" s="245">
        <v>976878</v>
      </c>
      <c r="AB5859" t="s" s="30">
        <v>12632</v>
      </c>
      <c r="AG5859" t="s" s="30">
        <f>CONCATENATE(AH5859,", ",AI5859," ",AJ5859)</f>
        <v>209</v>
      </c>
    </row>
    <row r="5860" s="231" customFormat="1" ht="13.65" customHeight="1">
      <c r="AA5860" s="245">
        <v>976886</v>
      </c>
      <c r="AB5860" t="s" s="30">
        <v>12633</v>
      </c>
      <c r="AG5860" t="s" s="30">
        <f>CONCATENATE(AH5860,", ",AI5860," ",AJ5860)</f>
        <v>209</v>
      </c>
    </row>
    <row r="5861" s="231" customFormat="1" ht="13.65" customHeight="1">
      <c r="AA5861" s="245">
        <v>980045</v>
      </c>
      <c r="AB5861" t="s" s="30">
        <v>12634</v>
      </c>
      <c r="AC5861" t="s" s="30">
        <v>12635</v>
      </c>
      <c r="AD5861" t="s" s="30">
        <v>12636</v>
      </c>
      <c r="AG5861" t="s" s="30">
        <f>CONCATENATE(AH5861,", ",AI5861," ",AJ5861)</f>
        <v>6118</v>
      </c>
      <c r="AH5861" t="s" s="244">
        <v>752</v>
      </c>
      <c r="AI5861" t="s" s="30">
        <v>753</v>
      </c>
      <c r="AJ5861" s="245">
        <v>10016</v>
      </c>
    </row>
    <row r="5862" s="231" customFormat="1" ht="13.65" customHeight="1">
      <c r="AA5862" s="245">
        <v>980052</v>
      </c>
      <c r="AB5862" t="s" s="30">
        <v>12637</v>
      </c>
      <c r="AG5862" t="s" s="30">
        <f>CONCATENATE(AH5862,", ",AI5862," ",AJ5862)</f>
        <v>209</v>
      </c>
    </row>
    <row r="5863" s="231" customFormat="1" ht="13.65" customHeight="1">
      <c r="AA5863" s="245">
        <v>980060</v>
      </c>
      <c r="AB5863" t="s" s="30">
        <v>12638</v>
      </c>
      <c r="AD5863" t="s" s="30">
        <v>12639</v>
      </c>
      <c r="AG5863" t="s" s="30">
        <f>CONCATENATE(AH5863,", ",AI5863," ",AJ5863)</f>
        <v>12640</v>
      </c>
      <c r="AH5863" t="s" s="244">
        <v>5985</v>
      </c>
      <c r="AI5863" t="s" s="30">
        <v>4363</v>
      </c>
      <c r="AJ5863" s="245">
        <v>90061</v>
      </c>
    </row>
    <row r="5864" s="231" customFormat="1" ht="13.65" customHeight="1">
      <c r="AA5864" s="245">
        <v>980078</v>
      </c>
      <c r="AB5864" t="s" s="30">
        <v>12641</v>
      </c>
      <c r="AG5864" t="s" s="30">
        <f>CONCATENATE(AH5864,", ",AI5864," ",AJ5864)</f>
        <v>209</v>
      </c>
    </row>
    <row r="5865" s="231" customFormat="1" ht="13.65" customHeight="1">
      <c r="AA5865" s="245">
        <v>980086</v>
      </c>
      <c r="AB5865" t="s" s="30">
        <v>12642</v>
      </c>
      <c r="AD5865" t="s" s="30">
        <v>12643</v>
      </c>
      <c r="AG5865" t="s" s="30">
        <f>CONCATENATE(AH5865,", ",AI5865," ",AJ5865)</f>
        <v>12644</v>
      </c>
      <c r="AH5865" t="s" s="244">
        <v>12645</v>
      </c>
      <c r="AI5865" t="s" s="30">
        <v>581</v>
      </c>
      <c r="AJ5865" s="245">
        <v>33060</v>
      </c>
    </row>
    <row r="5866" s="231" customFormat="1" ht="13.65" customHeight="1">
      <c r="AA5866" s="245">
        <v>980094</v>
      </c>
      <c r="AB5866" t="s" s="30">
        <v>12646</v>
      </c>
      <c r="AD5866" t="s" s="30">
        <v>12647</v>
      </c>
      <c r="AG5866" t="s" s="30">
        <f>CONCATENATE(AH5866,", ",AI5866," ",AJ5866)</f>
        <v>12648</v>
      </c>
      <c r="AH5866" t="s" s="244">
        <v>10169</v>
      </c>
      <c r="AI5866" t="s" s="30">
        <v>581</v>
      </c>
      <c r="AJ5866" s="245">
        <v>33427</v>
      </c>
    </row>
    <row r="5867" s="231" customFormat="1" ht="13.65" customHeight="1">
      <c r="AA5867" s="245">
        <v>980102</v>
      </c>
      <c r="AB5867" t="s" s="30">
        <v>12649</v>
      </c>
      <c r="AD5867" t="s" s="30">
        <v>12650</v>
      </c>
      <c r="AG5867" t="s" s="30">
        <f>CONCATENATE(AH5867,", ",AI5867," ",AJ5867)</f>
        <v>12651</v>
      </c>
      <c r="AH5867" t="s" s="244">
        <v>12652</v>
      </c>
      <c r="AI5867" t="s" s="30">
        <v>4748</v>
      </c>
      <c r="AJ5867" s="245">
        <v>20878</v>
      </c>
    </row>
    <row r="5868" s="231" customFormat="1" ht="13.65" customHeight="1">
      <c r="AA5868" s="245">
        <v>980110</v>
      </c>
      <c r="AB5868" t="s" s="30">
        <v>12653</v>
      </c>
      <c r="AG5868" t="s" s="30">
        <f>CONCATENATE(AH5868,", ",AI5868," ",AJ5868)</f>
        <v>209</v>
      </c>
    </row>
    <row r="5869" s="231" customFormat="1" ht="13.65" customHeight="1">
      <c r="AA5869" s="245">
        <v>980128</v>
      </c>
      <c r="AB5869" t="s" s="30">
        <v>12654</v>
      </c>
      <c r="AD5869" t="s" s="30">
        <v>12655</v>
      </c>
      <c r="AG5869" t="s" s="30">
        <f>CONCATENATE(AH5869,", ",AI5869," ",AJ5869)</f>
        <v>12656</v>
      </c>
      <c r="AH5869" t="s" s="244">
        <v>3411</v>
      </c>
      <c r="AI5869" t="s" s="30">
        <v>3412</v>
      </c>
      <c r="AJ5869" s="245">
        <v>77082</v>
      </c>
    </row>
    <row r="5870" s="231" customFormat="1" ht="13.65" customHeight="1">
      <c r="AA5870" s="245">
        <v>980136</v>
      </c>
      <c r="AB5870" t="s" s="30">
        <v>12657</v>
      </c>
      <c r="AG5870" t="s" s="30">
        <f>CONCATENATE(AH5870,", ",AI5870," ",AJ5870)</f>
        <v>209</v>
      </c>
    </row>
    <row r="5871" s="231" customFormat="1" ht="13.65" customHeight="1">
      <c r="AA5871" s="245">
        <v>980144</v>
      </c>
      <c r="AB5871" t="s" s="30">
        <v>12658</v>
      </c>
      <c r="AG5871" t="s" s="30">
        <f>CONCATENATE(AH5871,", ",AI5871," ",AJ5871)</f>
        <v>209</v>
      </c>
    </row>
    <row r="5872" s="231" customFormat="1" ht="13.65" customHeight="1">
      <c r="AA5872" s="245">
        <v>980151</v>
      </c>
      <c r="AB5872" t="s" s="30">
        <v>12659</v>
      </c>
      <c r="AG5872" t="s" s="30">
        <f>CONCATENATE(AH5872,", ",AI5872," ",AJ5872)</f>
        <v>209</v>
      </c>
    </row>
    <row r="5873" s="231" customFormat="1" ht="13.65" customHeight="1">
      <c r="AA5873" s="245">
        <v>980169</v>
      </c>
      <c r="AB5873" t="s" s="30">
        <v>12660</v>
      </c>
      <c r="AG5873" t="s" s="30">
        <f>CONCATENATE(AH5873,", ",AI5873," ",AJ5873)</f>
        <v>209</v>
      </c>
    </row>
    <row r="5874" s="231" customFormat="1" ht="13.65" customHeight="1">
      <c r="AA5874" s="245">
        <v>980177</v>
      </c>
      <c r="AB5874" t="s" s="30">
        <v>12661</v>
      </c>
      <c r="AG5874" t="s" s="30">
        <f>CONCATENATE(AH5874,", ",AI5874," ",AJ5874)</f>
        <v>209</v>
      </c>
    </row>
    <row r="5875" s="231" customFormat="1" ht="13.65" customHeight="1">
      <c r="AA5875" s="245">
        <v>980185</v>
      </c>
      <c r="AB5875" t="s" s="30">
        <v>12662</v>
      </c>
      <c r="AG5875" t="s" s="30">
        <f>CONCATENATE(AH5875,", ",AI5875," ",AJ5875)</f>
        <v>209</v>
      </c>
    </row>
    <row r="5876" s="231" customFormat="1" ht="13.65" customHeight="1">
      <c r="AA5876" s="245">
        <v>980193</v>
      </c>
      <c r="AB5876" t="s" s="30">
        <v>12663</v>
      </c>
      <c r="AD5876" t="s" s="30">
        <v>12664</v>
      </c>
      <c r="AG5876" t="s" s="30">
        <f>CONCATENATE(AH5876,", ",AI5876," ",AJ5876)</f>
        <v>8949</v>
      </c>
      <c r="AH5876" t="s" s="244">
        <v>8950</v>
      </c>
      <c r="AI5876" t="s" s="30">
        <v>4363</v>
      </c>
      <c r="AJ5876" s="245">
        <v>90720</v>
      </c>
    </row>
    <row r="5877" s="231" customFormat="1" ht="13.65" customHeight="1">
      <c r="AA5877" s="245">
        <v>980201</v>
      </c>
      <c r="AB5877" t="s" s="30">
        <v>12665</v>
      </c>
      <c r="AD5877" t="s" s="30">
        <v>12666</v>
      </c>
      <c r="AG5877" t="s" s="30">
        <f>CONCATENATE(AH5877,", ",AI5877," ",AJ5877)</f>
        <v>12667</v>
      </c>
      <c r="AH5877" t="s" s="244">
        <v>12668</v>
      </c>
      <c r="AI5877" t="s" s="30">
        <v>4691</v>
      </c>
      <c r="AJ5877" s="245">
        <v>80104</v>
      </c>
    </row>
    <row r="5878" s="231" customFormat="1" ht="13.65" customHeight="1">
      <c r="AA5878" s="245">
        <v>980219</v>
      </c>
      <c r="AB5878" t="s" s="30">
        <v>12669</v>
      </c>
      <c r="AD5878" t="s" s="30">
        <v>12670</v>
      </c>
      <c r="AG5878" t="s" s="30">
        <f>CONCATENATE(AH5878,", ",AI5878," ",AJ5878)</f>
        <v>6727</v>
      </c>
      <c r="AH5878" t="s" s="244">
        <v>4727</v>
      </c>
      <c r="AI5878" t="s" s="30">
        <v>4670</v>
      </c>
      <c r="AJ5878" s="245">
        <v>22209</v>
      </c>
    </row>
    <row r="5879" s="231" customFormat="1" ht="13.65" customHeight="1">
      <c r="AA5879" s="245">
        <v>980227</v>
      </c>
      <c r="AB5879" t="s" s="30">
        <v>12671</v>
      </c>
      <c r="AD5879" t="s" s="30">
        <v>12672</v>
      </c>
      <c r="AG5879" t="s" s="30">
        <f>CONCATENATE(AH5879,", ",AI5879," ",AJ5879)</f>
        <v>12673</v>
      </c>
      <c r="AH5879" t="s" s="244">
        <v>12674</v>
      </c>
      <c r="AI5879" t="s" s="30">
        <v>7600</v>
      </c>
      <c r="AJ5879" s="245">
        <v>54956</v>
      </c>
    </row>
    <row r="5880" s="231" customFormat="1" ht="13.65" customHeight="1">
      <c r="AA5880" s="245">
        <v>980235</v>
      </c>
      <c r="AB5880" t="s" s="30">
        <v>12675</v>
      </c>
      <c r="AD5880" t="s" s="30">
        <v>12676</v>
      </c>
      <c r="AG5880" t="s" s="30">
        <f>CONCATENATE(AH5880,", ",AI5880," ",AJ5880)</f>
        <v>12677</v>
      </c>
      <c r="AH5880" t="s" s="244">
        <v>12678</v>
      </c>
      <c r="AI5880" t="s" s="30">
        <v>4363</v>
      </c>
      <c r="AJ5880" t="s" s="30">
        <v>12679</v>
      </c>
    </row>
    <row r="5881" s="231" customFormat="1" ht="13.65" customHeight="1">
      <c r="AA5881" s="245">
        <v>980276</v>
      </c>
      <c r="AB5881" t="s" s="30">
        <v>12680</v>
      </c>
      <c r="AG5881" t="s" s="30">
        <f>CONCATENATE(AH5881,", ",AI5881," ",AJ5881)</f>
        <v>209</v>
      </c>
    </row>
    <row r="5882" s="231" customFormat="1" ht="13.65" customHeight="1">
      <c r="AA5882" s="245">
        <v>980284</v>
      </c>
      <c r="AB5882" t="s" s="30">
        <v>12681</v>
      </c>
      <c r="AD5882" t="s" s="30">
        <v>12682</v>
      </c>
      <c r="AG5882" t="s" s="30">
        <f>CONCATENATE(AH5882,", ",AI5882," ",AJ5882)</f>
        <v>12683</v>
      </c>
      <c r="AH5882" t="s" s="244">
        <v>12684</v>
      </c>
      <c r="AI5882" t="s" s="30">
        <v>616</v>
      </c>
      <c r="AJ5882" s="245">
        <v>27517</v>
      </c>
    </row>
    <row r="5883" s="231" customFormat="1" ht="13.65" customHeight="1">
      <c r="AA5883" s="245">
        <v>980292</v>
      </c>
      <c r="AB5883" t="s" s="30">
        <v>12685</v>
      </c>
      <c r="AG5883" t="s" s="30">
        <f>CONCATENATE(AH5883,", ",AI5883," ",AJ5883)</f>
        <v>209</v>
      </c>
    </row>
    <row r="5884" s="231" customFormat="1" ht="13.65" customHeight="1">
      <c r="AA5884" s="245">
        <v>980300</v>
      </c>
      <c r="AB5884" t="s" s="30">
        <v>12686</v>
      </c>
      <c r="AG5884" t="s" s="30">
        <f>CONCATENATE(AH5884,", ",AI5884," ",AJ5884)</f>
        <v>209</v>
      </c>
    </row>
    <row r="5885" s="231" customFormat="1" ht="13.65" customHeight="1">
      <c r="AA5885" s="245">
        <v>980318</v>
      </c>
      <c r="AB5885" t="s" s="30">
        <v>12687</v>
      </c>
      <c r="AD5885" t="s" s="30">
        <v>12688</v>
      </c>
      <c r="AG5885" t="s" s="30">
        <f>CONCATENATE(AH5885,", ",AI5885," ",AJ5885)</f>
        <v>4716</v>
      </c>
      <c r="AH5885" t="s" s="244">
        <v>4682</v>
      </c>
      <c r="AI5885" t="s" s="30">
        <v>4683</v>
      </c>
      <c r="AJ5885" s="245">
        <v>20006</v>
      </c>
    </row>
    <row r="5886" s="231" customFormat="1" ht="13.65" customHeight="1">
      <c r="AA5886" s="245">
        <v>980326</v>
      </c>
      <c r="AB5886" t="s" s="30">
        <v>12689</v>
      </c>
      <c r="AG5886" t="s" s="30">
        <f>CONCATENATE(AH5886,", ",AI5886," ",AJ5886)</f>
        <v>209</v>
      </c>
    </row>
    <row r="5887" s="231" customFormat="1" ht="13.65" customHeight="1">
      <c r="AA5887" s="245">
        <v>980334</v>
      </c>
      <c r="AB5887" t="s" s="30">
        <v>12690</v>
      </c>
      <c r="AD5887" t="s" s="30">
        <v>12691</v>
      </c>
      <c r="AG5887" t="s" s="30">
        <f>CONCATENATE(AH5887,", ",AI5887," ",AJ5887)</f>
        <v>12692</v>
      </c>
      <c r="AH5887" t="s" s="244">
        <v>6646</v>
      </c>
      <c r="AI5887" t="s" s="30">
        <v>4670</v>
      </c>
      <c r="AJ5887" s="245">
        <v>23510</v>
      </c>
    </row>
    <row r="5888" s="231" customFormat="1" ht="13.65" customHeight="1">
      <c r="AA5888" s="245">
        <v>980342</v>
      </c>
      <c r="AB5888" t="s" s="30">
        <v>12693</v>
      </c>
      <c r="AD5888" t="s" s="30">
        <v>12694</v>
      </c>
      <c r="AG5888" t="s" s="30">
        <f>CONCATENATE(AH5888,", ",AI5888," ",AJ5888)</f>
        <v>4716</v>
      </c>
      <c r="AH5888" t="s" s="244">
        <v>4682</v>
      </c>
      <c r="AI5888" t="s" s="30">
        <v>4683</v>
      </c>
      <c r="AJ5888" s="245">
        <v>20006</v>
      </c>
    </row>
    <row r="5889" s="231" customFormat="1" ht="13.65" customHeight="1">
      <c r="AA5889" s="245">
        <v>980359</v>
      </c>
      <c r="AB5889" t="s" s="30">
        <v>12695</v>
      </c>
      <c r="AG5889" t="s" s="30">
        <f>CONCATENATE(AH5889,", ",AI5889," ",AJ5889)</f>
        <v>209</v>
      </c>
    </row>
    <row r="5890" s="231" customFormat="1" ht="13.65" customHeight="1">
      <c r="AA5890" s="245">
        <v>980367</v>
      </c>
      <c r="AB5890" t="s" s="30">
        <v>12696</v>
      </c>
      <c r="AG5890" t="s" s="30">
        <f>CONCATENATE(AH5890,", ",AI5890," ",AJ5890)</f>
        <v>209</v>
      </c>
    </row>
    <row r="5891" s="231" customFormat="1" ht="13.65" customHeight="1">
      <c r="AA5891" s="245">
        <v>980383</v>
      </c>
      <c r="AB5891" t="s" s="30">
        <v>12697</v>
      </c>
      <c r="AG5891" t="s" s="30">
        <f>CONCATENATE(AH5891,", ",AI5891," ",AJ5891)</f>
        <v>209</v>
      </c>
    </row>
    <row r="5892" s="231" customFormat="1" ht="13.65" customHeight="1">
      <c r="AA5892" s="245">
        <v>980391</v>
      </c>
      <c r="AB5892" t="s" s="30">
        <v>12698</v>
      </c>
      <c r="AG5892" t="s" s="30">
        <f>CONCATENATE(AH5892,", ",AI5892," ",AJ5892)</f>
        <v>209</v>
      </c>
    </row>
    <row r="5893" s="231" customFormat="1" ht="13.65" customHeight="1">
      <c r="AA5893" s="245">
        <v>980417</v>
      </c>
      <c r="AB5893" t="s" s="30">
        <v>12699</v>
      </c>
      <c r="AG5893" t="s" s="30">
        <f>CONCATENATE(AH5893,", ",AI5893," ",AJ5893)</f>
        <v>209</v>
      </c>
    </row>
    <row r="5894" s="231" customFormat="1" ht="13.65" customHeight="1">
      <c r="AA5894" s="245">
        <v>980433</v>
      </c>
      <c r="AB5894" t="s" s="30">
        <v>12700</v>
      </c>
      <c r="AG5894" t="s" s="30">
        <f>CONCATENATE(AH5894,", ",AI5894," ",AJ5894)</f>
        <v>209</v>
      </c>
    </row>
    <row r="5895" s="231" customFormat="1" ht="13.65" customHeight="1">
      <c r="AA5895" s="245">
        <v>980441</v>
      </c>
      <c r="AB5895" t="s" s="30">
        <v>12701</v>
      </c>
      <c r="AG5895" t="s" s="30">
        <f>CONCATENATE(AH5895,", ",AI5895," ",AJ5895)</f>
        <v>209</v>
      </c>
    </row>
    <row r="5896" s="231" customFormat="1" ht="13.65" customHeight="1">
      <c r="AA5896" s="245">
        <v>980458</v>
      </c>
      <c r="AB5896" t="s" s="30">
        <v>12702</v>
      </c>
      <c r="AG5896" t="s" s="30">
        <f>CONCATENATE(AH5896,", ",AI5896," ",AJ5896)</f>
        <v>209</v>
      </c>
    </row>
    <row r="5897" s="231" customFormat="1" ht="13.65" customHeight="1">
      <c r="AA5897" s="245">
        <v>980466</v>
      </c>
      <c r="AB5897" t="s" s="30">
        <v>12703</v>
      </c>
      <c r="AG5897" t="s" s="30">
        <f>CONCATENATE(AH5897,", ",AI5897," ",AJ5897)</f>
        <v>209</v>
      </c>
    </row>
    <row r="5898" s="231" customFormat="1" ht="13.65" customHeight="1">
      <c r="AA5898" s="245">
        <v>980516</v>
      </c>
      <c r="AB5898" t="s" s="30">
        <v>12704</v>
      </c>
      <c r="AG5898" t="s" s="30">
        <f>CONCATENATE(AH5898,", ",AI5898," ",AJ5898)</f>
        <v>209</v>
      </c>
    </row>
    <row r="5899" s="231" customFormat="1" ht="13.65" customHeight="1">
      <c r="AA5899" s="245">
        <v>980524</v>
      </c>
      <c r="AB5899" t="s" s="30">
        <v>12705</v>
      </c>
      <c r="AG5899" t="s" s="30">
        <f>CONCATENATE(AH5899,", ",AI5899," ",AJ5899)</f>
        <v>209</v>
      </c>
    </row>
    <row r="5900" s="231" customFormat="1" ht="13.65" customHeight="1">
      <c r="AA5900" s="245">
        <v>980532</v>
      </c>
      <c r="AB5900" t="s" s="30">
        <v>12706</v>
      </c>
      <c r="AG5900" t="s" s="30">
        <f>CONCATENATE(AH5900,", ",AI5900," ",AJ5900)</f>
        <v>209</v>
      </c>
    </row>
    <row r="5901" s="231" customFormat="1" ht="13.65" customHeight="1">
      <c r="AA5901" s="245">
        <v>980557</v>
      </c>
      <c r="AB5901" t="s" s="30">
        <v>12707</v>
      </c>
      <c r="AG5901" t="s" s="30">
        <f>CONCATENATE(AH5901,", ",AI5901," ",AJ5901)</f>
        <v>209</v>
      </c>
    </row>
    <row r="5902" s="231" customFormat="1" ht="13.65" customHeight="1">
      <c r="AA5902" s="245">
        <v>980565</v>
      </c>
      <c r="AB5902" t="s" s="30">
        <v>12708</v>
      </c>
      <c r="AG5902" t="s" s="30">
        <f>CONCATENATE(AH5902,", ",AI5902," ",AJ5902)</f>
        <v>209</v>
      </c>
    </row>
    <row r="5903" s="231" customFormat="1" ht="13.65" customHeight="1">
      <c r="AA5903" s="245">
        <v>980573</v>
      </c>
      <c r="AB5903" t="s" s="30">
        <v>12709</v>
      </c>
      <c r="AG5903" t="s" s="30">
        <f>CONCATENATE(AH5903,", ",AI5903," ",AJ5903)</f>
        <v>209</v>
      </c>
    </row>
    <row r="5904" s="231" customFormat="1" ht="13.65" customHeight="1">
      <c r="AA5904" s="245">
        <v>980607</v>
      </c>
      <c r="AB5904" t="s" s="30">
        <v>12710</v>
      </c>
      <c r="AG5904" t="s" s="30">
        <f>CONCATENATE(AH5904,", ",AI5904," ",AJ5904)</f>
        <v>209</v>
      </c>
    </row>
    <row r="5905" s="231" customFormat="1" ht="13.65" customHeight="1">
      <c r="AA5905" s="245">
        <v>981019</v>
      </c>
      <c r="AB5905" t="s" s="30">
        <v>12711</v>
      </c>
      <c r="AG5905" t="s" s="30">
        <f>CONCATENATE(AH5905,", ",AI5905," ",AJ5905)</f>
        <v>209</v>
      </c>
    </row>
    <row r="5906" s="231" customFormat="1" ht="13.65" customHeight="1">
      <c r="AA5906" s="245">
        <v>981043</v>
      </c>
      <c r="AB5906" t="s" s="30">
        <v>12712</v>
      </c>
      <c r="AG5906" t="s" s="30">
        <f>CONCATENATE(AH5906,", ",AI5906," ",AJ5906)</f>
        <v>209</v>
      </c>
    </row>
    <row r="5907" s="231" customFormat="1" ht="13.65" customHeight="1">
      <c r="AA5907" s="245">
        <v>981050</v>
      </c>
      <c r="AB5907" t="s" s="30">
        <v>12713</v>
      </c>
      <c r="AG5907" t="s" s="30">
        <f>CONCATENATE(AH5907,", ",AI5907," ",AJ5907)</f>
        <v>209</v>
      </c>
    </row>
    <row r="5908" s="231" customFormat="1" ht="13.65" customHeight="1">
      <c r="AA5908" s="245">
        <v>981068</v>
      </c>
      <c r="AB5908" t="s" s="30">
        <v>12714</v>
      </c>
      <c r="AG5908" t="s" s="30">
        <f>CONCATENATE(AH5908,", ",AI5908," ",AJ5908)</f>
        <v>209</v>
      </c>
    </row>
    <row r="5909" s="231" customFormat="1" ht="13.65" customHeight="1">
      <c r="AA5909" s="245">
        <v>981076</v>
      </c>
      <c r="AB5909" t="s" s="30">
        <v>12715</v>
      </c>
      <c r="AG5909" t="s" s="30">
        <f>CONCATENATE(AH5909,", ",AI5909," ",AJ5909)</f>
        <v>209</v>
      </c>
    </row>
    <row r="5910" s="231" customFormat="1" ht="13.65" customHeight="1">
      <c r="AA5910" s="245">
        <v>981084</v>
      </c>
      <c r="AB5910" t="s" s="30">
        <v>12716</v>
      </c>
      <c r="AG5910" t="s" s="30">
        <f>CONCATENATE(AH5910,", ",AI5910," ",AJ5910)</f>
        <v>209</v>
      </c>
    </row>
    <row r="5911" s="231" customFormat="1" ht="13.65" customHeight="1">
      <c r="AA5911" s="245">
        <v>981134</v>
      </c>
      <c r="AB5911" t="s" s="30">
        <v>12717</v>
      </c>
      <c r="AG5911" t="s" s="30">
        <f>CONCATENATE(AH5911,", ",AI5911," ",AJ5911)</f>
        <v>209</v>
      </c>
    </row>
    <row r="5912" s="231" customFormat="1" ht="13.65" customHeight="1">
      <c r="AA5912" s="245">
        <v>981142</v>
      </c>
      <c r="AB5912" t="s" s="30">
        <v>12718</v>
      </c>
      <c r="AD5912" t="s" s="30">
        <v>12719</v>
      </c>
      <c r="AG5912" t="s" s="30">
        <f>CONCATENATE(AH5912,", ",AI5912," ",AJ5912)</f>
        <v>12720</v>
      </c>
      <c r="AH5912" t="s" s="244">
        <v>12721</v>
      </c>
      <c r="AI5912" t="s" s="30">
        <v>260</v>
      </c>
      <c r="AJ5912" s="245">
        <v>35244</v>
      </c>
    </row>
    <row r="5913" s="231" customFormat="1" ht="13.65" customHeight="1">
      <c r="AA5913" s="245">
        <v>981159</v>
      </c>
      <c r="AB5913" t="s" s="30">
        <v>12722</v>
      </c>
      <c r="AD5913" t="s" s="30">
        <v>12723</v>
      </c>
      <c r="AG5913" t="s" s="30">
        <f>CONCATENATE(AH5913,", ",AI5913," ",AJ5913)</f>
        <v>12724</v>
      </c>
      <c r="AH5913" t="s" s="244">
        <v>12725</v>
      </c>
      <c r="AI5913" t="s" s="30">
        <v>260</v>
      </c>
      <c r="AJ5913" s="245">
        <v>36801</v>
      </c>
    </row>
    <row r="5914" s="231" customFormat="1" ht="13.65" customHeight="1">
      <c r="AA5914" s="245">
        <v>981167</v>
      </c>
      <c r="AB5914" t="s" s="30">
        <v>12726</v>
      </c>
      <c r="AD5914" t="s" s="30">
        <v>12727</v>
      </c>
      <c r="AG5914" t="s" s="30">
        <f>CONCATENATE(AH5914,", ",AI5914," ",AJ5914)</f>
        <v>185</v>
      </c>
      <c r="AH5914" t="s" s="244">
        <v>138</v>
      </c>
      <c r="AI5914" t="s" s="30">
        <v>139</v>
      </c>
      <c r="AJ5914" s="245">
        <v>37415</v>
      </c>
    </row>
    <row r="5915" s="231" customFormat="1" ht="13.65" customHeight="1">
      <c r="AA5915" s="245">
        <v>981175</v>
      </c>
      <c r="AB5915" t="s" s="30">
        <v>12728</v>
      </c>
      <c r="AD5915" t="s" s="30">
        <v>12729</v>
      </c>
      <c r="AE5915" t="s" s="30">
        <v>12730</v>
      </c>
      <c r="AG5915" t="s" s="30">
        <f>CONCATENATE(AH5915,", ",AI5915," ",AJ5915)</f>
        <v>12731</v>
      </c>
      <c r="AH5915" t="s" s="244">
        <v>12732</v>
      </c>
      <c r="AI5915" t="s" s="30">
        <v>139</v>
      </c>
      <c r="AJ5915" s="245">
        <v>37604</v>
      </c>
    </row>
    <row r="5916" s="231" customFormat="1" ht="13.65" customHeight="1">
      <c r="AA5916" s="245">
        <v>981183</v>
      </c>
      <c r="AB5916" t="s" s="30">
        <v>12733</v>
      </c>
      <c r="AG5916" t="s" s="30">
        <f>CONCATENATE(AH5916,", ",AI5916," ",AJ5916)</f>
        <v>209</v>
      </c>
    </row>
    <row r="5917" s="231" customFormat="1" ht="13.65" customHeight="1">
      <c r="AA5917" s="245">
        <v>981191</v>
      </c>
      <c r="AB5917" t="s" s="30">
        <v>12734</v>
      </c>
      <c r="AD5917" t="s" s="30">
        <v>12735</v>
      </c>
      <c r="AE5917" t="s" s="30">
        <v>12736</v>
      </c>
      <c r="AG5917" t="s" s="30">
        <f>CONCATENATE(AH5917,", ",AI5917," ",AJ5917)</f>
        <v>12737</v>
      </c>
      <c r="AH5917" t="s" s="244">
        <v>4927</v>
      </c>
      <c r="AI5917" t="s" s="30">
        <v>178</v>
      </c>
      <c r="AJ5917" s="245">
        <v>30060</v>
      </c>
    </row>
    <row r="5918" s="231" customFormat="1" ht="13.65" customHeight="1">
      <c r="AA5918" s="245">
        <v>981209</v>
      </c>
      <c r="AB5918" t="s" s="30">
        <v>12738</v>
      </c>
      <c r="AD5918" t="s" s="30">
        <v>12739</v>
      </c>
      <c r="AG5918" t="s" s="30">
        <f>CONCATENATE(AH5918,", ",AI5918," ",AJ5918)</f>
        <v>12740</v>
      </c>
      <c r="AH5918" t="s" s="244">
        <v>557</v>
      </c>
      <c r="AI5918" t="s" s="30">
        <v>178</v>
      </c>
      <c r="AJ5918" s="245">
        <v>30046</v>
      </c>
    </row>
    <row r="5919" s="231" customFormat="1" ht="13.65" customHeight="1">
      <c r="AA5919" s="245">
        <v>981217</v>
      </c>
      <c r="AB5919" t="s" s="30">
        <v>12741</v>
      </c>
      <c r="AD5919" t="s" s="30">
        <v>12742</v>
      </c>
      <c r="AG5919" t="s" s="30">
        <f>CONCATENATE(AH5919,", ",AI5919," ",AJ5919)</f>
        <v>12743</v>
      </c>
      <c r="AH5919" t="s" s="244">
        <v>12744</v>
      </c>
      <c r="AI5919" t="s" s="30">
        <v>178</v>
      </c>
      <c r="AJ5919" s="245">
        <v>31830</v>
      </c>
    </row>
    <row r="5920" s="231" customFormat="1" ht="13.65" customHeight="1">
      <c r="AA5920" s="245">
        <v>981233</v>
      </c>
      <c r="AB5920" t="s" s="30">
        <v>12745</v>
      </c>
      <c r="AD5920" t="s" s="30">
        <v>12746</v>
      </c>
      <c r="AG5920" t="s" s="30">
        <f>CONCATENATE(AH5920,", ",AI5920," ",AJ5920)</f>
        <v>12747</v>
      </c>
      <c r="AH5920" t="s" s="244">
        <v>12732</v>
      </c>
      <c r="AI5920" t="s" s="30">
        <v>139</v>
      </c>
      <c r="AJ5920" s="245">
        <v>37615</v>
      </c>
    </row>
    <row r="5921" s="231" customFormat="1" ht="13.65" customHeight="1">
      <c r="AA5921" s="245">
        <v>981241</v>
      </c>
      <c r="AB5921" t="s" s="30">
        <v>12748</v>
      </c>
      <c r="AD5921" t="s" s="30">
        <v>12749</v>
      </c>
      <c r="AG5921" t="s" s="30">
        <f>CONCATENATE(AH5921,", ",AI5921," ",AJ5921)</f>
        <v>154</v>
      </c>
      <c r="AH5921" t="s" s="244">
        <v>138</v>
      </c>
      <c r="AI5921" t="s" s="30">
        <v>139</v>
      </c>
      <c r="AJ5921" s="245">
        <v>37404</v>
      </c>
    </row>
    <row r="5922" s="231" customFormat="1" ht="13.65" customHeight="1">
      <c r="AA5922" s="245">
        <v>981258</v>
      </c>
      <c r="AB5922" t="s" s="30">
        <v>12750</v>
      </c>
      <c r="AD5922" t="s" s="30">
        <v>12751</v>
      </c>
      <c r="AG5922" t="s" s="30">
        <f>CONCATENATE(AH5922,", ",AI5922," ",AJ5922)</f>
        <v>169</v>
      </c>
      <c r="AH5922" t="s" s="244">
        <v>138</v>
      </c>
      <c r="AI5922" t="s" s="30">
        <v>139</v>
      </c>
      <c r="AJ5922" s="245">
        <v>37411</v>
      </c>
    </row>
    <row r="5923" s="231" customFormat="1" ht="13.65" customHeight="1">
      <c r="AA5923" s="245">
        <v>981266</v>
      </c>
      <c r="AB5923" t="s" s="30">
        <v>12752</v>
      </c>
      <c r="AD5923" t="s" s="30">
        <v>12753</v>
      </c>
      <c r="AG5923" t="s" s="30">
        <f>CONCATENATE(AH5923,", ",AI5923," ",AJ5923)</f>
        <v>185</v>
      </c>
      <c r="AH5923" t="s" s="244">
        <v>138</v>
      </c>
      <c r="AI5923" t="s" s="30">
        <v>139</v>
      </c>
      <c r="AJ5923" s="245">
        <v>37415</v>
      </c>
    </row>
    <row r="5924" s="231" customFormat="1" ht="13.65" customHeight="1">
      <c r="AA5924" s="245">
        <v>981274</v>
      </c>
      <c r="AB5924" t="s" s="30">
        <v>12754</v>
      </c>
      <c r="AD5924" t="s" s="30">
        <v>12755</v>
      </c>
      <c r="AG5924" t="s" s="30">
        <f>CONCATENATE(AH5924,", ",AI5924," ",AJ5924)</f>
        <v>4989</v>
      </c>
      <c r="AH5924" t="s" s="244">
        <v>259</v>
      </c>
      <c r="AI5924" t="s" s="30">
        <v>260</v>
      </c>
      <c r="AJ5924" s="245">
        <v>35216</v>
      </c>
    </row>
    <row r="5925" s="231" customFormat="1" ht="13.65" customHeight="1">
      <c r="AA5925" s="245">
        <v>981407</v>
      </c>
      <c r="AB5925" t="s" s="30">
        <v>12756</v>
      </c>
      <c r="AG5925" t="s" s="30">
        <f>CONCATENATE(AH5925,", ",AI5925," ",AJ5925)</f>
        <v>209</v>
      </c>
    </row>
    <row r="5926" s="231" customFormat="1" ht="13.65" customHeight="1">
      <c r="AA5926" s="245">
        <v>981415</v>
      </c>
      <c r="AB5926" t="s" s="30">
        <v>12757</v>
      </c>
      <c r="AG5926" t="s" s="30">
        <f>CONCATENATE(AH5926,", ",AI5926," ",AJ5926)</f>
        <v>209</v>
      </c>
    </row>
    <row r="5927" s="231" customFormat="1" ht="13.65" customHeight="1">
      <c r="AA5927" s="245">
        <v>981423</v>
      </c>
      <c r="AB5927" t="s" s="30">
        <v>12758</v>
      </c>
      <c r="AG5927" t="s" s="30">
        <f>CONCATENATE(AH5927,", ",AI5927," ",AJ5927)</f>
        <v>209</v>
      </c>
    </row>
    <row r="5928" s="231" customFormat="1" ht="13.65" customHeight="1">
      <c r="AA5928" s="245">
        <v>981530</v>
      </c>
      <c r="AB5928" t="s" s="30">
        <v>12759</v>
      </c>
      <c r="AG5928" t="s" s="30">
        <f>CONCATENATE(AH5928,", ",AI5928," ",AJ5928)</f>
        <v>209</v>
      </c>
    </row>
    <row r="5929" s="231" customFormat="1" ht="13.65" customHeight="1">
      <c r="AA5929" s="245">
        <v>986794</v>
      </c>
      <c r="AB5929" t="s" s="30">
        <v>12760</v>
      </c>
      <c r="AD5929" t="s" s="30">
        <v>12761</v>
      </c>
      <c r="AG5929" t="s" s="30">
        <f>CONCATENATE(AH5929,", ",AI5929," ",AJ5929)</f>
        <v>197</v>
      </c>
      <c r="AH5929" t="s" s="244">
        <v>138</v>
      </c>
      <c r="AI5929" t="s" s="30">
        <v>139</v>
      </c>
      <c r="AJ5929" s="245">
        <v>37402</v>
      </c>
    </row>
    <row r="5930" s="231" customFormat="1" ht="13.65" customHeight="1">
      <c r="AA5930" s="245">
        <v>987487</v>
      </c>
      <c r="AB5930" t="s" s="30">
        <v>12762</v>
      </c>
      <c r="AD5930" t="s" s="30">
        <v>11446</v>
      </c>
      <c r="AG5930" t="s" s="30">
        <f>CONCATENATE(AH5930,", ",AI5930," ",AJ5930)</f>
        <v>197</v>
      </c>
      <c r="AH5930" t="s" s="244">
        <v>138</v>
      </c>
      <c r="AI5930" t="s" s="30">
        <v>139</v>
      </c>
      <c r="AJ5930" s="245">
        <v>37402</v>
      </c>
    </row>
    <row r="5931" s="231" customFormat="1" ht="13.65" customHeight="1">
      <c r="AA5931" s="245">
        <v>988154</v>
      </c>
      <c r="AB5931" t="s" s="30">
        <v>12763</v>
      </c>
      <c r="AD5931" t="s" s="30">
        <v>12764</v>
      </c>
      <c r="AG5931" t="s" s="30">
        <f>CONCATENATE(AH5931,", ",AI5931," ",AJ5931)</f>
        <v>1544</v>
      </c>
      <c r="AH5931" t="s" s="244">
        <v>138</v>
      </c>
      <c r="AI5931" t="s" s="30">
        <v>139</v>
      </c>
      <c r="AJ5931" s="245">
        <v>37412</v>
      </c>
    </row>
    <row r="5932" s="231" customFormat="1" ht="13.65" customHeight="1">
      <c r="AA5932" s="245">
        <v>990820</v>
      </c>
      <c r="AB5932" t="s" s="30">
        <v>12765</v>
      </c>
      <c r="AD5932" t="s" s="30">
        <v>12766</v>
      </c>
      <c r="AE5932" t="s" s="30">
        <v>12767</v>
      </c>
      <c r="AG5932" t="s" s="30">
        <f>CONCATENATE(AH5932,", ",AI5932," ",AJ5932)</f>
        <v>250</v>
      </c>
      <c r="AH5932" t="s" s="244">
        <v>138</v>
      </c>
      <c r="AI5932" t="s" s="30">
        <v>139</v>
      </c>
      <c r="AJ5932" s="245">
        <v>37422</v>
      </c>
    </row>
    <row r="5933" s="231" customFormat="1" ht="13.65" customHeight="1">
      <c r="AA5933" s="245">
        <v>995589</v>
      </c>
      <c r="AB5933" t="s" s="30">
        <v>12768</v>
      </c>
      <c r="AD5933" t="s" s="30">
        <v>12769</v>
      </c>
      <c r="AG5933" t="s" s="30">
        <f>CONCATENATE(AH5933,", ",AI5933," ",AJ5933)</f>
        <v>1355</v>
      </c>
      <c r="AH5933" t="s" s="244">
        <v>485</v>
      </c>
      <c r="AI5933" t="s" s="30">
        <v>139</v>
      </c>
      <c r="AJ5933" s="245">
        <v>37363</v>
      </c>
    </row>
    <row r="5934" s="231" customFormat="1" ht="13.65" customHeight="1">
      <c r="AA5934" s="245">
        <v>996256</v>
      </c>
      <c r="AB5934" t="s" s="30">
        <v>12770</v>
      </c>
      <c r="AD5934" t="s" s="30">
        <v>12771</v>
      </c>
      <c r="AG5934" t="s" s="30">
        <f>CONCATENATE(AH5934,", ",AI5934," ",AJ5934)</f>
        <v>147</v>
      </c>
      <c r="AH5934" t="s" s="244">
        <v>138</v>
      </c>
      <c r="AI5934" t="s" s="30">
        <v>139</v>
      </c>
      <c r="AJ5934" s="245">
        <v>37406</v>
      </c>
    </row>
    <row r="5935" s="231" customFormat="1" ht="13.65" customHeight="1">
      <c r="AA5935" s="245">
        <v>996421</v>
      </c>
      <c r="AB5935" t="s" s="30">
        <v>12772</v>
      </c>
      <c r="AD5935" t="s" s="30">
        <v>3884</v>
      </c>
      <c r="AG5935" t="s" s="30">
        <f>CONCATENATE(AH5935,", ",AI5935," ",AJ5935)</f>
        <v>182</v>
      </c>
      <c r="AH5935" t="s" s="244">
        <v>138</v>
      </c>
      <c r="AI5935" t="s" s="30">
        <v>139</v>
      </c>
      <c r="AJ5935" s="245">
        <v>37421</v>
      </c>
    </row>
    <row r="5936" s="231" customFormat="1" ht="13.65" customHeight="1">
      <c r="AA5936" s="245">
        <v>996439</v>
      </c>
      <c r="AB5936" t="s" s="30">
        <v>12773</v>
      </c>
      <c r="AD5936" t="s" s="30">
        <v>3884</v>
      </c>
      <c r="AG5936" t="s" s="30">
        <f>CONCATENATE(AH5936,", ",AI5936," ",AJ5936)</f>
        <v>182</v>
      </c>
      <c r="AH5936" t="s" s="244">
        <v>138</v>
      </c>
      <c r="AI5936" t="s" s="30">
        <v>139</v>
      </c>
      <c r="AJ5936" s="245">
        <v>37421</v>
      </c>
    </row>
    <row r="5937" s="231" customFormat="1" ht="13.65" customHeight="1">
      <c r="AA5937" s="245">
        <v>996447</v>
      </c>
      <c r="AB5937" t="s" s="30">
        <v>12774</v>
      </c>
      <c r="AG5937" t="s" s="30">
        <f>CONCATENATE(AH5937,", ",AI5937," ",AJ5937)</f>
        <v>209</v>
      </c>
    </row>
    <row r="5938" s="231" customFormat="1" ht="13.65" customHeight="1">
      <c r="AA5938" s="245">
        <v>996454</v>
      </c>
      <c r="AB5938" t="s" s="30">
        <v>12775</v>
      </c>
      <c r="AG5938" t="s" s="30">
        <f>CONCATENATE(AH5938,", ",AI5938," ",AJ5938)</f>
        <v>209</v>
      </c>
    </row>
    <row r="5939" s="231" customFormat="1" ht="13.65" customHeight="1">
      <c r="AA5939" s="245">
        <v>996470</v>
      </c>
      <c r="AB5939" t="s" s="30">
        <v>12776</v>
      </c>
      <c r="AD5939" t="s" s="30">
        <v>3886</v>
      </c>
      <c r="AG5939" t="s" s="30">
        <f>CONCATENATE(AH5939,", ",AI5939," ",AJ5939)</f>
        <v>3887</v>
      </c>
      <c r="AH5939" t="s" s="244">
        <v>138</v>
      </c>
      <c r="AI5939" t="s" s="30">
        <v>139</v>
      </c>
      <c r="AJ5939" t="s" s="30">
        <v>3888</v>
      </c>
    </row>
    <row r="5940" s="231" customFormat="1" ht="13.65" customHeight="1">
      <c r="AA5940" s="245">
        <v>996488</v>
      </c>
      <c r="AB5940" t="s" s="30">
        <v>12777</v>
      </c>
      <c r="AD5940" t="s" s="30">
        <v>3886</v>
      </c>
      <c r="AG5940" t="s" s="30">
        <f>CONCATENATE(AH5940,", ",AI5940," ",AJ5940)</f>
        <v>3887</v>
      </c>
      <c r="AH5940" t="s" s="244">
        <v>138</v>
      </c>
      <c r="AI5940" t="s" s="30">
        <v>139</v>
      </c>
      <c r="AJ5940" t="s" s="30">
        <v>3888</v>
      </c>
    </row>
    <row r="5941" s="231" customFormat="1" ht="13.65" customHeight="1">
      <c r="AA5941" s="245">
        <v>996496</v>
      </c>
      <c r="AB5941" t="s" s="30">
        <v>12778</v>
      </c>
      <c r="AG5941" t="s" s="30">
        <f>CONCATENATE(AH5941,", ",AI5941," ",AJ5941)</f>
        <v>209</v>
      </c>
    </row>
    <row r="5942" s="231" customFormat="1" ht="13.65" customHeight="1">
      <c r="AA5942" s="245">
        <v>997098</v>
      </c>
      <c r="AB5942" t="s" s="30">
        <v>12779</v>
      </c>
      <c r="AD5942" t="s" s="30">
        <v>3886</v>
      </c>
      <c r="AG5942" t="s" s="30">
        <f>CONCATENATE(AH5942,", ",AI5942," ",AJ5942)</f>
        <v>3887</v>
      </c>
      <c r="AH5942" t="s" s="244">
        <v>138</v>
      </c>
      <c r="AI5942" t="s" s="30">
        <v>139</v>
      </c>
      <c r="AJ5942" t="s" s="30">
        <v>3888</v>
      </c>
    </row>
    <row r="5943" s="231" customFormat="1" ht="13.65" customHeight="1">
      <c r="AA5943" s="245">
        <v>998005</v>
      </c>
      <c r="AB5943" t="s" s="30">
        <v>12780</v>
      </c>
      <c r="AD5943" t="s" s="30">
        <v>12781</v>
      </c>
      <c r="AG5943" t="s" s="30">
        <f>CONCATENATE(AH5943,", ",AI5943," ",AJ5943)</f>
        <v>2299</v>
      </c>
      <c r="AH5943" t="s" s="244">
        <v>2300</v>
      </c>
      <c r="AI5943" t="s" s="30">
        <v>178</v>
      </c>
      <c r="AJ5943" s="245">
        <v>30752</v>
      </c>
    </row>
    <row r="5944" s="231" customFormat="1" ht="13.65" customHeight="1">
      <c r="AA5944" s="245">
        <v>1001056</v>
      </c>
      <c r="AB5944" t="s" s="30">
        <v>12782</v>
      </c>
      <c r="AD5944" t="s" s="30">
        <v>12783</v>
      </c>
      <c r="AG5944" t="s" s="30">
        <f>CONCATENATE(AH5944,", ",AI5944," ",AJ5944)</f>
        <v>147</v>
      </c>
      <c r="AH5944" t="s" s="244">
        <v>138</v>
      </c>
      <c r="AI5944" t="s" s="30">
        <v>139</v>
      </c>
      <c r="AJ5944" s="245">
        <v>37406</v>
      </c>
    </row>
    <row r="5945" s="231" customFormat="1" ht="13.65" customHeight="1">
      <c r="AA5945" s="245">
        <v>1001072</v>
      </c>
      <c r="AB5945" t="s" s="30">
        <v>12784</v>
      </c>
      <c r="AD5945" t="s" s="30">
        <v>12785</v>
      </c>
      <c r="AG5945" t="s" s="30">
        <f>CONCATENATE(AH5945,", ",AI5945," ",AJ5945)</f>
        <v>2299</v>
      </c>
      <c r="AH5945" t="s" s="244">
        <v>2300</v>
      </c>
      <c r="AI5945" t="s" s="30">
        <v>178</v>
      </c>
      <c r="AJ5945" s="245">
        <v>30752</v>
      </c>
    </row>
    <row r="5946" s="231" customFormat="1" ht="13.65" customHeight="1">
      <c r="AA5946" s="245">
        <v>1001080</v>
      </c>
      <c r="AB5946" t="s" s="30">
        <v>12786</v>
      </c>
      <c r="AD5946" t="s" s="30">
        <v>12787</v>
      </c>
      <c r="AG5946" t="s" s="30">
        <f>CONCATENATE(AH5946,", ",AI5946," ",AJ5946)</f>
        <v>2299</v>
      </c>
      <c r="AH5946" t="s" s="244">
        <v>2300</v>
      </c>
      <c r="AI5946" t="s" s="30">
        <v>178</v>
      </c>
      <c r="AJ5946" s="245">
        <v>30752</v>
      </c>
    </row>
    <row r="5947" s="231" customFormat="1" ht="13.65" customHeight="1">
      <c r="AA5947" s="245">
        <v>1001098</v>
      </c>
      <c r="AB5947" t="s" s="30">
        <v>12788</v>
      </c>
      <c r="AD5947" t="s" s="30">
        <v>12789</v>
      </c>
      <c r="AG5947" t="s" s="30">
        <f>CONCATENATE(AH5947,", ",AI5947," ",AJ5947)</f>
        <v>2299</v>
      </c>
      <c r="AH5947" t="s" s="244">
        <v>2300</v>
      </c>
      <c r="AI5947" t="s" s="30">
        <v>178</v>
      </c>
      <c r="AJ5947" s="245">
        <v>30752</v>
      </c>
    </row>
    <row r="5948" s="231" customFormat="1" ht="13.65" customHeight="1">
      <c r="AA5948" s="245">
        <v>1001999</v>
      </c>
      <c r="AB5948" t="s" s="30">
        <v>12790</v>
      </c>
      <c r="AD5948" t="s" s="30">
        <v>12791</v>
      </c>
      <c r="AG5948" t="s" s="30">
        <f>CONCATENATE(AH5948,", ",AI5948," ",AJ5948)</f>
        <v>3752</v>
      </c>
      <c r="AH5948" t="s" s="244">
        <v>3753</v>
      </c>
      <c r="AI5948" t="s" s="30">
        <v>139</v>
      </c>
      <c r="AJ5948" s="245">
        <v>37321</v>
      </c>
    </row>
    <row r="5949" s="231" customFormat="1" ht="13.65" customHeight="1">
      <c r="AA5949" s="245">
        <v>1003656</v>
      </c>
      <c r="AB5949" t="s" s="30">
        <v>12792</v>
      </c>
      <c r="AD5949" t="s" s="30">
        <v>12793</v>
      </c>
      <c r="AE5949" t="s" s="30">
        <v>12794</v>
      </c>
      <c r="AG5949" t="s" s="30">
        <f>CONCATENATE(AH5949,", ",AI5949," ",AJ5949)</f>
        <v>12795</v>
      </c>
      <c r="AH5949" t="s" s="244">
        <v>2300</v>
      </c>
      <c r="AI5949" t="s" s="30">
        <v>178</v>
      </c>
      <c r="AJ5949" t="s" s="30">
        <v>12796</v>
      </c>
    </row>
    <row r="5950" s="231" customFormat="1" ht="13.65" customHeight="1">
      <c r="AA5950" s="245">
        <v>1004019</v>
      </c>
      <c r="AB5950" t="s" s="30">
        <v>12797</v>
      </c>
      <c r="AD5950" t="s" s="30">
        <v>12798</v>
      </c>
      <c r="AG5950" t="s" s="30">
        <f>CONCATENATE(AH5950,", ",AI5950," ",AJ5950)</f>
        <v>2299</v>
      </c>
      <c r="AH5950" t="s" s="244">
        <v>2300</v>
      </c>
      <c r="AI5950" t="s" s="30">
        <v>178</v>
      </c>
      <c r="AJ5950" s="245">
        <v>30752</v>
      </c>
    </row>
    <row r="5951" s="231" customFormat="1" ht="13.65" customHeight="1">
      <c r="AA5951" s="245">
        <v>1005404</v>
      </c>
      <c r="AB5951" t="s" s="30">
        <v>12799</v>
      </c>
      <c r="AD5951" t="s" s="30">
        <v>12800</v>
      </c>
      <c r="AE5951" t="s" s="30">
        <v>12801</v>
      </c>
      <c r="AG5951" t="s" s="30">
        <f>CONCATENATE(AH5951,", ",AI5951," ",AJ5951)</f>
        <v>2299</v>
      </c>
      <c r="AH5951" t="s" s="244">
        <v>2300</v>
      </c>
      <c r="AI5951" t="s" s="30">
        <v>178</v>
      </c>
      <c r="AJ5951" s="245">
        <v>30752</v>
      </c>
    </row>
    <row r="5952" s="231" customFormat="1" ht="13.65" customHeight="1">
      <c r="AA5952" s="245">
        <v>1005412</v>
      </c>
      <c r="AB5952" t="s" s="30">
        <v>12802</v>
      </c>
      <c r="AD5952" t="s" s="30">
        <v>12803</v>
      </c>
      <c r="AG5952" t="s" s="30">
        <f>CONCATENATE(AH5952,", ",AI5952," ",AJ5952)</f>
        <v>2299</v>
      </c>
      <c r="AH5952" t="s" s="244">
        <v>2300</v>
      </c>
      <c r="AI5952" t="s" s="30">
        <v>178</v>
      </c>
      <c r="AJ5952" s="245">
        <v>30752</v>
      </c>
    </row>
    <row r="5953" s="231" customFormat="1" ht="13.65" customHeight="1">
      <c r="AA5953" s="245">
        <v>1009489</v>
      </c>
      <c r="AB5953" t="s" s="30">
        <v>12804</v>
      </c>
      <c r="AD5953" t="s" s="30">
        <v>12805</v>
      </c>
      <c r="AG5953" t="s" s="30">
        <f>CONCATENATE(AH5953,", ",AI5953," ",AJ5953)</f>
        <v>12806</v>
      </c>
      <c r="AH5953" t="s" s="244">
        <v>4796</v>
      </c>
      <c r="AI5953" t="s" s="30">
        <v>139</v>
      </c>
      <c r="AJ5953" s="245">
        <v>37201</v>
      </c>
    </row>
    <row r="5954" s="231" customFormat="1" ht="13.65" customHeight="1">
      <c r="AA5954" s="245">
        <v>1014604</v>
      </c>
      <c r="AB5954" t="s" s="30">
        <v>12807</v>
      </c>
      <c r="AD5954" t="s" s="30">
        <v>12808</v>
      </c>
      <c r="AG5954" t="s" s="30">
        <f>CONCATENATE(AH5954,", ",AI5954," ",AJ5954)</f>
        <v>7803</v>
      </c>
      <c r="AH5954" t="s" s="244">
        <v>4636</v>
      </c>
      <c r="AI5954" t="s" s="30">
        <v>4892</v>
      </c>
      <c r="AJ5954" s="245">
        <v>8543</v>
      </c>
    </row>
    <row r="5955" s="231" customFormat="1" ht="13.65" customHeight="1">
      <c r="AA5955" s="245">
        <v>1014612</v>
      </c>
      <c r="AB5955" t="s" s="30">
        <v>12809</v>
      </c>
      <c r="AD5955" t="s" s="30">
        <v>12810</v>
      </c>
      <c r="AG5955" t="s" s="30">
        <f>CONCATENATE(AH5955,", ",AI5955," ",AJ5955)</f>
        <v>508</v>
      </c>
      <c r="AH5955" t="s" s="244">
        <v>138</v>
      </c>
      <c r="AI5955" t="s" s="30">
        <v>139</v>
      </c>
      <c r="AJ5955" s="245">
        <v>37408</v>
      </c>
    </row>
    <row r="5956" s="231" customFormat="1" ht="13.65" customHeight="1">
      <c r="AA5956" s="245">
        <v>1021203</v>
      </c>
      <c r="AB5956" t="s" s="30">
        <v>12811</v>
      </c>
      <c r="AD5956" t="s" s="30">
        <v>12812</v>
      </c>
      <c r="AG5956" t="s" s="30">
        <f>CONCATENATE(AH5956,", ",AI5956," ",AJ5956)</f>
        <v>182</v>
      </c>
      <c r="AH5956" t="s" s="244">
        <v>138</v>
      </c>
      <c r="AI5956" t="s" s="30">
        <v>139</v>
      </c>
      <c r="AJ5956" s="245">
        <v>37421</v>
      </c>
    </row>
    <row r="5957" s="231" customFormat="1" ht="13.65" customHeight="1">
      <c r="AA5957" s="245">
        <v>1022169</v>
      </c>
      <c r="AB5957" t="s" s="30">
        <v>12813</v>
      </c>
      <c r="AD5957" t="s" s="30">
        <v>12814</v>
      </c>
      <c r="AG5957" t="s" s="30">
        <f>CONCATENATE(AH5957,", ",AI5957," ",AJ5957)</f>
        <v>182</v>
      </c>
      <c r="AH5957" t="s" s="244">
        <v>138</v>
      </c>
      <c r="AI5957" t="s" s="30">
        <v>139</v>
      </c>
      <c r="AJ5957" s="245">
        <v>37421</v>
      </c>
    </row>
    <row r="5958" s="231" customFormat="1" ht="13.65" customHeight="1">
      <c r="AA5958" s="245">
        <v>1031533</v>
      </c>
      <c r="AB5958" t="s" s="30">
        <v>12815</v>
      </c>
      <c r="AD5958" t="s" s="30">
        <v>12816</v>
      </c>
      <c r="AE5958" t="s" s="30">
        <v>12817</v>
      </c>
      <c r="AG5958" t="s" s="30">
        <f>CONCATENATE(AH5958,", ",AI5958," ",AJ5958)</f>
        <v>2644</v>
      </c>
      <c r="AH5958" t="s" s="244">
        <v>2645</v>
      </c>
      <c r="AI5958" t="s" s="30">
        <v>139</v>
      </c>
      <c r="AJ5958" s="245">
        <v>37347</v>
      </c>
    </row>
    <row r="5959" s="231" customFormat="1" ht="13.65" customHeight="1">
      <c r="AA5959" s="245">
        <v>1032093</v>
      </c>
      <c r="AB5959" t="s" s="30">
        <v>12818</v>
      </c>
      <c r="AG5959" t="s" s="30">
        <f>CONCATENATE(AH5959,", ",AI5959," ",AJ5959)</f>
        <v>209</v>
      </c>
    </row>
    <row r="5960" s="231" customFormat="1" ht="13.65" customHeight="1">
      <c r="AA5960" s="245">
        <v>1032218</v>
      </c>
      <c r="AB5960" t="s" s="30">
        <v>12819</v>
      </c>
      <c r="AD5960" t="s" s="30">
        <v>12820</v>
      </c>
      <c r="AG5960" t="s" s="30">
        <f>CONCATENATE(AH5960,", ",AI5960," ",AJ5960)</f>
        <v>309</v>
      </c>
      <c r="AH5960" t="s" s="244">
        <v>138</v>
      </c>
      <c r="AI5960" t="s" s="30">
        <v>139</v>
      </c>
      <c r="AJ5960" s="245">
        <v>37416</v>
      </c>
    </row>
    <row r="5961" s="231" customFormat="1" ht="13.65" customHeight="1">
      <c r="AA5961" s="245">
        <v>1033349</v>
      </c>
      <c r="AB5961" t="s" s="30">
        <v>12821</v>
      </c>
      <c r="AG5961" t="s" s="30">
        <f>CONCATENATE(AH5961,", ",AI5961," ",AJ5961)</f>
        <v>209</v>
      </c>
    </row>
    <row r="5962" s="231" customFormat="1" ht="13.65" customHeight="1">
      <c r="AA5962" s="245">
        <v>1034693</v>
      </c>
      <c r="AB5962" t="s" s="30">
        <v>12822</v>
      </c>
      <c r="AD5962" t="s" s="30">
        <v>12823</v>
      </c>
      <c r="AG5962" t="s" s="30">
        <f>CONCATENATE(AH5962,", ",AI5962," ",AJ5962)</f>
        <v>12824</v>
      </c>
      <c r="AH5962" t="s" s="244">
        <v>4636</v>
      </c>
      <c r="AI5962" t="s" s="30">
        <v>4892</v>
      </c>
      <c r="AJ5962" t="s" s="30">
        <v>12825</v>
      </c>
    </row>
    <row r="5963" s="231" customFormat="1" ht="13.65" customHeight="1">
      <c r="AA5963" s="245">
        <v>1035245</v>
      </c>
      <c r="AB5963" t="s" s="30">
        <v>12826</v>
      </c>
      <c r="AD5963" t="s" s="30">
        <v>12827</v>
      </c>
      <c r="AG5963" t="s" s="30">
        <f>CONCATENATE(AH5963,", ",AI5963," ",AJ5963)</f>
        <v>1355</v>
      </c>
      <c r="AH5963" t="s" s="244">
        <v>485</v>
      </c>
      <c r="AI5963" t="s" s="30">
        <v>139</v>
      </c>
      <c r="AJ5963" s="245">
        <v>37363</v>
      </c>
    </row>
    <row r="5964" s="231" customFormat="1" ht="13.65" customHeight="1">
      <c r="AA5964" s="245">
        <v>1035294</v>
      </c>
      <c r="AB5964" t="s" s="30">
        <v>12828</v>
      </c>
      <c r="AC5964" t="s" s="30">
        <v>12829</v>
      </c>
      <c r="AG5964" t="s" s="30">
        <f>CONCATENATE(AH5964,", ",AI5964," ",AJ5964)</f>
        <v>209</v>
      </c>
    </row>
    <row r="5965" s="231" customFormat="1" ht="13.65" customHeight="1">
      <c r="AA5965" s="245">
        <v>1037043</v>
      </c>
      <c r="AB5965" t="s" s="30">
        <v>12830</v>
      </c>
      <c r="AD5965" t="s" s="30">
        <v>12831</v>
      </c>
      <c r="AG5965" t="s" s="30">
        <f>CONCATENATE(AH5965,", ",AI5965," ",AJ5965)</f>
        <v>3752</v>
      </c>
      <c r="AH5965" t="s" s="244">
        <v>3753</v>
      </c>
      <c r="AI5965" t="s" s="30">
        <v>139</v>
      </c>
      <c r="AJ5965" s="245">
        <v>37321</v>
      </c>
    </row>
    <row r="5966" s="231" customFormat="1" ht="13.65" customHeight="1">
      <c r="AA5966" s="245">
        <v>1037498</v>
      </c>
      <c r="AB5966" t="s" s="30">
        <v>12832</v>
      </c>
      <c r="AD5966" t="s" s="30">
        <v>12833</v>
      </c>
      <c r="AG5966" t="s" s="30">
        <f>CONCATENATE(AH5966,", ",AI5966," ",AJ5966)</f>
        <v>182</v>
      </c>
      <c r="AH5966" t="s" s="244">
        <v>138</v>
      </c>
      <c r="AI5966" t="s" s="30">
        <v>139</v>
      </c>
      <c r="AJ5966" s="245">
        <v>37421</v>
      </c>
    </row>
    <row r="5967" s="231" customFormat="1" ht="13.65" customHeight="1">
      <c r="AA5967" s="245">
        <v>1038256</v>
      </c>
      <c r="AB5967" t="s" s="30">
        <v>12834</v>
      </c>
      <c r="AG5967" t="s" s="30">
        <f>CONCATENATE(AH5967,", ",AI5967," ",AJ5967)</f>
        <v>209</v>
      </c>
    </row>
    <row r="5968" s="231" customFormat="1" ht="13.65" customHeight="1">
      <c r="AA5968" s="245">
        <v>1038504</v>
      </c>
      <c r="AB5968" t="s" s="30">
        <v>12835</v>
      </c>
      <c r="AG5968" t="s" s="30">
        <f>CONCATENATE(AH5968,", ",AI5968," ",AJ5968)</f>
        <v>209</v>
      </c>
    </row>
    <row r="5969" s="231" customFormat="1" ht="13.65" customHeight="1">
      <c r="AA5969" s="245">
        <v>1038777</v>
      </c>
      <c r="AB5969" t="s" s="30">
        <v>12836</v>
      </c>
      <c r="AG5969" t="s" s="30">
        <f>CONCATENATE(AH5969,", ",AI5969," ",AJ5969)</f>
        <v>209</v>
      </c>
    </row>
    <row r="5970" s="231" customFormat="1" ht="13.65" customHeight="1">
      <c r="AA5970" s="245">
        <v>1039031</v>
      </c>
      <c r="AB5970" t="s" s="30">
        <v>12837</v>
      </c>
      <c r="AD5970" t="s" s="30">
        <v>12838</v>
      </c>
      <c r="AG5970" t="s" s="30">
        <f>CONCATENATE(AH5970,", ",AI5970," ",AJ5970)</f>
        <v>1355</v>
      </c>
      <c r="AH5970" t="s" s="244">
        <v>485</v>
      </c>
      <c r="AI5970" t="s" s="30">
        <v>139</v>
      </c>
      <c r="AJ5970" s="245">
        <v>37363</v>
      </c>
    </row>
    <row r="5971" s="231" customFormat="1" ht="13.65" customHeight="1">
      <c r="AA5971" s="245">
        <v>1039106</v>
      </c>
      <c r="AB5971" t="s" s="30">
        <v>12839</v>
      </c>
      <c r="AC5971" t="s" s="30">
        <v>12840</v>
      </c>
      <c r="AG5971" t="s" s="30">
        <f>CONCATENATE(AH5971,", ",AI5971," ",AJ5971)</f>
        <v>209</v>
      </c>
    </row>
    <row r="5972" s="231" customFormat="1" ht="13.65" customHeight="1">
      <c r="AA5972" s="245">
        <v>1039395</v>
      </c>
      <c r="AB5972" t="s" s="30">
        <v>12841</v>
      </c>
      <c r="AD5972" t="s" s="30">
        <v>12842</v>
      </c>
      <c r="AG5972" t="s" s="30">
        <f>CONCATENATE(AH5972,", ",AI5972," ",AJ5972)</f>
        <v>845</v>
      </c>
      <c r="AH5972" t="s" s="244">
        <v>162</v>
      </c>
      <c r="AI5972" t="s" s="30">
        <v>139</v>
      </c>
      <c r="AJ5972" s="245">
        <v>37343</v>
      </c>
    </row>
    <row r="5973" s="231" customFormat="1" ht="13.65" customHeight="1">
      <c r="AA5973" s="245">
        <v>1040195</v>
      </c>
      <c r="AB5973" t="s" s="30">
        <v>12843</v>
      </c>
      <c r="AD5973" t="s" s="30">
        <v>12844</v>
      </c>
      <c r="AG5973" t="s" s="30">
        <f>CONCATENATE(AH5973,", ",AI5973," ",AJ5973)</f>
        <v>12845</v>
      </c>
      <c r="AH5973" t="s" s="244">
        <v>12846</v>
      </c>
      <c r="AI5973" t="s" s="30">
        <v>616</v>
      </c>
      <c r="AJ5973" s="245">
        <v>28012</v>
      </c>
    </row>
    <row r="5974" s="231" customFormat="1" ht="13.65" customHeight="1">
      <c r="AA5974" s="245">
        <v>1040484</v>
      </c>
      <c r="AB5974" t="s" s="30">
        <v>12847</v>
      </c>
      <c r="AG5974" t="s" s="30">
        <f>CONCATENATE(AH5974,", ",AI5974," ",AJ5974)</f>
        <v>209</v>
      </c>
    </row>
    <row r="5975" s="231" customFormat="1" ht="13.65" customHeight="1">
      <c r="AA5975" s="245">
        <v>1040559</v>
      </c>
      <c r="AB5975" t="s" s="30">
        <v>12848</v>
      </c>
      <c r="AD5975" t="s" s="30">
        <v>12849</v>
      </c>
      <c r="AG5975" t="s" s="30">
        <f>CONCATENATE(AH5975,", ",AI5975," ",AJ5975)</f>
        <v>845</v>
      </c>
      <c r="AH5975" t="s" s="244">
        <v>162</v>
      </c>
      <c r="AI5975" t="s" s="30">
        <v>139</v>
      </c>
      <c r="AJ5975" s="245">
        <v>37343</v>
      </c>
    </row>
    <row r="5976" s="231" customFormat="1" ht="13.65" customHeight="1">
      <c r="AA5976" s="245">
        <v>1040757</v>
      </c>
      <c r="AB5976" t="s" s="30">
        <v>12850</v>
      </c>
      <c r="AC5976" t="s" s="30">
        <v>12851</v>
      </c>
      <c r="AD5976" t="s" s="30">
        <v>12852</v>
      </c>
      <c r="AE5976" t="s" s="30">
        <v>12853</v>
      </c>
      <c r="AG5976" t="s" s="30">
        <f>CONCATENATE(AH5976,", ",AI5976," ",AJ5976)</f>
        <v>12854</v>
      </c>
      <c r="AH5976" t="s" s="244">
        <v>12855</v>
      </c>
      <c r="AI5976" t="s" s="30">
        <v>5301</v>
      </c>
      <c r="AJ5976" s="245">
        <v>66427</v>
      </c>
    </row>
    <row r="5977" s="231" customFormat="1" ht="13.65" customHeight="1">
      <c r="AA5977" s="245">
        <v>1040773</v>
      </c>
      <c r="AB5977" t="s" s="30">
        <v>12856</v>
      </c>
      <c r="AG5977" t="s" s="30">
        <f>CONCATENATE(AH5977,", ",AI5977," ",AJ5977)</f>
        <v>209</v>
      </c>
    </row>
    <row r="5978" s="231" customFormat="1" ht="13.65" customHeight="1">
      <c r="AA5978" s="245">
        <v>1040781</v>
      </c>
      <c r="AB5978" t="s" s="30">
        <v>12857</v>
      </c>
      <c r="AG5978" t="s" s="30">
        <f>CONCATENATE(AH5978,", ",AI5978," ",AJ5978)</f>
        <v>209</v>
      </c>
    </row>
    <row r="5979" s="231" customFormat="1" ht="13.65" customHeight="1">
      <c r="AA5979" s="245">
        <v>1040799</v>
      </c>
      <c r="AB5979" t="s" s="30">
        <v>12858</v>
      </c>
      <c r="AG5979" t="s" s="30">
        <f>CONCATENATE(AH5979,", ",AI5979," ",AJ5979)</f>
        <v>209</v>
      </c>
    </row>
    <row r="5980" s="231" customFormat="1" ht="13.65" customHeight="1">
      <c r="AA5980" s="245">
        <v>1040807</v>
      </c>
      <c r="AB5980" t="s" s="30">
        <v>12859</v>
      </c>
      <c r="AG5980" t="s" s="30">
        <f>CONCATENATE(AH5980,", ",AI5980," ",AJ5980)</f>
        <v>209</v>
      </c>
    </row>
    <row r="5981" s="231" customFormat="1" ht="13.65" customHeight="1">
      <c r="AA5981" s="245">
        <v>1040815</v>
      </c>
      <c r="AB5981" t="s" s="30">
        <v>12860</v>
      </c>
      <c r="AG5981" t="s" s="30">
        <f>CONCATENATE(AH5981,", ",AI5981," ",AJ5981)</f>
        <v>209</v>
      </c>
    </row>
    <row r="5982" s="231" customFormat="1" ht="13.65" customHeight="1">
      <c r="AA5982" s="245">
        <v>1040831</v>
      </c>
      <c r="AB5982" t="s" s="30">
        <v>12861</v>
      </c>
      <c r="AG5982" t="s" s="30">
        <f>CONCATENATE(AH5982,", ",AI5982," ",AJ5982)</f>
        <v>209</v>
      </c>
    </row>
    <row r="5983" s="231" customFormat="1" ht="13.65" customHeight="1">
      <c r="AA5983" s="245">
        <v>1040849</v>
      </c>
      <c r="AB5983" t="s" s="30">
        <v>12862</v>
      </c>
      <c r="AG5983" t="s" s="30">
        <f>CONCATENATE(AH5983,", ",AI5983," ",AJ5983)</f>
        <v>209</v>
      </c>
    </row>
    <row r="5984" s="231" customFormat="1" ht="13.65" customHeight="1">
      <c r="AA5984" s="245">
        <v>1040856</v>
      </c>
      <c r="AB5984" t="s" s="30">
        <v>12863</v>
      </c>
      <c r="AG5984" t="s" s="30">
        <f>CONCATENATE(AH5984,", ",AI5984," ",AJ5984)</f>
        <v>209</v>
      </c>
    </row>
    <row r="5985" s="231" customFormat="1" ht="13.65" customHeight="1">
      <c r="AA5985" s="245">
        <v>1040864</v>
      </c>
      <c r="AB5985" t="s" s="30">
        <v>12864</v>
      </c>
      <c r="AC5985" t="s" s="30">
        <v>12865</v>
      </c>
      <c r="AG5985" t="s" s="30">
        <f>CONCATENATE(AH5985,", ",AI5985," ",AJ5985)</f>
        <v>209</v>
      </c>
    </row>
    <row r="5986" s="231" customFormat="1" ht="13.65" customHeight="1">
      <c r="AA5986" s="245">
        <v>1040872</v>
      </c>
      <c r="AB5986" t="s" s="30">
        <v>12866</v>
      </c>
      <c r="AG5986" t="s" s="30">
        <f>CONCATENATE(AH5986,", ",AI5986," ",AJ5986)</f>
        <v>209</v>
      </c>
    </row>
    <row r="5987" s="231" customFormat="1" ht="13.65" customHeight="1">
      <c r="AA5987" s="245">
        <v>1040880</v>
      </c>
      <c r="AB5987" t="s" s="30">
        <v>12867</v>
      </c>
      <c r="AG5987" t="s" s="30">
        <f>CONCATENATE(AH5987,", ",AI5987," ",AJ5987)</f>
        <v>209</v>
      </c>
    </row>
    <row r="5988" s="231" customFormat="1" ht="13.65" customHeight="1">
      <c r="AA5988" s="245">
        <v>1040898</v>
      </c>
      <c r="AB5988" t="s" s="30">
        <v>12868</v>
      </c>
      <c r="AG5988" t="s" s="30">
        <f>CONCATENATE(AH5988,", ",AI5988," ",AJ5988)</f>
        <v>209</v>
      </c>
    </row>
    <row r="5989" s="231" customFormat="1" ht="13.65" customHeight="1">
      <c r="AA5989" s="245">
        <v>1040906</v>
      </c>
      <c r="AB5989" t="s" s="30">
        <v>12869</v>
      </c>
      <c r="AG5989" t="s" s="30">
        <f>CONCATENATE(AH5989,", ",AI5989," ",AJ5989)</f>
        <v>209</v>
      </c>
    </row>
    <row r="5990" s="231" customFormat="1" ht="13.65" customHeight="1">
      <c r="AA5990" s="245">
        <v>1040914</v>
      </c>
      <c r="AB5990" t="s" s="30">
        <v>12870</v>
      </c>
      <c r="AD5990" t="s" s="30">
        <v>12871</v>
      </c>
      <c r="AG5990" t="s" s="30">
        <f>CONCATENATE(AH5990,", ",AI5990," ",AJ5990)</f>
        <v>182</v>
      </c>
      <c r="AH5990" t="s" s="244">
        <v>138</v>
      </c>
      <c r="AI5990" t="s" s="30">
        <v>139</v>
      </c>
      <c r="AJ5990" s="245">
        <v>37421</v>
      </c>
    </row>
    <row r="5991" s="231" customFormat="1" ht="13.65" customHeight="1">
      <c r="AA5991" s="245">
        <v>1040948</v>
      </c>
      <c r="AB5991" t="s" s="30">
        <v>12872</v>
      </c>
      <c r="AG5991" t="s" s="30">
        <f>CONCATENATE(AH5991,", ",AI5991," ",AJ5991)</f>
        <v>209</v>
      </c>
    </row>
    <row r="5992" s="231" customFormat="1" ht="13.65" customHeight="1">
      <c r="AA5992" s="245">
        <v>1041003</v>
      </c>
      <c r="AB5992" t="s" s="30">
        <v>12873</v>
      </c>
      <c r="AG5992" t="s" s="30">
        <f>CONCATENATE(AH5992,", ",AI5992," ",AJ5992)</f>
        <v>209</v>
      </c>
    </row>
    <row r="5993" s="231" customFormat="1" ht="13.65" customHeight="1">
      <c r="AA5993" s="245">
        <v>1041011</v>
      </c>
      <c r="AB5993" t="s" s="30">
        <v>12874</v>
      </c>
      <c r="AG5993" t="s" s="30">
        <f>CONCATENATE(AH5993,", ",AI5993," ",AJ5993)</f>
        <v>209</v>
      </c>
    </row>
    <row r="5994" s="231" customFormat="1" ht="13.65" customHeight="1">
      <c r="AA5994" s="245">
        <v>1041029</v>
      </c>
      <c r="AB5994" t="s" s="30">
        <v>12875</v>
      </c>
      <c r="AG5994" t="s" s="30">
        <f>CONCATENATE(AH5994,", ",AI5994," ",AJ5994)</f>
        <v>209</v>
      </c>
    </row>
    <row r="5995" s="231" customFormat="1" ht="13.65" customHeight="1">
      <c r="AA5995" s="245">
        <v>1041037</v>
      </c>
      <c r="AB5995" t="s" s="30">
        <v>12876</v>
      </c>
      <c r="AG5995" t="s" s="30">
        <f>CONCATENATE(AH5995,", ",AI5995," ",AJ5995)</f>
        <v>209</v>
      </c>
    </row>
    <row r="5996" s="231" customFormat="1" ht="13.65" customHeight="1">
      <c r="AA5996" s="245">
        <v>1041045</v>
      </c>
      <c r="AB5996" t="s" s="30">
        <v>12877</v>
      </c>
      <c r="AG5996" t="s" s="30">
        <f>CONCATENATE(AH5996,", ",AI5996," ",AJ5996)</f>
        <v>209</v>
      </c>
    </row>
    <row r="5997" s="231" customFormat="1" ht="13.65" customHeight="1">
      <c r="AA5997" s="245">
        <v>1041052</v>
      </c>
      <c r="AB5997" t="s" s="30">
        <v>12878</v>
      </c>
      <c r="AG5997" t="s" s="30">
        <f>CONCATENATE(AH5997,", ",AI5997," ",AJ5997)</f>
        <v>209</v>
      </c>
    </row>
    <row r="5998" s="231" customFormat="1" ht="13.65" customHeight="1">
      <c r="AA5998" s="245">
        <v>1041060</v>
      </c>
      <c r="AB5998" t="s" s="30">
        <v>12879</v>
      </c>
      <c r="AG5998" t="s" s="30">
        <f>CONCATENATE(AH5998,", ",AI5998," ",AJ5998)</f>
        <v>209</v>
      </c>
    </row>
    <row r="5999" s="231" customFormat="1" ht="13.65" customHeight="1">
      <c r="AA5999" s="245">
        <v>1041078</v>
      </c>
      <c r="AB5999" t="s" s="30">
        <v>12880</v>
      </c>
      <c r="AG5999" t="s" s="30">
        <f>CONCATENATE(AH5999,", ",AI5999," ",AJ5999)</f>
        <v>209</v>
      </c>
    </row>
    <row r="6000" s="231" customFormat="1" ht="13.65" customHeight="1">
      <c r="AA6000" s="245">
        <v>1041102</v>
      </c>
      <c r="AB6000" t="s" s="30">
        <v>12881</v>
      </c>
      <c r="AG6000" t="s" s="30">
        <f>CONCATENATE(AH6000,", ",AI6000," ",AJ6000)</f>
        <v>209</v>
      </c>
    </row>
    <row r="6001" s="231" customFormat="1" ht="13.65" customHeight="1">
      <c r="AA6001" s="245">
        <v>1041110</v>
      </c>
      <c r="AB6001" t="s" s="30">
        <v>12882</v>
      </c>
      <c r="AG6001" t="s" s="30">
        <f>CONCATENATE(AH6001,", ",AI6001," ",AJ6001)</f>
        <v>209</v>
      </c>
    </row>
    <row r="6002" s="231" customFormat="1" ht="13.65" customHeight="1">
      <c r="AA6002" s="245">
        <v>1041144</v>
      </c>
      <c r="AB6002" t="s" s="30">
        <v>12883</v>
      </c>
      <c r="AG6002" t="s" s="30">
        <f>CONCATENATE(AH6002,", ",AI6002," ",AJ6002)</f>
        <v>209</v>
      </c>
    </row>
    <row r="6003" s="231" customFormat="1" ht="13.65" customHeight="1">
      <c r="AA6003" s="245">
        <v>1041151</v>
      </c>
      <c r="AB6003" t="s" s="30">
        <v>12884</v>
      </c>
      <c r="AG6003" t="s" s="30">
        <f>CONCATENATE(AH6003,", ",AI6003," ",AJ6003)</f>
        <v>209</v>
      </c>
    </row>
    <row r="6004" s="231" customFormat="1" ht="13.65" customHeight="1">
      <c r="AA6004" s="245">
        <v>1041169</v>
      </c>
      <c r="AB6004" t="s" s="30">
        <v>12885</v>
      </c>
      <c r="AG6004" t="s" s="30">
        <f>CONCATENATE(AH6004,", ",AI6004," ",AJ6004)</f>
        <v>209</v>
      </c>
    </row>
    <row r="6005" s="231" customFormat="1" ht="13.65" customHeight="1">
      <c r="AA6005" s="245">
        <v>1041185</v>
      </c>
      <c r="AB6005" t="s" s="30">
        <v>12886</v>
      </c>
      <c r="AG6005" t="s" s="30">
        <f>CONCATENATE(AH6005,", ",AI6005," ",AJ6005)</f>
        <v>209</v>
      </c>
    </row>
    <row r="6006" s="231" customFormat="1" ht="13.65" customHeight="1">
      <c r="AA6006" s="245">
        <v>1041193</v>
      </c>
      <c r="AB6006" t="s" s="30">
        <v>12887</v>
      </c>
      <c r="AG6006" t="s" s="30">
        <f>CONCATENATE(AH6006,", ",AI6006," ",AJ6006)</f>
        <v>209</v>
      </c>
    </row>
    <row r="6007" s="231" customFormat="1" ht="13.65" customHeight="1">
      <c r="AA6007" s="245">
        <v>1041201</v>
      </c>
      <c r="AB6007" t="s" s="30">
        <v>12888</v>
      </c>
      <c r="AG6007" t="s" s="30">
        <f>CONCATENATE(AH6007,", ",AI6007," ",AJ6007)</f>
        <v>209</v>
      </c>
    </row>
    <row r="6008" s="231" customFormat="1" ht="13.65" customHeight="1">
      <c r="AA6008" s="245">
        <v>1041581</v>
      </c>
      <c r="AB6008" t="s" s="30">
        <v>12889</v>
      </c>
      <c r="AD6008" t="s" s="30">
        <v>12890</v>
      </c>
      <c r="AG6008" t="s" s="30">
        <f>CONCATENATE(AH6008,", ",AI6008," ",AJ6008)</f>
        <v>2299</v>
      </c>
      <c r="AH6008" t="s" s="244">
        <v>2300</v>
      </c>
      <c r="AI6008" t="s" s="30">
        <v>178</v>
      </c>
      <c r="AJ6008" s="245">
        <v>30752</v>
      </c>
    </row>
    <row r="6009" s="231" customFormat="1" ht="13.65" customHeight="1">
      <c r="AA6009" s="245">
        <v>1041961</v>
      </c>
      <c r="AB6009" t="s" s="30">
        <v>12891</v>
      </c>
      <c r="AG6009" t="s" s="30">
        <f>CONCATENATE(AH6009,", ",AI6009," ",AJ6009)</f>
        <v>209</v>
      </c>
    </row>
    <row r="6010" s="231" customFormat="1" ht="13.65" customHeight="1">
      <c r="AA6010" s="245">
        <v>1041987</v>
      </c>
      <c r="AB6010" t="s" s="30">
        <v>12892</v>
      </c>
      <c r="AG6010" t="s" s="30">
        <f>CONCATENATE(AH6010,", ",AI6010," ",AJ6010)</f>
        <v>209</v>
      </c>
    </row>
    <row r="6011" s="231" customFormat="1" ht="13.65" customHeight="1">
      <c r="AA6011" s="245">
        <v>1041995</v>
      </c>
      <c r="AB6011" t="s" s="30">
        <v>12893</v>
      </c>
      <c r="AG6011" t="s" s="30">
        <f>CONCATENATE(AH6011,", ",AI6011," ",AJ6011)</f>
        <v>209</v>
      </c>
    </row>
    <row r="6012" s="231" customFormat="1" ht="13.65" customHeight="1">
      <c r="AA6012" s="245">
        <v>1042019</v>
      </c>
      <c r="AB6012" t="s" s="30">
        <v>12894</v>
      </c>
      <c r="AG6012" t="s" s="30">
        <f>CONCATENATE(AH6012,", ",AI6012," ",AJ6012)</f>
        <v>209</v>
      </c>
    </row>
    <row r="6013" s="231" customFormat="1" ht="13.65" customHeight="1">
      <c r="AA6013" s="245">
        <v>1042332</v>
      </c>
      <c r="AB6013" t="s" s="30">
        <v>12895</v>
      </c>
      <c r="AG6013" t="s" s="30">
        <f>CONCATENATE(AH6013,", ",AI6013," ",AJ6013)</f>
        <v>209</v>
      </c>
    </row>
    <row r="6014" s="231" customFormat="1" ht="13.65" customHeight="1">
      <c r="AA6014" s="245">
        <v>1042340</v>
      </c>
      <c r="AB6014" t="s" s="30">
        <v>12896</v>
      </c>
      <c r="AG6014" t="s" s="30">
        <f>CONCATENATE(AH6014,", ",AI6014," ",AJ6014)</f>
        <v>209</v>
      </c>
    </row>
    <row r="6015" s="231" customFormat="1" ht="13.65" customHeight="1">
      <c r="AA6015" s="245">
        <v>1042357</v>
      </c>
      <c r="AB6015" t="s" s="30">
        <v>12897</v>
      </c>
      <c r="AG6015" t="s" s="30">
        <f>CONCATENATE(AH6015,", ",AI6015," ",AJ6015)</f>
        <v>209</v>
      </c>
    </row>
    <row r="6016" s="231" customFormat="1" ht="13.65" customHeight="1">
      <c r="AA6016" s="245">
        <v>1042415</v>
      </c>
      <c r="AB6016" t="s" s="30">
        <v>12898</v>
      </c>
      <c r="AD6016" t="s" s="30">
        <v>12899</v>
      </c>
      <c r="AG6016" t="s" s="30">
        <f>CONCATENATE(AH6016,", ",AI6016," ",AJ6016)</f>
        <v>182</v>
      </c>
      <c r="AH6016" t="s" s="244">
        <v>138</v>
      </c>
      <c r="AI6016" t="s" s="30">
        <v>139</v>
      </c>
      <c r="AJ6016" s="245">
        <v>37421</v>
      </c>
    </row>
    <row r="6017" s="231" customFormat="1" ht="13.65" customHeight="1">
      <c r="AA6017" s="245">
        <v>1042605</v>
      </c>
      <c r="AB6017" t="s" s="30">
        <v>12900</v>
      </c>
      <c r="AD6017" t="s" s="30">
        <v>12901</v>
      </c>
      <c r="AG6017" t="s" s="30">
        <f>CONCATENATE(AH6017,", ",AI6017," ",AJ6017)</f>
        <v>182</v>
      </c>
      <c r="AH6017" t="s" s="244">
        <v>138</v>
      </c>
      <c r="AI6017" t="s" s="30">
        <v>139</v>
      </c>
      <c r="AJ6017" s="245">
        <v>37421</v>
      </c>
    </row>
    <row r="6018" s="231" customFormat="1" ht="13.65" customHeight="1">
      <c r="AA6018" s="245">
        <v>1042662</v>
      </c>
      <c r="AB6018" t="s" s="30">
        <v>12902</v>
      </c>
      <c r="AG6018" t="s" s="30">
        <f>CONCATENATE(AH6018,", ",AI6018," ",AJ6018)</f>
        <v>209</v>
      </c>
    </row>
    <row r="6019" s="231" customFormat="1" ht="13.65" customHeight="1">
      <c r="AA6019" s="245">
        <v>1042670</v>
      </c>
      <c r="AB6019" t="s" s="30">
        <v>12061</v>
      </c>
      <c r="AG6019" t="s" s="30">
        <f>CONCATENATE(AH6019,", ",AI6019," ",AJ6019)</f>
        <v>209</v>
      </c>
    </row>
    <row r="6020" s="231" customFormat="1" ht="13.65" customHeight="1">
      <c r="AA6020" s="245">
        <v>1042688</v>
      </c>
      <c r="AB6020" t="s" s="30">
        <v>12903</v>
      </c>
      <c r="AG6020" t="s" s="30">
        <f>CONCATENATE(AH6020,", ",AI6020," ",AJ6020)</f>
        <v>209</v>
      </c>
    </row>
    <row r="6021" s="231" customFormat="1" ht="13.65" customHeight="1">
      <c r="AA6021" s="245">
        <v>1042696</v>
      </c>
      <c r="AB6021" t="s" s="30">
        <v>12904</v>
      </c>
      <c r="AG6021" t="s" s="30">
        <f>CONCATENATE(AH6021,", ",AI6021," ",AJ6021)</f>
        <v>209</v>
      </c>
    </row>
    <row r="6022" s="231" customFormat="1" ht="13.65" customHeight="1">
      <c r="AA6022" s="245">
        <v>1042704</v>
      </c>
      <c r="AB6022" t="s" s="30">
        <v>12905</v>
      </c>
      <c r="AG6022" t="s" s="30">
        <f>CONCATENATE(AH6022,", ",AI6022," ",AJ6022)</f>
        <v>209</v>
      </c>
    </row>
    <row r="6023" s="231" customFormat="1" ht="13.65" customHeight="1">
      <c r="AA6023" s="245">
        <v>1042712</v>
      </c>
      <c r="AB6023" t="s" s="30">
        <v>12906</v>
      </c>
      <c r="AG6023" t="s" s="30">
        <f>CONCATENATE(AH6023,", ",AI6023," ",AJ6023)</f>
        <v>209</v>
      </c>
    </row>
    <row r="6024" s="231" customFormat="1" ht="13.65" customHeight="1">
      <c r="AA6024" s="245">
        <v>1042720</v>
      </c>
      <c r="AB6024" t="s" s="30">
        <v>12907</v>
      </c>
      <c r="AG6024" t="s" s="30">
        <f>CONCATENATE(AH6024,", ",AI6024," ",AJ6024)</f>
        <v>209</v>
      </c>
    </row>
    <row r="6025" s="231" customFormat="1" ht="13.65" customHeight="1">
      <c r="AA6025" s="245">
        <v>1042738</v>
      </c>
      <c r="AB6025" t="s" s="30">
        <v>12908</v>
      </c>
      <c r="AG6025" t="s" s="30">
        <f>CONCATENATE(AH6025,", ",AI6025," ",AJ6025)</f>
        <v>209</v>
      </c>
    </row>
    <row r="6026" s="231" customFormat="1" ht="13.65" customHeight="1">
      <c r="AA6026" s="245">
        <v>1042746</v>
      </c>
      <c r="AB6026" t="s" s="30">
        <v>12909</v>
      </c>
      <c r="AG6026" t="s" s="30">
        <f>CONCATENATE(AH6026,", ",AI6026," ",AJ6026)</f>
        <v>209</v>
      </c>
    </row>
    <row r="6027" s="231" customFormat="1" ht="13.65" customHeight="1">
      <c r="AA6027" s="245">
        <v>1042753</v>
      </c>
      <c r="AB6027" t="s" s="30">
        <v>12910</v>
      </c>
      <c r="AG6027" t="s" s="30">
        <f>CONCATENATE(AH6027,", ",AI6027," ",AJ6027)</f>
        <v>209</v>
      </c>
    </row>
    <row r="6028" s="231" customFormat="1" ht="13.65" customHeight="1">
      <c r="AA6028" s="245">
        <v>1042761</v>
      </c>
      <c r="AB6028" t="s" s="30">
        <v>12911</v>
      </c>
      <c r="AG6028" t="s" s="30">
        <f>CONCATENATE(AH6028,", ",AI6028," ",AJ6028)</f>
        <v>209</v>
      </c>
    </row>
    <row r="6029" s="231" customFormat="1" ht="13.65" customHeight="1">
      <c r="AA6029" s="245">
        <v>1042779</v>
      </c>
      <c r="AB6029" t="s" s="30">
        <v>12912</v>
      </c>
      <c r="AG6029" t="s" s="30">
        <f>CONCATENATE(AH6029,", ",AI6029," ",AJ6029)</f>
        <v>209</v>
      </c>
    </row>
    <row r="6030" s="231" customFormat="1" ht="13.65" customHeight="1">
      <c r="AA6030" s="245">
        <v>1042787</v>
      </c>
      <c r="AB6030" t="s" s="30">
        <v>12913</v>
      </c>
      <c r="AG6030" t="s" s="30">
        <f>CONCATENATE(AH6030,", ",AI6030," ",AJ6030)</f>
        <v>209</v>
      </c>
    </row>
    <row r="6031" s="231" customFormat="1" ht="13.65" customHeight="1">
      <c r="AA6031" s="245">
        <v>1042795</v>
      </c>
      <c r="AB6031" t="s" s="30">
        <v>12914</v>
      </c>
      <c r="AG6031" t="s" s="30">
        <f>CONCATENATE(AH6031,", ",AI6031," ",AJ6031)</f>
        <v>209</v>
      </c>
    </row>
    <row r="6032" s="231" customFormat="1" ht="13.65" customHeight="1">
      <c r="AA6032" s="245">
        <v>1042803</v>
      </c>
      <c r="AB6032" t="s" s="30">
        <v>12915</v>
      </c>
      <c r="AG6032" t="s" s="30">
        <f>CONCATENATE(AH6032,", ",AI6032," ",AJ6032)</f>
        <v>209</v>
      </c>
    </row>
    <row r="6033" s="231" customFormat="1" ht="13.65" customHeight="1">
      <c r="AA6033" s="245">
        <v>1042811</v>
      </c>
      <c r="AB6033" t="s" s="30">
        <v>12916</v>
      </c>
      <c r="AG6033" t="s" s="30">
        <f>CONCATENATE(AH6033,", ",AI6033," ",AJ6033)</f>
        <v>209</v>
      </c>
    </row>
    <row r="6034" s="231" customFormat="1" ht="13.65" customHeight="1">
      <c r="AA6034" s="245">
        <v>1042829</v>
      </c>
      <c r="AB6034" t="s" s="30">
        <v>12917</v>
      </c>
      <c r="AG6034" t="s" s="30">
        <f>CONCATENATE(AH6034,", ",AI6034," ",AJ6034)</f>
        <v>209</v>
      </c>
    </row>
    <row r="6035" s="231" customFormat="1" ht="13.65" customHeight="1">
      <c r="AA6035" s="245">
        <v>1042837</v>
      </c>
      <c r="AB6035" t="s" s="30">
        <v>12918</v>
      </c>
      <c r="AG6035" t="s" s="30">
        <f>CONCATENATE(AH6035,", ",AI6035," ",AJ6035)</f>
        <v>209</v>
      </c>
    </row>
    <row r="6036" s="231" customFormat="1" ht="13.65" customHeight="1">
      <c r="AA6036" s="245">
        <v>1042845</v>
      </c>
      <c r="AB6036" t="s" s="30">
        <v>12919</v>
      </c>
      <c r="AG6036" t="s" s="30">
        <f>CONCATENATE(AH6036,", ",AI6036," ",AJ6036)</f>
        <v>209</v>
      </c>
    </row>
    <row r="6037" s="231" customFormat="1" ht="13.65" customHeight="1">
      <c r="AA6037" s="245">
        <v>1042852</v>
      </c>
      <c r="AB6037" t="s" s="30">
        <v>12920</v>
      </c>
      <c r="AG6037" t="s" s="30">
        <f>CONCATENATE(AH6037,", ",AI6037," ",AJ6037)</f>
        <v>209</v>
      </c>
    </row>
    <row r="6038" s="231" customFormat="1" ht="13.65" customHeight="1">
      <c r="AA6038" s="245">
        <v>1042902</v>
      </c>
      <c r="AB6038" t="s" s="30">
        <v>12921</v>
      </c>
      <c r="AD6038" t="s" s="30">
        <v>12922</v>
      </c>
      <c r="AG6038" t="s" s="30">
        <f>CONCATENATE(AH6038,", ",AI6038," ",AJ6038)</f>
        <v>5216</v>
      </c>
      <c r="AH6038" t="s" s="244">
        <v>752</v>
      </c>
      <c r="AI6038" t="s" s="30">
        <v>753</v>
      </c>
      <c r="AJ6038" s="245">
        <v>10001</v>
      </c>
    </row>
    <row r="6039" s="231" customFormat="1" ht="13.65" customHeight="1">
      <c r="AA6039" s="245">
        <v>1042910</v>
      </c>
      <c r="AB6039" t="s" s="30">
        <v>12923</v>
      </c>
      <c r="AD6039" t="s" s="30">
        <v>12924</v>
      </c>
      <c r="AG6039" t="s" s="30">
        <f>CONCATENATE(AH6039,", ",AI6039," ",AJ6039)</f>
        <v>12925</v>
      </c>
      <c r="AH6039" t="s" s="244">
        <v>5225</v>
      </c>
      <c r="AI6039" t="s" s="30">
        <v>4363</v>
      </c>
      <c r="AJ6039" s="245">
        <v>95124</v>
      </c>
    </row>
    <row r="6040" s="231" customFormat="1" ht="13.65" customHeight="1">
      <c r="AA6040" s="245">
        <v>1042928</v>
      </c>
      <c r="AB6040" t="s" s="30">
        <v>12926</v>
      </c>
      <c r="AD6040" t="s" s="30">
        <v>12927</v>
      </c>
      <c r="AG6040" t="s" s="30">
        <f>CONCATENATE(AH6040,", ",AI6040," ",AJ6040)</f>
        <v>5940</v>
      </c>
      <c r="AH6040" t="s" s="244">
        <v>4682</v>
      </c>
      <c r="AI6040" t="s" s="30">
        <v>4683</v>
      </c>
      <c r="AJ6040" s="245">
        <v>20005</v>
      </c>
    </row>
    <row r="6041" s="231" customFormat="1" ht="13.65" customHeight="1">
      <c r="AA6041" s="245">
        <v>1042936</v>
      </c>
      <c r="AB6041" t="s" s="30">
        <v>12928</v>
      </c>
      <c r="AD6041" t="s" s="30">
        <v>12929</v>
      </c>
      <c r="AG6041" t="s" s="30">
        <f>CONCATENATE(AH6041,", ",AI6041," ",AJ6041)</f>
        <v>4716</v>
      </c>
      <c r="AH6041" t="s" s="244">
        <v>4682</v>
      </c>
      <c r="AI6041" t="s" s="30">
        <v>4683</v>
      </c>
      <c r="AJ6041" s="245">
        <v>20006</v>
      </c>
    </row>
    <row r="6042" s="231" customFormat="1" ht="13.65" customHeight="1">
      <c r="AA6042" s="245">
        <v>1042944</v>
      </c>
      <c r="AB6042" t="s" s="30">
        <v>12930</v>
      </c>
      <c r="AD6042" t="s" s="30">
        <v>12931</v>
      </c>
      <c r="AG6042" t="s" s="30">
        <f>CONCATENATE(AH6042,", ",AI6042," ",AJ6042)</f>
        <v>12932</v>
      </c>
      <c r="AH6042" t="s" s="244">
        <v>752</v>
      </c>
      <c r="AI6042" t="s" s="30">
        <v>753</v>
      </c>
      <c r="AJ6042" s="245">
        <v>10036</v>
      </c>
    </row>
    <row r="6043" s="231" customFormat="1" ht="13.65" customHeight="1">
      <c r="AA6043" s="245">
        <v>1042951</v>
      </c>
      <c r="AB6043" t="s" s="30">
        <v>12933</v>
      </c>
      <c r="AD6043" t="s" s="30">
        <v>12934</v>
      </c>
      <c r="AG6043" t="s" s="30">
        <f>CONCATENATE(AH6043,", ",AI6043," ",AJ6043)</f>
        <v>4779</v>
      </c>
      <c r="AH6043" t="s" s="244">
        <v>4682</v>
      </c>
      <c r="AI6043" t="s" s="30">
        <v>4683</v>
      </c>
      <c r="AJ6043" s="245">
        <v>20036</v>
      </c>
    </row>
    <row r="6044" s="231" customFormat="1" ht="13.65" customHeight="1">
      <c r="AA6044" s="245">
        <v>1042969</v>
      </c>
      <c r="AB6044" t="s" s="30">
        <v>12935</v>
      </c>
      <c r="AD6044" t="s" s="30">
        <v>12936</v>
      </c>
      <c r="AG6044" t="s" s="30">
        <f>CONCATENATE(AH6044,", ",AI6044," ",AJ6044)</f>
        <v>6136</v>
      </c>
      <c r="AH6044" t="s" s="244">
        <v>4756</v>
      </c>
      <c r="AI6044" t="s" s="30">
        <v>4363</v>
      </c>
      <c r="AJ6044" s="245">
        <v>94104</v>
      </c>
    </row>
    <row r="6045" s="231" customFormat="1" ht="13.65" customHeight="1">
      <c r="AA6045" s="245">
        <v>1042977</v>
      </c>
      <c r="AB6045" t="s" s="30">
        <v>12937</v>
      </c>
      <c r="AD6045" t="s" s="30">
        <v>12938</v>
      </c>
      <c r="AG6045" t="s" s="30">
        <f>CONCATENATE(AH6045,", ",AI6045," ",AJ6045)</f>
        <v>12939</v>
      </c>
      <c r="AH6045" t="s" s="244">
        <v>5149</v>
      </c>
      <c r="AI6045" t="s" s="30">
        <v>4748</v>
      </c>
      <c r="AJ6045" t="s" s="30">
        <v>12940</v>
      </c>
    </row>
    <row r="6046" s="231" customFormat="1" ht="13.65" customHeight="1">
      <c r="AA6046" s="245">
        <v>1042985</v>
      </c>
      <c r="AB6046" t="s" s="30">
        <v>12941</v>
      </c>
      <c r="AC6046" t="s" s="30">
        <v>12942</v>
      </c>
      <c r="AD6046" t="s" s="30">
        <v>12943</v>
      </c>
      <c r="AG6046" t="s" s="30">
        <f>CONCATENATE(AH6046,", ",AI6046," ",AJ6046)</f>
        <v>5940</v>
      </c>
      <c r="AH6046" t="s" s="244">
        <v>4682</v>
      </c>
      <c r="AI6046" t="s" s="30">
        <v>4683</v>
      </c>
      <c r="AJ6046" s="245">
        <v>20005</v>
      </c>
    </row>
    <row r="6047" s="231" customFormat="1" ht="13.65" customHeight="1">
      <c r="AA6047" s="245">
        <v>1042993</v>
      </c>
      <c r="AB6047" t="s" s="30">
        <v>12944</v>
      </c>
      <c r="AD6047" t="s" s="30">
        <v>12945</v>
      </c>
      <c r="AG6047" t="s" s="30">
        <f>CONCATENATE(AH6047,", ",AI6047," ",AJ6047)</f>
        <v>12946</v>
      </c>
      <c r="AH6047" t="s" s="244">
        <v>5985</v>
      </c>
      <c r="AI6047" t="s" s="30">
        <v>4363</v>
      </c>
      <c r="AJ6047" s="245">
        <v>90048</v>
      </c>
    </row>
    <row r="6048" s="231" customFormat="1" ht="13.65" customHeight="1">
      <c r="AA6048" s="245">
        <v>1043009</v>
      </c>
      <c r="AB6048" t="s" s="30">
        <v>8850</v>
      </c>
      <c r="AD6048" t="s" s="30">
        <v>12947</v>
      </c>
      <c r="AG6048" t="s" s="30">
        <f>CONCATENATE(AH6048,", ",AI6048," ",AJ6048)</f>
        <v>8073</v>
      </c>
      <c r="AH6048" t="s" s="244">
        <v>4682</v>
      </c>
      <c r="AI6048" t="s" s="30">
        <v>4683</v>
      </c>
      <c r="AJ6048" s="245">
        <v>20003</v>
      </c>
    </row>
    <row r="6049" s="231" customFormat="1" ht="13.65" customHeight="1">
      <c r="AA6049" s="245">
        <v>1043017</v>
      </c>
      <c r="AB6049" t="s" s="30">
        <v>12948</v>
      </c>
      <c r="AD6049" t="s" s="30">
        <v>12949</v>
      </c>
      <c r="AG6049" t="s" s="30">
        <f>CONCATENATE(AH6049,", ",AI6049," ",AJ6049)</f>
        <v>4668</v>
      </c>
      <c r="AH6049" t="s" s="244">
        <v>4669</v>
      </c>
      <c r="AI6049" t="s" s="30">
        <v>4670</v>
      </c>
      <c r="AJ6049" s="245">
        <v>22314</v>
      </c>
    </row>
    <row r="6050" s="231" customFormat="1" ht="13.65" customHeight="1">
      <c r="AA6050" s="245">
        <v>1043025</v>
      </c>
      <c r="AB6050" t="s" s="30">
        <v>12950</v>
      </c>
      <c r="AD6050" t="s" s="30">
        <v>12951</v>
      </c>
      <c r="AG6050" t="s" s="30">
        <f>CONCATENATE(AH6050,", ",AI6050," ",AJ6050)</f>
        <v>12952</v>
      </c>
      <c r="AH6050" t="s" s="244">
        <v>12953</v>
      </c>
      <c r="AI6050" t="s" s="30">
        <v>5274</v>
      </c>
      <c r="AJ6050" s="245">
        <v>19038</v>
      </c>
    </row>
    <row r="6051" s="231" customFormat="1" ht="13.65" customHeight="1">
      <c r="AA6051" s="245">
        <v>1043033</v>
      </c>
      <c r="AB6051" t="s" s="30">
        <v>12954</v>
      </c>
      <c r="AD6051" t="s" s="30">
        <v>12955</v>
      </c>
      <c r="AG6051" t="s" s="30">
        <f>CONCATENATE(AH6051,", ",AI6051," ",AJ6051)</f>
        <v>4716</v>
      </c>
      <c r="AH6051" t="s" s="244">
        <v>4682</v>
      </c>
      <c r="AI6051" t="s" s="30">
        <v>4683</v>
      </c>
      <c r="AJ6051" s="245">
        <v>20006</v>
      </c>
    </row>
    <row r="6052" s="231" customFormat="1" ht="13.65" customHeight="1">
      <c r="AA6052" s="245">
        <v>1043041</v>
      </c>
      <c r="AB6052" t="s" s="30">
        <v>12956</v>
      </c>
      <c r="AD6052" t="s" s="30">
        <v>12957</v>
      </c>
      <c r="AG6052" t="s" s="30">
        <f>CONCATENATE(AH6052,", ",AI6052," ",AJ6052)</f>
        <v>12958</v>
      </c>
      <c r="AH6052" t="s" s="244">
        <v>12959</v>
      </c>
      <c r="AI6052" t="s" s="30">
        <v>207</v>
      </c>
      <c r="AJ6052" s="245">
        <v>2127</v>
      </c>
    </row>
    <row r="6053" s="231" customFormat="1" ht="13.65" customHeight="1">
      <c r="AA6053" s="245">
        <v>1043058</v>
      </c>
      <c r="AB6053" t="s" s="30">
        <v>12960</v>
      </c>
      <c r="AD6053" t="s" s="30">
        <v>12961</v>
      </c>
      <c r="AG6053" t="s" s="30">
        <f>CONCATENATE(AH6053,", ",AI6053," ",AJ6053)</f>
        <v>12962</v>
      </c>
      <c r="AH6053" t="s" s="244">
        <v>5149</v>
      </c>
      <c r="AI6053" t="s" s="30">
        <v>4748</v>
      </c>
      <c r="AJ6053" s="245">
        <v>21209</v>
      </c>
    </row>
    <row r="6054" s="231" customFormat="1" ht="13.65" customHeight="1">
      <c r="AA6054" s="245">
        <v>1043066</v>
      </c>
      <c r="AB6054" t="s" s="30">
        <v>12963</v>
      </c>
      <c r="AD6054" t="s" s="30">
        <v>12964</v>
      </c>
      <c r="AG6054" t="s" s="30">
        <f>CONCATENATE(AH6054,", ",AI6054," ",AJ6054)</f>
        <v>12965</v>
      </c>
      <c r="AH6054" t="s" s="244">
        <v>12966</v>
      </c>
      <c r="AI6054" t="s" s="30">
        <v>4810</v>
      </c>
      <c r="AJ6054" s="245">
        <v>71047</v>
      </c>
    </row>
    <row r="6055" s="231" customFormat="1" ht="13.65" customHeight="1">
      <c r="AA6055" s="245">
        <v>1043074</v>
      </c>
      <c r="AB6055" t="s" s="30">
        <v>12967</v>
      </c>
      <c r="AD6055" t="s" s="30">
        <v>12968</v>
      </c>
      <c r="AG6055" t="s" s="30">
        <f>CONCATENATE(AH6055,", ",AI6055," ",AJ6055)</f>
        <v>6151</v>
      </c>
      <c r="AH6055" t="s" s="244">
        <v>4727</v>
      </c>
      <c r="AI6055" t="s" s="30">
        <v>4670</v>
      </c>
      <c r="AJ6055" s="245">
        <v>22201</v>
      </c>
    </row>
    <row r="6056" s="231" customFormat="1" ht="13.65" customHeight="1">
      <c r="AA6056" s="245">
        <v>1043082</v>
      </c>
      <c r="AB6056" t="s" s="30">
        <v>12969</v>
      </c>
      <c r="AD6056" t="s" s="30">
        <v>12970</v>
      </c>
      <c r="AG6056" t="s" s="30">
        <f>CONCATENATE(AH6056,", ",AI6056," ",AJ6056)</f>
        <v>4962</v>
      </c>
      <c r="AH6056" t="s" s="244">
        <v>4682</v>
      </c>
      <c r="AI6056" t="s" s="30">
        <v>4683</v>
      </c>
      <c r="AJ6056" s="245">
        <v>20009</v>
      </c>
    </row>
    <row r="6057" s="231" customFormat="1" ht="13.65" customHeight="1">
      <c r="AA6057" s="245">
        <v>1043090</v>
      </c>
      <c r="AB6057" t="s" s="30">
        <v>12971</v>
      </c>
      <c r="AD6057" t="s" s="30">
        <v>12972</v>
      </c>
      <c r="AG6057" t="s" s="30">
        <f>CONCATENATE(AH6057,", ",AI6057," ",AJ6057)</f>
        <v>4668</v>
      </c>
      <c r="AH6057" t="s" s="244">
        <v>4669</v>
      </c>
      <c r="AI6057" t="s" s="30">
        <v>4670</v>
      </c>
      <c r="AJ6057" s="245">
        <v>22314</v>
      </c>
    </row>
    <row r="6058" s="231" customFormat="1" ht="13.65" customHeight="1">
      <c r="AA6058" s="245">
        <v>1043108</v>
      </c>
      <c r="AB6058" t="s" s="30">
        <v>12973</v>
      </c>
      <c r="AD6058" t="s" s="30">
        <v>12974</v>
      </c>
      <c r="AG6058" t="s" s="30">
        <f>CONCATENATE(AH6058,", ",AI6058," ",AJ6058)</f>
        <v>12975</v>
      </c>
      <c r="AH6058" t="s" s="244">
        <v>566</v>
      </c>
      <c r="AI6058" t="s" s="30">
        <v>5537</v>
      </c>
      <c r="AJ6058" s="245">
        <v>50211</v>
      </c>
    </row>
    <row r="6059" s="231" customFormat="1" ht="13.65" customHeight="1">
      <c r="AA6059" s="245">
        <v>1043124</v>
      </c>
      <c r="AB6059" t="s" s="30">
        <v>12976</v>
      </c>
      <c r="AD6059" t="s" s="30">
        <v>12977</v>
      </c>
      <c r="AG6059" t="s" s="30">
        <f>CONCATENATE(AH6059,", ",AI6059," ",AJ6059)</f>
        <v>12978</v>
      </c>
      <c r="AH6059" t="s" s="244">
        <v>12979</v>
      </c>
      <c r="AI6059" t="s" s="30">
        <v>4363</v>
      </c>
      <c r="AJ6059" s="245">
        <v>90211</v>
      </c>
    </row>
    <row r="6060" s="231" customFormat="1" ht="13.65" customHeight="1">
      <c r="AA6060" s="245">
        <v>1043132</v>
      </c>
      <c r="AB6060" t="s" s="30">
        <v>12980</v>
      </c>
      <c r="AD6060" t="s" s="30">
        <v>12981</v>
      </c>
      <c r="AG6060" t="s" s="30">
        <f>CONCATENATE(AH6060,", ",AI6060," ",AJ6060)</f>
        <v>12982</v>
      </c>
      <c r="AH6060" t="s" s="244">
        <v>4682</v>
      </c>
      <c r="AI6060" t="s" s="30">
        <v>4683</v>
      </c>
      <c r="AJ6060" s="245">
        <v>20408</v>
      </c>
    </row>
    <row r="6061" s="231" customFormat="1" ht="13.65" customHeight="1">
      <c r="AA6061" s="245">
        <v>1043140</v>
      </c>
      <c r="AB6061" t="s" s="30">
        <v>12983</v>
      </c>
      <c r="AD6061" t="s" s="30">
        <v>12984</v>
      </c>
      <c r="AG6061" t="s" s="30">
        <f>CONCATENATE(AH6061,", ",AI6061," ",AJ6061)</f>
        <v>12985</v>
      </c>
      <c r="AH6061" t="s" s="244">
        <v>12986</v>
      </c>
      <c r="AI6061" t="s" s="30">
        <v>207</v>
      </c>
      <c r="AJ6061" s="245">
        <v>1062</v>
      </c>
    </row>
    <row r="6062" s="231" customFormat="1" ht="13.65" customHeight="1">
      <c r="AA6062" s="245">
        <v>1043157</v>
      </c>
      <c r="AB6062" t="s" s="30">
        <v>12987</v>
      </c>
      <c r="AD6062" t="s" s="30">
        <v>12988</v>
      </c>
      <c r="AG6062" t="s" s="30">
        <f>CONCATENATE(AH6062,", ",AI6062," ",AJ6062)</f>
        <v>12989</v>
      </c>
      <c r="AH6062" t="s" s="244">
        <v>4743</v>
      </c>
      <c r="AI6062" t="s" s="30">
        <v>7600</v>
      </c>
      <c r="AJ6062" s="245">
        <v>53703</v>
      </c>
    </row>
    <row r="6063" s="231" customFormat="1" ht="13.65" customHeight="1">
      <c r="AA6063" s="245">
        <v>1043165</v>
      </c>
      <c r="AB6063" t="s" s="30">
        <v>12990</v>
      </c>
      <c r="AD6063" t="s" s="30">
        <v>12991</v>
      </c>
      <c r="AG6063" t="s" s="30">
        <f>CONCATENATE(AH6063,", ",AI6063," ",AJ6063)</f>
        <v>12992</v>
      </c>
      <c r="AH6063" t="s" s="244">
        <v>12993</v>
      </c>
      <c r="AI6063" t="s" s="30">
        <v>3348</v>
      </c>
      <c r="AJ6063" s="245">
        <v>60082</v>
      </c>
    </row>
    <row r="6064" s="231" customFormat="1" ht="13.65" customHeight="1">
      <c r="AA6064" s="245">
        <v>1043173</v>
      </c>
      <c r="AB6064" t="s" s="30">
        <v>12994</v>
      </c>
      <c r="AD6064" t="s" s="30">
        <v>12995</v>
      </c>
      <c r="AG6064" t="s" s="30">
        <f>CONCATENATE(AH6064,", ",AI6064," ",AJ6064)</f>
        <v>10168</v>
      </c>
      <c r="AH6064" t="s" s="244">
        <v>10169</v>
      </c>
      <c r="AI6064" t="s" s="30">
        <v>581</v>
      </c>
      <c r="AJ6064" s="245">
        <v>33431</v>
      </c>
    </row>
    <row r="6065" s="231" customFormat="1" ht="13.65" customHeight="1">
      <c r="AA6065" s="245">
        <v>1043181</v>
      </c>
      <c r="AB6065" t="s" s="30">
        <v>12996</v>
      </c>
      <c r="AD6065" t="s" s="30">
        <v>12997</v>
      </c>
      <c r="AG6065" t="s" s="30">
        <f>CONCATENATE(AH6065,", ",AI6065," ",AJ6065)</f>
        <v>4779</v>
      </c>
      <c r="AH6065" t="s" s="244">
        <v>4682</v>
      </c>
      <c r="AI6065" t="s" s="30">
        <v>4683</v>
      </c>
      <c r="AJ6065" s="245">
        <v>20036</v>
      </c>
    </row>
    <row r="6066" s="231" customFormat="1" ht="13.65" customHeight="1">
      <c r="AA6066" s="245">
        <v>1043199</v>
      </c>
      <c r="AB6066" t="s" s="30">
        <v>12998</v>
      </c>
      <c r="AD6066" t="s" s="30">
        <v>12999</v>
      </c>
      <c r="AG6066" t="s" s="30">
        <f>CONCATENATE(AH6066,", ",AI6066," ",AJ6066)</f>
        <v>13000</v>
      </c>
      <c r="AH6066" t="s" s="244">
        <v>13001</v>
      </c>
      <c r="AI6066" t="s" s="30">
        <v>5981</v>
      </c>
      <c r="AJ6066" s="245">
        <v>49442</v>
      </c>
    </row>
    <row r="6067" s="231" customFormat="1" ht="13.65" customHeight="1">
      <c r="AA6067" s="245">
        <v>1043207</v>
      </c>
      <c r="AB6067" t="s" s="30">
        <v>13002</v>
      </c>
      <c r="AD6067" t="s" s="30">
        <v>13003</v>
      </c>
      <c r="AG6067" t="s" s="30">
        <f>CONCATENATE(AH6067,", ",AI6067," ",AJ6067)</f>
        <v>13004</v>
      </c>
      <c r="AH6067" t="s" s="244">
        <v>13005</v>
      </c>
      <c r="AI6067" t="s" s="30">
        <v>207</v>
      </c>
      <c r="AJ6067" s="245">
        <v>1741</v>
      </c>
    </row>
    <row r="6068" s="231" customFormat="1" ht="13.65" customHeight="1">
      <c r="AA6068" s="245">
        <v>1043215</v>
      </c>
      <c r="AB6068" t="s" s="30">
        <v>13006</v>
      </c>
      <c r="AD6068" t="s" s="30">
        <v>13007</v>
      </c>
      <c r="AG6068" t="s" s="30">
        <f>CONCATENATE(AH6068,", ",AI6068," ",AJ6068)</f>
        <v>7629</v>
      </c>
      <c r="AH6068" t="s" s="244">
        <v>4674</v>
      </c>
      <c r="AI6068" t="s" s="30">
        <v>4675</v>
      </c>
      <c r="AJ6068" s="245">
        <v>43229</v>
      </c>
    </row>
    <row r="6069" s="231" customFormat="1" ht="13.65" customHeight="1">
      <c r="AA6069" s="245">
        <v>1043223</v>
      </c>
      <c r="AB6069" t="s" s="30">
        <v>13008</v>
      </c>
      <c r="AD6069" t="s" s="30">
        <v>13009</v>
      </c>
      <c r="AG6069" t="s" s="30">
        <f>CONCATENATE(AH6069,", ",AI6069," ",AJ6069)</f>
        <v>13010</v>
      </c>
      <c r="AH6069" t="s" s="244">
        <v>12181</v>
      </c>
      <c r="AI6069" t="s" s="30">
        <v>4670</v>
      </c>
      <c r="AJ6069" s="245">
        <v>20171</v>
      </c>
    </row>
    <row r="6070" s="231" customFormat="1" ht="13.65" customHeight="1">
      <c r="AA6070" s="245">
        <v>1043231</v>
      </c>
      <c r="AB6070" t="s" s="30">
        <v>13011</v>
      </c>
      <c r="AD6070" t="s" s="30">
        <v>13012</v>
      </c>
      <c r="AG6070" t="s" s="30">
        <f>CONCATENATE(AH6070,", ",AI6070," ",AJ6070)</f>
        <v>13013</v>
      </c>
      <c r="AH6070" t="s" s="244">
        <v>5149</v>
      </c>
      <c r="AI6070" t="s" s="30">
        <v>4748</v>
      </c>
      <c r="AJ6070" s="245">
        <v>21202</v>
      </c>
    </row>
    <row r="6071" s="231" customFormat="1" ht="13.65" customHeight="1">
      <c r="AA6071" s="245">
        <v>1043249</v>
      </c>
      <c r="AB6071" t="s" s="30">
        <v>13014</v>
      </c>
      <c r="AD6071" t="s" s="30">
        <v>13015</v>
      </c>
      <c r="AG6071" t="s" s="30">
        <f>CONCATENATE(AH6071,", ",AI6071," ",AJ6071)</f>
        <v>6225</v>
      </c>
      <c r="AH6071" t="s" s="244">
        <v>752</v>
      </c>
      <c r="AI6071" t="s" s="30">
        <v>753</v>
      </c>
      <c r="AJ6071" s="245">
        <v>10003</v>
      </c>
    </row>
    <row r="6072" s="231" customFormat="1" ht="13.65" customHeight="1">
      <c r="AA6072" s="245">
        <v>1043256</v>
      </c>
      <c r="AB6072" t="s" s="30">
        <v>13016</v>
      </c>
      <c r="AD6072" t="s" s="30">
        <v>13017</v>
      </c>
      <c r="AG6072" t="s" s="30">
        <f>CONCATENATE(AH6072,", ",AI6072," ",AJ6072)</f>
        <v>6225</v>
      </c>
      <c r="AH6072" t="s" s="244">
        <v>752</v>
      </c>
      <c r="AI6072" t="s" s="30">
        <v>753</v>
      </c>
      <c r="AJ6072" s="245">
        <v>10003</v>
      </c>
    </row>
    <row r="6073" s="231" customFormat="1" ht="13.65" customHeight="1">
      <c r="AA6073" s="245">
        <v>1043264</v>
      </c>
      <c r="AB6073" t="s" s="30">
        <v>13018</v>
      </c>
      <c r="AD6073" t="s" s="30">
        <v>13019</v>
      </c>
      <c r="AG6073" t="s" s="30">
        <f>CONCATENATE(AH6073,", ",AI6073," ",AJ6073)</f>
        <v>13020</v>
      </c>
      <c r="AH6073" t="s" s="244">
        <v>13021</v>
      </c>
      <c r="AI6073" t="s" s="30">
        <v>4363</v>
      </c>
      <c r="AJ6073" s="245">
        <v>91301</v>
      </c>
    </row>
    <row r="6074" s="231" customFormat="1" ht="13.65" customHeight="1">
      <c r="AA6074" s="245">
        <v>1043272</v>
      </c>
      <c r="AB6074" t="s" s="30">
        <v>13022</v>
      </c>
      <c r="AD6074" t="s" s="30">
        <v>13023</v>
      </c>
      <c r="AG6074" t="s" s="30">
        <f>CONCATENATE(AH6074,", ",AI6074," ",AJ6074)</f>
        <v>8073</v>
      </c>
      <c r="AH6074" t="s" s="244">
        <v>4682</v>
      </c>
      <c r="AI6074" t="s" s="30">
        <v>4683</v>
      </c>
      <c r="AJ6074" s="245">
        <v>20003</v>
      </c>
    </row>
    <row r="6075" s="231" customFormat="1" ht="13.65" customHeight="1">
      <c r="AA6075" s="245">
        <v>1043280</v>
      </c>
      <c r="AB6075" t="s" s="30">
        <v>13024</v>
      </c>
      <c r="AD6075" t="s" s="30">
        <v>13025</v>
      </c>
      <c r="AG6075" t="s" s="30">
        <f>CONCATENATE(AH6075,", ",AI6075," ",AJ6075)</f>
        <v>13026</v>
      </c>
      <c r="AH6075" t="s" s="244">
        <v>13027</v>
      </c>
      <c r="AI6075" t="s" s="30">
        <v>4691</v>
      </c>
      <c r="AJ6075" s="245">
        <v>80435</v>
      </c>
    </row>
    <row r="6076" s="231" customFormat="1" ht="13.65" customHeight="1">
      <c r="AA6076" s="245">
        <v>1043298</v>
      </c>
      <c r="AB6076" t="s" s="30">
        <v>13028</v>
      </c>
      <c r="AD6076" t="s" s="30">
        <v>13029</v>
      </c>
      <c r="AG6076" t="s" s="30">
        <f>CONCATENATE(AH6076,", ",AI6076," ",AJ6076)</f>
        <v>13030</v>
      </c>
      <c r="AH6076" t="s" s="244">
        <v>13031</v>
      </c>
      <c r="AI6076" t="s" s="30">
        <v>567</v>
      </c>
      <c r="AJ6076" s="245">
        <v>6510</v>
      </c>
    </row>
    <row r="6077" s="231" customFormat="1" ht="13.65" customHeight="1">
      <c r="AA6077" s="245">
        <v>1043306</v>
      </c>
      <c r="AB6077" t="s" s="30">
        <v>13032</v>
      </c>
      <c r="AD6077" t="s" s="30">
        <v>13033</v>
      </c>
      <c r="AG6077" t="s" s="30">
        <f>CONCATENATE(AH6077,", ",AI6077," ",AJ6077)</f>
        <v>13034</v>
      </c>
      <c r="AH6077" t="s" s="244">
        <v>13035</v>
      </c>
      <c r="AI6077" t="s" s="30">
        <v>3348</v>
      </c>
      <c r="AJ6077" s="245">
        <v>61244</v>
      </c>
    </row>
    <row r="6078" s="231" customFormat="1" ht="13.65" customHeight="1">
      <c r="AA6078" s="245">
        <v>1043314</v>
      </c>
      <c r="AB6078" t="s" s="30">
        <v>13036</v>
      </c>
      <c r="AD6078" t="s" s="30">
        <v>13037</v>
      </c>
      <c r="AG6078" t="s" s="30">
        <f>CONCATENATE(AH6078,", ",AI6078," ",AJ6078)</f>
        <v>13038</v>
      </c>
      <c r="AH6078" t="s" s="244">
        <v>13039</v>
      </c>
      <c r="AI6078" t="s" s="30">
        <v>4892</v>
      </c>
      <c r="AJ6078" s="245">
        <v>7503</v>
      </c>
    </row>
    <row r="6079" s="231" customFormat="1" ht="13.65" customHeight="1">
      <c r="AA6079" s="245">
        <v>1043322</v>
      </c>
      <c r="AB6079" t="s" s="30">
        <v>13040</v>
      </c>
      <c r="AD6079" t="s" s="30">
        <v>13041</v>
      </c>
      <c r="AG6079" t="s" s="30">
        <f>CONCATENATE(AH6079,", ",AI6079," ",AJ6079)</f>
        <v>5940</v>
      </c>
      <c r="AH6079" t="s" s="244">
        <v>4682</v>
      </c>
      <c r="AI6079" t="s" s="30">
        <v>4683</v>
      </c>
      <c r="AJ6079" s="245">
        <v>20005</v>
      </c>
    </row>
    <row r="6080" s="231" customFormat="1" ht="13.65" customHeight="1">
      <c r="AA6080" s="245">
        <v>1043330</v>
      </c>
      <c r="AB6080" t="s" s="30">
        <v>13042</v>
      </c>
      <c r="AD6080" t="s" s="30">
        <v>13043</v>
      </c>
      <c r="AG6080" t="s" s="30">
        <f>CONCATENATE(AH6080,", ",AI6080," ",AJ6080)</f>
        <v>13044</v>
      </c>
      <c r="AH6080" t="s" s="244">
        <v>7633</v>
      </c>
      <c r="AI6080" t="s" s="30">
        <v>7634</v>
      </c>
      <c r="AJ6080" s="245">
        <v>59802</v>
      </c>
    </row>
    <row r="6081" s="231" customFormat="1" ht="13.65" customHeight="1">
      <c r="AA6081" s="245">
        <v>1043348</v>
      </c>
      <c r="AB6081" t="s" s="30">
        <v>13045</v>
      </c>
      <c r="AD6081" t="s" s="30">
        <v>13046</v>
      </c>
      <c r="AG6081" t="s" s="30">
        <f>CONCATENATE(AH6081,", ",AI6081," ",AJ6081)</f>
        <v>11156</v>
      </c>
      <c r="AH6081" t="s" s="244">
        <v>752</v>
      </c>
      <c r="AI6081" t="s" s="30">
        <v>753</v>
      </c>
      <c r="AJ6081" s="245">
        <v>10013</v>
      </c>
    </row>
    <row r="6082" s="231" customFormat="1" ht="13.65" customHeight="1">
      <c r="AA6082" s="245">
        <v>1043355</v>
      </c>
      <c r="AB6082" t="s" s="30">
        <v>13047</v>
      </c>
      <c r="AD6082" t="s" s="30">
        <v>13048</v>
      </c>
      <c r="AG6082" t="s" s="30">
        <f>CONCATENATE(AH6082,", ",AI6082," ",AJ6082)</f>
        <v>8018</v>
      </c>
      <c r="AH6082" t="s" s="244">
        <v>4682</v>
      </c>
      <c r="AI6082" t="s" s="30">
        <v>4683</v>
      </c>
      <c r="AJ6082" s="245">
        <v>20011</v>
      </c>
    </row>
    <row r="6083" s="231" customFormat="1" ht="13.65" customHeight="1">
      <c r="AA6083" s="245">
        <v>1043363</v>
      </c>
      <c r="AB6083" t="s" s="30">
        <v>13049</v>
      </c>
      <c r="AD6083" t="s" s="30">
        <v>13050</v>
      </c>
      <c r="AG6083" t="s" s="30">
        <f>CONCATENATE(AH6083,", ",AI6083," ",AJ6083)</f>
        <v>13051</v>
      </c>
      <c r="AH6083" t="s" s="244">
        <v>13052</v>
      </c>
      <c r="AI6083" t="s" s="30">
        <v>5031</v>
      </c>
      <c r="AJ6083" s="245">
        <v>65714</v>
      </c>
    </row>
    <row r="6084" s="231" customFormat="1" ht="13.65" customHeight="1">
      <c r="AA6084" s="245">
        <v>1043371</v>
      </c>
      <c r="AB6084" t="s" s="30">
        <v>13053</v>
      </c>
      <c r="AC6084" t="s" s="30">
        <v>13054</v>
      </c>
      <c r="AD6084" t="s" s="30">
        <v>13055</v>
      </c>
      <c r="AG6084" t="s" s="30">
        <f>CONCATENATE(AH6084,", ",AI6084," ",AJ6084)</f>
        <v>7145</v>
      </c>
      <c r="AH6084" t="s" s="244">
        <v>4690</v>
      </c>
      <c r="AI6084" t="s" s="30">
        <v>4691</v>
      </c>
      <c r="AJ6084" s="245">
        <v>80301</v>
      </c>
    </row>
    <row r="6085" s="231" customFormat="1" ht="13.65" customHeight="1">
      <c r="AA6085" s="245">
        <v>1043389</v>
      </c>
      <c r="AB6085" t="s" s="30">
        <v>13056</v>
      </c>
      <c r="AD6085" t="s" s="30">
        <v>13057</v>
      </c>
      <c r="AG6085" t="s" s="30">
        <f>CONCATENATE(AH6085,", ",AI6085," ",AJ6085)</f>
        <v>6530</v>
      </c>
      <c r="AH6085" t="s" s="244">
        <v>6293</v>
      </c>
      <c r="AI6085" t="s" s="30">
        <v>5012</v>
      </c>
      <c r="AJ6085" s="245">
        <v>97204</v>
      </c>
    </row>
    <row r="6086" s="231" customFormat="1" ht="13.65" customHeight="1">
      <c r="AA6086" s="245">
        <v>1043397</v>
      </c>
      <c r="AB6086" t="s" s="30">
        <v>13058</v>
      </c>
      <c r="AD6086" t="s" s="30">
        <v>1499</v>
      </c>
      <c r="AG6086" t="s" s="30">
        <f>CONCATENATE(AH6086,", ",AI6086," ",AJ6086)</f>
        <v>13059</v>
      </c>
      <c r="AH6086" t="s" s="244">
        <v>13060</v>
      </c>
      <c r="AI6086" t="s" s="30">
        <v>7600</v>
      </c>
      <c r="AJ6086" s="245">
        <v>54971</v>
      </c>
    </row>
    <row r="6087" s="231" customFormat="1" ht="13.65" customHeight="1">
      <c r="AA6087" s="245">
        <v>1043405</v>
      </c>
      <c r="AB6087" t="s" s="30">
        <v>13061</v>
      </c>
      <c r="AD6087" t="s" s="30">
        <v>13062</v>
      </c>
      <c r="AG6087" t="s" s="30">
        <f>CONCATENATE(AH6087,", ",AI6087," ",AJ6087)</f>
        <v>4716</v>
      </c>
      <c r="AH6087" t="s" s="244">
        <v>4682</v>
      </c>
      <c r="AI6087" t="s" s="30">
        <v>4683</v>
      </c>
      <c r="AJ6087" s="245">
        <v>20006</v>
      </c>
    </row>
    <row r="6088" s="231" customFormat="1" ht="13.65" customHeight="1">
      <c r="AA6088" s="245">
        <v>1043413</v>
      </c>
      <c r="AB6088" t="s" s="30">
        <v>13063</v>
      </c>
      <c r="AD6088" t="s" s="30">
        <v>13064</v>
      </c>
      <c r="AG6088" t="s" s="30">
        <f>CONCATENATE(AH6088,", ",AI6088," ",AJ6088)</f>
        <v>13065</v>
      </c>
      <c r="AH6088" t="s" s="244">
        <v>13066</v>
      </c>
      <c r="AI6088" t="s" s="30">
        <v>7634</v>
      </c>
      <c r="AJ6088" s="245">
        <v>59601</v>
      </c>
    </row>
    <row r="6089" s="231" customFormat="1" ht="13.65" customHeight="1">
      <c r="AA6089" s="245">
        <v>1043421</v>
      </c>
      <c r="AB6089" t="s" s="30">
        <v>13067</v>
      </c>
      <c r="AD6089" t="s" s="30">
        <v>13068</v>
      </c>
      <c r="AG6089" t="s" s="30">
        <f>CONCATENATE(AH6089,", ",AI6089," ",AJ6089)</f>
        <v>13069</v>
      </c>
      <c r="AH6089" t="s" s="244">
        <v>13070</v>
      </c>
      <c r="AI6089" t="s" s="30">
        <v>4675</v>
      </c>
      <c r="AJ6089" s="245">
        <v>44308</v>
      </c>
    </row>
    <row r="6090" s="231" customFormat="1" ht="13.65" customHeight="1">
      <c r="AA6090" s="245">
        <v>1043439</v>
      </c>
      <c r="AB6090" t="s" s="30">
        <v>13071</v>
      </c>
      <c r="AD6090" t="s" s="30">
        <v>13072</v>
      </c>
      <c r="AG6090" t="s" s="30">
        <f>CONCATENATE(AH6090,", ",AI6090," ",AJ6090)</f>
        <v>4779</v>
      </c>
      <c r="AH6090" t="s" s="244">
        <v>4682</v>
      </c>
      <c r="AI6090" t="s" s="30">
        <v>4683</v>
      </c>
      <c r="AJ6090" s="245">
        <v>20036</v>
      </c>
    </row>
    <row r="6091" s="231" customFormat="1" ht="13.65" customHeight="1">
      <c r="AA6091" s="245">
        <v>1043447</v>
      </c>
      <c r="AB6091" t="s" s="30">
        <v>13073</v>
      </c>
      <c r="AD6091" t="s" s="30">
        <v>13074</v>
      </c>
      <c r="AG6091" t="s" s="30">
        <f>CONCATENATE(AH6091,", ",AI6091," ",AJ6091)</f>
        <v>182</v>
      </c>
      <c r="AH6091" t="s" s="244">
        <v>138</v>
      </c>
      <c r="AI6091" t="s" s="30">
        <v>139</v>
      </c>
      <c r="AJ6091" s="245">
        <v>37421</v>
      </c>
    </row>
    <row r="6092" s="231" customFormat="1" ht="13.65" customHeight="1">
      <c r="AA6092" s="245">
        <v>1043454</v>
      </c>
      <c r="AB6092" t="s" s="30">
        <v>13075</v>
      </c>
      <c r="AD6092" t="s" s="30">
        <v>13076</v>
      </c>
      <c r="AG6092" t="s" s="30">
        <f>CONCATENATE(AH6092,", ",AI6092," ",AJ6092)</f>
        <v>13077</v>
      </c>
      <c r="AH6092" t="s" s="244">
        <v>13078</v>
      </c>
      <c r="AI6092" t="s" s="30">
        <v>4892</v>
      </c>
      <c r="AJ6092" s="245">
        <v>7751</v>
      </c>
    </row>
    <row r="6093" s="231" customFormat="1" ht="13.65" customHeight="1">
      <c r="AA6093" s="245">
        <v>1043462</v>
      </c>
      <c r="AB6093" t="s" s="30">
        <v>13079</v>
      </c>
      <c r="AD6093" t="s" s="30">
        <v>13080</v>
      </c>
      <c r="AG6093" t="s" s="30">
        <f>CONCATENATE(AH6093,", ",AI6093," ",AJ6093)</f>
        <v>13081</v>
      </c>
      <c r="AH6093" t="s" s="244">
        <v>5453</v>
      </c>
      <c r="AI6093" t="s" s="30">
        <v>5295</v>
      </c>
      <c r="AJ6093" s="245">
        <v>40217</v>
      </c>
    </row>
    <row r="6094" s="231" customFormat="1" ht="13.65" customHeight="1">
      <c r="AA6094" s="245">
        <v>1043470</v>
      </c>
      <c r="AB6094" t="s" s="30">
        <v>13082</v>
      </c>
      <c r="AD6094" t="s" s="30">
        <v>13083</v>
      </c>
      <c r="AG6094" t="s" s="30">
        <f>CONCATENATE(AH6094,", ",AI6094," ",AJ6094)</f>
        <v>13084</v>
      </c>
      <c r="AH6094" t="s" s="244">
        <v>4669</v>
      </c>
      <c r="AI6094" t="s" s="30">
        <v>4670</v>
      </c>
      <c r="AJ6094" s="245">
        <v>22304</v>
      </c>
    </row>
    <row r="6095" s="231" customFormat="1" ht="13.65" customHeight="1">
      <c r="AA6095" s="245">
        <v>1043488</v>
      </c>
      <c r="AB6095" t="s" s="30">
        <v>13085</v>
      </c>
      <c r="AD6095" t="s" s="30">
        <v>13086</v>
      </c>
      <c r="AG6095" t="s" s="30">
        <f>CONCATENATE(AH6095,", ",AI6095," ",AJ6095)</f>
        <v>13087</v>
      </c>
      <c r="AH6095" t="s" s="244">
        <v>12473</v>
      </c>
      <c r="AI6095" t="s" s="30">
        <v>581</v>
      </c>
      <c r="AJ6095" s="245">
        <v>32804</v>
      </c>
    </row>
    <row r="6096" s="231" customFormat="1" ht="13.65" customHeight="1">
      <c r="AA6096" s="245">
        <v>1043496</v>
      </c>
      <c r="AB6096" t="s" s="30">
        <v>13088</v>
      </c>
      <c r="AD6096" t="s" s="30">
        <v>13089</v>
      </c>
      <c r="AG6096" t="s" s="30">
        <f>CONCATENATE(AH6096,", ",AI6096," ",AJ6096)</f>
        <v>13090</v>
      </c>
      <c r="AH6096" t="s" s="244">
        <v>5628</v>
      </c>
      <c r="AI6096" t="s" s="30">
        <v>5629</v>
      </c>
      <c r="AJ6096" s="245">
        <v>55416</v>
      </c>
    </row>
    <row r="6097" s="231" customFormat="1" ht="13.65" customHeight="1">
      <c r="AA6097" s="245">
        <v>1043504</v>
      </c>
      <c r="AB6097" t="s" s="30">
        <v>13091</v>
      </c>
      <c r="AD6097" t="s" s="30">
        <v>13092</v>
      </c>
      <c r="AG6097" t="s" s="30">
        <f>CONCATENATE(AH6097,", ",AI6097," ",AJ6097)</f>
        <v>4779</v>
      </c>
      <c r="AH6097" t="s" s="244">
        <v>4682</v>
      </c>
      <c r="AI6097" t="s" s="30">
        <v>4683</v>
      </c>
      <c r="AJ6097" s="245">
        <v>20036</v>
      </c>
    </row>
    <row r="6098" s="231" customFormat="1" ht="13.65" customHeight="1">
      <c r="AA6098" s="245">
        <v>1043512</v>
      </c>
      <c r="AB6098" t="s" s="30">
        <v>13093</v>
      </c>
      <c r="AD6098" t="s" s="30">
        <v>13094</v>
      </c>
      <c r="AG6098" t="s" s="30">
        <f>CONCATENATE(AH6098,", ",AI6098," ",AJ6098)</f>
        <v>5984</v>
      </c>
      <c r="AH6098" t="s" s="244">
        <v>5985</v>
      </c>
      <c r="AI6098" t="s" s="30">
        <v>4363</v>
      </c>
      <c r="AJ6098" s="245">
        <v>90034</v>
      </c>
    </row>
    <row r="6099" s="231" customFormat="1" ht="13.65" customHeight="1">
      <c r="AA6099" s="245">
        <v>1043520</v>
      </c>
      <c r="AB6099" t="s" s="30">
        <v>13095</v>
      </c>
      <c r="AD6099" t="s" s="30">
        <v>13096</v>
      </c>
      <c r="AE6099" t="s" s="30">
        <v>13097</v>
      </c>
      <c r="AG6099" t="s" s="30">
        <f>CONCATENATE(AH6099,", ",AI6099," ",AJ6099)</f>
        <v>13098</v>
      </c>
      <c r="AH6099" t="s" s="244">
        <v>3347</v>
      </c>
      <c r="AI6099" t="s" s="30">
        <v>3348</v>
      </c>
      <c r="AJ6099" s="245">
        <v>60686</v>
      </c>
    </row>
    <row r="6100" s="231" customFormat="1" ht="13.65" customHeight="1">
      <c r="AA6100" s="245">
        <v>1043538</v>
      </c>
      <c r="AB6100" t="s" s="30">
        <v>13099</v>
      </c>
      <c r="AD6100" t="s" s="30">
        <v>13100</v>
      </c>
      <c r="AG6100" t="s" s="30">
        <f>CONCATENATE(AH6100,", ",AI6100," ",AJ6100)</f>
        <v>4992</v>
      </c>
      <c r="AH6100" t="s" s="244">
        <v>4993</v>
      </c>
      <c r="AI6100" t="s" s="30">
        <v>4748</v>
      </c>
      <c r="AJ6100" s="245">
        <v>21401</v>
      </c>
    </row>
    <row r="6101" s="231" customFormat="1" ht="13.65" customHeight="1">
      <c r="AA6101" s="245">
        <v>1043546</v>
      </c>
      <c r="AB6101" t="s" s="30">
        <v>13101</v>
      </c>
      <c r="AD6101" t="s" s="30">
        <v>13102</v>
      </c>
      <c r="AG6101" t="s" s="30">
        <f>CONCATENATE(AH6101,", ",AI6101," ",AJ6101)</f>
        <v>13103</v>
      </c>
      <c r="AH6101" t="s" s="244">
        <v>13104</v>
      </c>
      <c r="AI6101" t="s" s="30">
        <v>4363</v>
      </c>
      <c r="AJ6101" s="245">
        <v>91403</v>
      </c>
    </row>
    <row r="6102" s="231" customFormat="1" ht="13.65" customHeight="1">
      <c r="AA6102" s="245">
        <v>1043553</v>
      </c>
      <c r="AB6102" t="s" s="30">
        <v>13105</v>
      </c>
      <c r="AD6102" t="s" s="30">
        <v>13106</v>
      </c>
      <c r="AG6102" t="s" s="30">
        <f>CONCATENATE(AH6102,", ",AI6102," ",AJ6102)</f>
        <v>13107</v>
      </c>
      <c r="AH6102" t="s" s="244">
        <v>13108</v>
      </c>
      <c r="AI6102" t="s" s="30">
        <v>8865</v>
      </c>
      <c r="AJ6102" s="245">
        <v>84102</v>
      </c>
    </row>
    <row r="6103" s="231" customFormat="1" ht="13.65" customHeight="1">
      <c r="AA6103" s="245">
        <v>1043561</v>
      </c>
      <c r="AB6103" t="s" s="30">
        <v>13109</v>
      </c>
      <c r="AD6103" t="s" s="30">
        <v>13110</v>
      </c>
      <c r="AG6103" t="s" s="30">
        <f>CONCATENATE(AH6103,", ",AI6103," ",AJ6103)</f>
        <v>13111</v>
      </c>
      <c r="AH6103" t="s" s="244">
        <v>13112</v>
      </c>
      <c r="AI6103" t="s" s="30">
        <v>581</v>
      </c>
      <c r="AJ6103" s="245">
        <v>32174</v>
      </c>
    </row>
    <row r="6104" s="231" customFormat="1" ht="13.65" customHeight="1">
      <c r="AA6104" s="245">
        <v>1043579</v>
      </c>
      <c r="AB6104" t="s" s="30">
        <v>13113</v>
      </c>
      <c r="AD6104" t="s" s="30">
        <v>13114</v>
      </c>
      <c r="AG6104" t="s" s="30">
        <f>CONCATENATE(AH6104,", ",AI6104," ",AJ6104)</f>
        <v>13115</v>
      </c>
      <c r="AH6104" t="s" s="244">
        <v>13116</v>
      </c>
      <c r="AI6104" t="s" s="30">
        <v>4363</v>
      </c>
      <c r="AJ6104" s="245">
        <v>91773</v>
      </c>
    </row>
    <row r="6105" s="231" customFormat="1" ht="13.65" customHeight="1">
      <c r="AA6105" s="245">
        <v>1043587</v>
      </c>
      <c r="AB6105" t="s" s="30">
        <v>13117</v>
      </c>
      <c r="AD6105" t="s" s="30">
        <v>13118</v>
      </c>
      <c r="AG6105" t="s" s="30">
        <f>CONCATENATE(AH6105,", ",AI6105," ",AJ6105)</f>
        <v>13119</v>
      </c>
      <c r="AH6105" t="s" s="244">
        <v>13120</v>
      </c>
      <c r="AI6105" t="s" s="30">
        <v>207</v>
      </c>
      <c r="AJ6105" s="245">
        <v>2124</v>
      </c>
    </row>
    <row r="6106" s="231" customFormat="1" ht="13.65" customHeight="1">
      <c r="AA6106" s="245">
        <v>1043595</v>
      </c>
      <c r="AB6106" t="s" s="30">
        <v>13121</v>
      </c>
      <c r="AD6106" t="s" s="30">
        <v>13122</v>
      </c>
      <c r="AG6106" t="s" s="30">
        <f>CONCATENATE(AH6106,", ",AI6106," ",AJ6106)</f>
        <v>6805</v>
      </c>
      <c r="AH6106" t="s" s="244">
        <v>5353</v>
      </c>
      <c r="AI6106" t="s" s="30">
        <v>4670</v>
      </c>
      <c r="AJ6106" s="245">
        <v>22101</v>
      </c>
    </row>
    <row r="6107" s="231" customFormat="1" ht="13.65" customHeight="1">
      <c r="AA6107" s="245">
        <v>1043603</v>
      </c>
      <c r="AB6107" t="s" s="30">
        <v>13123</v>
      </c>
      <c r="AD6107" t="s" s="30">
        <v>13124</v>
      </c>
      <c r="AG6107" t="s" s="30">
        <f>CONCATENATE(AH6107,", ",AI6107," ",AJ6107)</f>
        <v>4716</v>
      </c>
      <c r="AH6107" t="s" s="244">
        <v>4682</v>
      </c>
      <c r="AI6107" t="s" s="30">
        <v>4683</v>
      </c>
      <c r="AJ6107" s="245">
        <v>20006</v>
      </c>
    </row>
    <row r="6108" s="231" customFormat="1" ht="13.65" customHeight="1">
      <c r="AA6108" s="245">
        <v>1043611</v>
      </c>
      <c r="AB6108" t="s" s="30">
        <v>13125</v>
      </c>
      <c r="AD6108" t="s" s="30">
        <v>13126</v>
      </c>
      <c r="AG6108" t="s" s="30">
        <f>CONCATENATE(AH6108,", ",AI6108," ",AJ6108)</f>
        <v>13127</v>
      </c>
      <c r="AH6108" t="s" s="244">
        <v>13128</v>
      </c>
      <c r="AI6108" t="s" s="30">
        <v>4363</v>
      </c>
      <c r="AJ6108" s="245">
        <v>91932</v>
      </c>
    </row>
    <row r="6109" s="231" customFormat="1" ht="13.65" customHeight="1">
      <c r="AA6109" s="245">
        <v>1043629</v>
      </c>
      <c r="AB6109" t="s" s="30">
        <v>13129</v>
      </c>
      <c r="AD6109" t="s" s="30">
        <v>13130</v>
      </c>
      <c r="AG6109" t="s" s="30">
        <f>CONCATENATE(AH6109,", ",AI6109," ",AJ6109)</f>
        <v>13131</v>
      </c>
      <c r="AH6109" t="s" s="244">
        <v>5233</v>
      </c>
      <c r="AI6109" t="s" s="30">
        <v>4670</v>
      </c>
      <c r="AJ6109" s="245">
        <v>23233</v>
      </c>
    </row>
    <row r="6110" s="231" customFormat="1" ht="13.65" customHeight="1">
      <c r="AA6110" s="245">
        <v>1043637</v>
      </c>
      <c r="AB6110" t="s" s="30">
        <v>13132</v>
      </c>
      <c r="AD6110" t="s" s="30">
        <v>13133</v>
      </c>
      <c r="AG6110" t="s" s="30">
        <f>CONCATENATE(AH6110,", ",AI6110," ",AJ6110)</f>
        <v>13134</v>
      </c>
      <c r="AH6110" t="s" s="244">
        <v>13135</v>
      </c>
      <c r="AI6110" t="s" s="30">
        <v>5268</v>
      </c>
      <c r="AJ6110" t="s" s="30">
        <v>13136</v>
      </c>
    </row>
    <row r="6111" s="231" customFormat="1" ht="13.65" customHeight="1">
      <c r="AA6111" s="245">
        <v>1043645</v>
      </c>
      <c r="AB6111" t="s" s="30">
        <v>13137</v>
      </c>
      <c r="AD6111" t="s" s="30">
        <v>13138</v>
      </c>
      <c r="AG6111" t="s" s="30">
        <f>CONCATENATE(AH6111,", ",AI6111," ",AJ6111)</f>
        <v>13139</v>
      </c>
      <c r="AH6111" t="s" s="244">
        <v>13140</v>
      </c>
      <c r="AI6111" t="s" s="30">
        <v>13141</v>
      </c>
      <c r="AJ6111" s="245">
        <v>83705</v>
      </c>
    </row>
    <row r="6112" s="231" customFormat="1" ht="13.65" customHeight="1">
      <c r="AA6112" s="245">
        <v>1043652</v>
      </c>
      <c r="AB6112" t="s" s="30">
        <v>13142</v>
      </c>
      <c r="AD6112" t="s" s="30">
        <v>13143</v>
      </c>
      <c r="AG6112" t="s" s="30">
        <f>CONCATENATE(AH6112,", ",AI6112," ",AJ6112)</f>
        <v>13144</v>
      </c>
      <c r="AH6112" t="s" s="244">
        <v>13145</v>
      </c>
      <c r="AI6112" t="s" s="30">
        <v>13146</v>
      </c>
      <c r="AJ6112" s="245">
        <v>68114</v>
      </c>
    </row>
    <row r="6113" s="231" customFormat="1" ht="13.65" customHeight="1">
      <c r="AA6113" s="245">
        <v>1048263</v>
      </c>
      <c r="AB6113" t="s" s="30">
        <v>13147</v>
      </c>
      <c r="AG6113" t="s" s="30">
        <f>CONCATENATE(AH6113,", ",AI6113," ",AJ6113)</f>
        <v>209</v>
      </c>
    </row>
    <row r="6114" s="231" customFormat="1" ht="13.65" customHeight="1">
      <c r="AA6114" s="245">
        <v>1048271</v>
      </c>
      <c r="AB6114" t="s" s="30">
        <v>13148</v>
      </c>
      <c r="AG6114" t="s" s="30">
        <f>CONCATENATE(AH6114,", ",AI6114," ",AJ6114)</f>
        <v>209</v>
      </c>
    </row>
    <row r="6115" s="231" customFormat="1" ht="13.65" customHeight="1">
      <c r="AA6115" s="245">
        <v>1048289</v>
      </c>
      <c r="AB6115" t="s" s="30">
        <v>13149</v>
      </c>
      <c r="AG6115" t="s" s="30">
        <f>CONCATENATE(AH6115,", ",AI6115," ",AJ6115)</f>
        <v>209</v>
      </c>
    </row>
    <row r="6116" s="231" customFormat="1" ht="13.65" customHeight="1">
      <c r="AA6116" s="245">
        <v>1048297</v>
      </c>
      <c r="AB6116" t="s" s="30">
        <v>13150</v>
      </c>
      <c r="AG6116" t="s" s="30">
        <f>CONCATENATE(AH6116,", ",AI6116," ",AJ6116)</f>
        <v>209</v>
      </c>
    </row>
    <row r="6117" s="231" customFormat="1" ht="13.65" customHeight="1">
      <c r="AA6117" s="245">
        <v>1048305</v>
      </c>
      <c r="AB6117" t="s" s="30">
        <v>13151</v>
      </c>
      <c r="AG6117" t="s" s="30">
        <f>CONCATENATE(AH6117,", ",AI6117," ",AJ6117)</f>
        <v>209</v>
      </c>
    </row>
    <row r="6118" s="231" customFormat="1" ht="13.65" customHeight="1">
      <c r="AA6118" s="245">
        <v>1048313</v>
      </c>
      <c r="AB6118" t="s" s="30">
        <v>13152</v>
      </c>
      <c r="AG6118" t="s" s="30">
        <f>CONCATENATE(AH6118,", ",AI6118," ",AJ6118)</f>
        <v>209</v>
      </c>
    </row>
    <row r="6119" s="231" customFormat="1" ht="13.65" customHeight="1">
      <c r="AA6119" s="245">
        <v>1048321</v>
      </c>
      <c r="AB6119" t="s" s="30">
        <v>13153</v>
      </c>
      <c r="AG6119" t="s" s="30">
        <f>CONCATENATE(AH6119,", ",AI6119," ",AJ6119)</f>
        <v>209</v>
      </c>
    </row>
    <row r="6120" s="231" customFormat="1" ht="13.65" customHeight="1">
      <c r="AA6120" s="245">
        <v>1048339</v>
      </c>
      <c r="AB6120" t="s" s="30">
        <v>13154</v>
      </c>
      <c r="AG6120" t="s" s="30">
        <f>CONCATENATE(AH6120,", ",AI6120," ",AJ6120)</f>
        <v>209</v>
      </c>
    </row>
    <row r="6121" s="231" customFormat="1" ht="13.65" customHeight="1">
      <c r="AA6121" s="245">
        <v>1048347</v>
      </c>
      <c r="AB6121" t="s" s="30">
        <v>13155</v>
      </c>
      <c r="AG6121" t="s" s="30">
        <f>CONCATENATE(AH6121,", ",AI6121," ",AJ6121)</f>
        <v>209</v>
      </c>
    </row>
    <row r="6122" s="231" customFormat="1" ht="13.65" customHeight="1">
      <c r="AA6122" s="245">
        <v>1048487</v>
      </c>
      <c r="AB6122" t="s" s="30">
        <v>13156</v>
      </c>
      <c r="AG6122" t="s" s="30">
        <f>CONCATENATE(AH6122,", ",AI6122," ",AJ6122)</f>
        <v>209</v>
      </c>
    </row>
    <row r="6123" s="231" customFormat="1" ht="13.65" customHeight="1">
      <c r="AA6123" s="245">
        <v>1048495</v>
      </c>
      <c r="AB6123" t="s" s="30">
        <v>13157</v>
      </c>
      <c r="AG6123" t="s" s="30">
        <f>CONCATENATE(AH6123,", ",AI6123," ",AJ6123)</f>
        <v>209</v>
      </c>
    </row>
    <row r="6124" s="231" customFormat="1" ht="13.65" customHeight="1">
      <c r="AA6124" s="245">
        <v>1048503</v>
      </c>
      <c r="AB6124" t="s" s="30">
        <v>13158</v>
      </c>
      <c r="AG6124" t="s" s="30">
        <f>CONCATENATE(AH6124,", ",AI6124," ",AJ6124)</f>
        <v>209</v>
      </c>
    </row>
    <row r="6125" s="231" customFormat="1" ht="13.65" customHeight="1">
      <c r="AA6125" s="245">
        <v>1048511</v>
      </c>
      <c r="AB6125" t="s" s="30">
        <v>13159</v>
      </c>
      <c r="AG6125" t="s" s="30">
        <f>CONCATENATE(AH6125,", ",AI6125," ",AJ6125)</f>
        <v>209</v>
      </c>
    </row>
    <row r="6126" s="231" customFormat="1" ht="13.65" customHeight="1">
      <c r="AA6126" s="245">
        <v>1048529</v>
      </c>
      <c r="AB6126" t="s" s="30">
        <v>13160</v>
      </c>
      <c r="AG6126" t="s" s="30">
        <f>CONCATENATE(AH6126,", ",AI6126," ",AJ6126)</f>
        <v>209</v>
      </c>
    </row>
    <row r="6127" s="231" customFormat="1" ht="13.65" customHeight="1">
      <c r="AA6127" s="245">
        <v>1048537</v>
      </c>
      <c r="AB6127" t="s" s="30">
        <v>13161</v>
      </c>
      <c r="AG6127" t="s" s="30">
        <f>CONCATENATE(AH6127,", ",AI6127," ",AJ6127)</f>
        <v>209</v>
      </c>
    </row>
    <row r="6128" s="231" customFormat="1" ht="13.65" customHeight="1">
      <c r="AA6128" s="245">
        <v>1048545</v>
      </c>
      <c r="AB6128" t="s" s="30">
        <v>13162</v>
      </c>
      <c r="AG6128" t="s" s="30">
        <f>CONCATENATE(AH6128,", ",AI6128," ",AJ6128)</f>
        <v>209</v>
      </c>
    </row>
    <row r="6129" s="231" customFormat="1" ht="13.65" customHeight="1">
      <c r="AA6129" s="245">
        <v>1048552</v>
      </c>
      <c r="AB6129" t="s" s="30">
        <v>13163</v>
      </c>
      <c r="AC6129" t="s" s="30">
        <v>13164</v>
      </c>
      <c r="AG6129" t="s" s="30">
        <f>CONCATENATE(AH6129,", ",AI6129," ",AJ6129)</f>
        <v>209</v>
      </c>
    </row>
    <row r="6130" s="231" customFormat="1" ht="13.65" customHeight="1">
      <c r="AA6130" s="245">
        <v>1048560</v>
      </c>
      <c r="AB6130" t="s" s="30">
        <v>13165</v>
      </c>
      <c r="AG6130" t="s" s="30">
        <f>CONCATENATE(AH6130,", ",AI6130," ",AJ6130)</f>
        <v>209</v>
      </c>
    </row>
    <row r="6131" s="231" customFormat="1" ht="13.65" customHeight="1">
      <c r="AA6131" s="245">
        <v>1048578</v>
      </c>
      <c r="AB6131" t="s" s="30">
        <v>13166</v>
      </c>
      <c r="AG6131" t="s" s="30">
        <f>CONCATENATE(AH6131,", ",AI6131," ",AJ6131)</f>
        <v>209</v>
      </c>
    </row>
    <row r="6132" s="231" customFormat="1" ht="13.65" customHeight="1">
      <c r="AA6132" s="245">
        <v>1048586</v>
      </c>
      <c r="AB6132" t="s" s="30">
        <v>13167</v>
      </c>
      <c r="AG6132" t="s" s="30">
        <f>CONCATENATE(AH6132,", ",AI6132," ",AJ6132)</f>
        <v>209</v>
      </c>
    </row>
    <row r="6133" s="231" customFormat="1" ht="13.65" customHeight="1">
      <c r="AA6133" s="245">
        <v>1048594</v>
      </c>
      <c r="AB6133" t="s" s="30">
        <v>13168</v>
      </c>
      <c r="AG6133" t="s" s="30">
        <f>CONCATENATE(AH6133,", ",AI6133," ",AJ6133)</f>
        <v>209</v>
      </c>
    </row>
    <row r="6134" s="231" customFormat="1" ht="13.65" customHeight="1">
      <c r="AA6134" s="245">
        <v>1048719</v>
      </c>
      <c r="AB6134" t="s" s="30">
        <v>13169</v>
      </c>
      <c r="AG6134" t="s" s="30">
        <f>CONCATENATE(AH6134,", ",AI6134," ",AJ6134)</f>
        <v>209</v>
      </c>
    </row>
    <row r="6135" s="231" customFormat="1" ht="13.65" customHeight="1">
      <c r="AA6135" s="245">
        <v>1048727</v>
      </c>
      <c r="AB6135" t="s" s="30">
        <v>13170</v>
      </c>
      <c r="AG6135" t="s" s="30">
        <f>CONCATENATE(AH6135,", ",AI6135," ",AJ6135)</f>
        <v>209</v>
      </c>
    </row>
    <row r="6136" s="231" customFormat="1" ht="13.65" customHeight="1">
      <c r="AA6136" s="245">
        <v>1048735</v>
      </c>
      <c r="AB6136" t="s" s="30">
        <v>13171</v>
      </c>
      <c r="AG6136" t="s" s="30">
        <f>CONCATENATE(AH6136,", ",AI6136," ",AJ6136)</f>
        <v>209</v>
      </c>
    </row>
    <row r="6137" s="231" customFormat="1" ht="13.65" customHeight="1">
      <c r="AA6137" s="245">
        <v>1048743</v>
      </c>
      <c r="AB6137" t="s" s="30">
        <v>13172</v>
      </c>
      <c r="AG6137" t="s" s="30">
        <f>CONCATENATE(AH6137,", ",AI6137," ",AJ6137)</f>
        <v>209</v>
      </c>
    </row>
    <row r="6138" s="231" customFormat="1" ht="13.65" customHeight="1">
      <c r="AA6138" s="245">
        <v>1048750</v>
      </c>
      <c r="AB6138" t="s" s="30">
        <v>13173</v>
      </c>
      <c r="AG6138" t="s" s="30">
        <f>CONCATENATE(AH6138,", ",AI6138," ",AJ6138)</f>
        <v>209</v>
      </c>
    </row>
    <row r="6139" s="231" customFormat="1" ht="13.65" customHeight="1">
      <c r="AA6139" s="245">
        <v>1048768</v>
      </c>
      <c r="AB6139" t="s" s="30">
        <v>13174</v>
      </c>
      <c r="AG6139" t="s" s="30">
        <f>CONCATENATE(AH6139,", ",AI6139," ",AJ6139)</f>
        <v>209</v>
      </c>
    </row>
    <row r="6140" s="231" customFormat="1" ht="13.65" customHeight="1">
      <c r="AA6140" s="245">
        <v>1048776</v>
      </c>
      <c r="AB6140" t="s" s="30">
        <v>13175</v>
      </c>
      <c r="AG6140" t="s" s="30">
        <f>CONCATENATE(AH6140,", ",AI6140," ",AJ6140)</f>
        <v>209</v>
      </c>
    </row>
    <row r="6141" s="231" customFormat="1" ht="13.65" customHeight="1">
      <c r="AA6141" s="245">
        <v>1048784</v>
      </c>
      <c r="AB6141" t="s" s="30">
        <v>13176</v>
      </c>
      <c r="AG6141" t="s" s="30">
        <f>CONCATENATE(AH6141,", ",AI6141," ",AJ6141)</f>
        <v>209</v>
      </c>
    </row>
    <row r="6142" s="231" customFormat="1" ht="13.65" customHeight="1">
      <c r="AA6142" s="245">
        <v>1048792</v>
      </c>
      <c r="AB6142" t="s" s="30">
        <v>13177</v>
      </c>
      <c r="AG6142" t="s" s="30">
        <f>CONCATENATE(AH6142,", ",AI6142," ",AJ6142)</f>
        <v>209</v>
      </c>
    </row>
    <row r="6143" s="231" customFormat="1" ht="13.65" customHeight="1">
      <c r="AA6143" s="245">
        <v>1048800</v>
      </c>
      <c r="AB6143" t="s" s="30">
        <v>13178</v>
      </c>
      <c r="AG6143" t="s" s="30">
        <f>CONCATENATE(AH6143,", ",AI6143," ",AJ6143)</f>
        <v>209</v>
      </c>
    </row>
    <row r="6144" s="231" customFormat="1" ht="13.65" customHeight="1">
      <c r="AA6144" s="245">
        <v>1048818</v>
      </c>
      <c r="AB6144" t="s" s="30">
        <v>13179</v>
      </c>
      <c r="AG6144" t="s" s="30">
        <f>CONCATENATE(AH6144,", ",AI6144," ",AJ6144)</f>
        <v>209</v>
      </c>
    </row>
    <row r="6145" s="231" customFormat="1" ht="13.65" customHeight="1">
      <c r="AA6145" s="245">
        <v>1048826</v>
      </c>
      <c r="AB6145" t="s" s="30">
        <v>13180</v>
      </c>
      <c r="AG6145" t="s" s="30">
        <f>CONCATENATE(AH6145,", ",AI6145," ",AJ6145)</f>
        <v>209</v>
      </c>
    </row>
    <row r="6146" s="231" customFormat="1" ht="13.65" customHeight="1">
      <c r="AA6146" s="245">
        <v>1048834</v>
      </c>
      <c r="AB6146" t="s" s="30">
        <v>13181</v>
      </c>
      <c r="AG6146" t="s" s="30">
        <f>CONCATENATE(AH6146,", ",AI6146," ",AJ6146)</f>
        <v>209</v>
      </c>
    </row>
    <row r="6147" s="231" customFormat="1" ht="13.65" customHeight="1">
      <c r="AA6147" s="245">
        <v>1048842</v>
      </c>
      <c r="AB6147" t="s" s="30">
        <v>13182</v>
      </c>
      <c r="AG6147" t="s" s="30">
        <f>CONCATENATE(AH6147,", ",AI6147," ",AJ6147)</f>
        <v>209</v>
      </c>
    </row>
    <row r="6148" s="231" customFormat="1" ht="13.65" customHeight="1">
      <c r="AA6148" s="245">
        <v>1048867</v>
      </c>
      <c r="AB6148" t="s" s="30">
        <v>13183</v>
      </c>
      <c r="AG6148" t="s" s="30">
        <f>CONCATENATE(AH6148,", ",AI6148," ",AJ6148)</f>
        <v>209</v>
      </c>
    </row>
    <row r="6149" s="231" customFormat="1" ht="13.65" customHeight="1">
      <c r="AA6149" s="245">
        <v>1048875</v>
      </c>
      <c r="AB6149" t="s" s="30">
        <v>13184</v>
      </c>
      <c r="AG6149" t="s" s="30">
        <f>CONCATENATE(AH6149,", ",AI6149," ",AJ6149)</f>
        <v>209</v>
      </c>
    </row>
    <row r="6150" s="231" customFormat="1" ht="13.65" customHeight="1">
      <c r="AA6150" s="245">
        <v>1048883</v>
      </c>
      <c r="AB6150" t="s" s="30">
        <v>13185</v>
      </c>
      <c r="AG6150" t="s" s="30">
        <f>CONCATENATE(AH6150,", ",AI6150," ",AJ6150)</f>
        <v>209</v>
      </c>
    </row>
    <row r="6151" s="231" customFormat="1" ht="13.65" customHeight="1">
      <c r="AA6151" s="245">
        <v>1048891</v>
      </c>
      <c r="AB6151" t="s" s="30">
        <v>13186</v>
      </c>
      <c r="AG6151" t="s" s="30">
        <f>CONCATENATE(AH6151,", ",AI6151," ",AJ6151)</f>
        <v>209</v>
      </c>
    </row>
    <row r="6152" s="231" customFormat="1" ht="13.65" customHeight="1">
      <c r="AA6152" s="245">
        <v>1048909</v>
      </c>
      <c r="AB6152" t="s" s="30">
        <v>13187</v>
      </c>
      <c r="AG6152" t="s" s="30">
        <f>CONCATENATE(AH6152,", ",AI6152," ",AJ6152)</f>
        <v>209</v>
      </c>
    </row>
    <row r="6153" s="231" customFormat="1" ht="13.65" customHeight="1">
      <c r="AA6153" s="245">
        <v>1048917</v>
      </c>
      <c r="AB6153" t="s" s="30">
        <v>13188</v>
      </c>
      <c r="AG6153" t="s" s="30">
        <f>CONCATENATE(AH6153,", ",AI6153," ",AJ6153)</f>
        <v>209</v>
      </c>
    </row>
    <row r="6154" s="231" customFormat="1" ht="13.65" customHeight="1">
      <c r="AA6154" s="245">
        <v>1048925</v>
      </c>
      <c r="AB6154" t="s" s="30">
        <v>13189</v>
      </c>
      <c r="AG6154" t="s" s="30">
        <f>CONCATENATE(AH6154,", ",AI6154," ",AJ6154)</f>
        <v>209</v>
      </c>
    </row>
    <row r="6155" s="231" customFormat="1" ht="13.65" customHeight="1">
      <c r="AA6155" s="245">
        <v>1048933</v>
      </c>
      <c r="AB6155" t="s" s="30">
        <v>13190</v>
      </c>
      <c r="AG6155" t="s" s="30">
        <f>CONCATENATE(AH6155,", ",AI6155," ",AJ6155)</f>
        <v>209</v>
      </c>
    </row>
    <row r="6156" s="231" customFormat="1" ht="13.65" customHeight="1">
      <c r="AA6156" s="245">
        <v>1048941</v>
      </c>
      <c r="AB6156" t="s" s="30">
        <v>13191</v>
      </c>
      <c r="AG6156" t="s" s="30">
        <f>CONCATENATE(AH6156,", ",AI6156," ",AJ6156)</f>
        <v>209</v>
      </c>
    </row>
    <row r="6157" s="231" customFormat="1" ht="13.65" customHeight="1">
      <c r="AA6157" s="245">
        <v>1048958</v>
      </c>
      <c r="AB6157" t="s" s="30">
        <v>13192</v>
      </c>
      <c r="AG6157" t="s" s="30">
        <f>CONCATENATE(AH6157,", ",AI6157," ",AJ6157)</f>
        <v>209</v>
      </c>
    </row>
    <row r="6158" s="231" customFormat="1" ht="13.65" customHeight="1">
      <c r="AA6158" s="245">
        <v>1048966</v>
      </c>
      <c r="AB6158" t="s" s="30">
        <v>13193</v>
      </c>
      <c r="AG6158" t="s" s="30">
        <f>CONCATENATE(AH6158,", ",AI6158," ",AJ6158)</f>
        <v>209</v>
      </c>
    </row>
    <row r="6159" s="231" customFormat="1" ht="13.65" customHeight="1">
      <c r="AA6159" s="245">
        <v>1048974</v>
      </c>
      <c r="AB6159" t="s" s="30">
        <v>13194</v>
      </c>
      <c r="AG6159" t="s" s="30">
        <f>CONCATENATE(AH6159,", ",AI6159," ",AJ6159)</f>
        <v>209</v>
      </c>
    </row>
    <row r="6160" s="231" customFormat="1" ht="13.65" customHeight="1">
      <c r="AA6160" s="245">
        <v>1048982</v>
      </c>
      <c r="AB6160" t="s" s="30">
        <v>13195</v>
      </c>
      <c r="AG6160" t="s" s="30">
        <f>CONCATENATE(AH6160,", ",AI6160," ",AJ6160)</f>
        <v>209</v>
      </c>
    </row>
    <row r="6161" s="231" customFormat="1" ht="13.65" customHeight="1">
      <c r="AA6161" s="245">
        <v>1048990</v>
      </c>
      <c r="AB6161" t="s" s="30">
        <v>13196</v>
      </c>
      <c r="AG6161" t="s" s="30">
        <f>CONCATENATE(AH6161,", ",AI6161," ",AJ6161)</f>
        <v>209</v>
      </c>
    </row>
    <row r="6162" s="231" customFormat="1" ht="13.65" customHeight="1">
      <c r="AA6162" s="245">
        <v>1049006</v>
      </c>
      <c r="AB6162" t="s" s="30">
        <v>13197</v>
      </c>
      <c r="AG6162" t="s" s="30">
        <f>CONCATENATE(AH6162,", ",AI6162," ",AJ6162)</f>
        <v>209</v>
      </c>
    </row>
    <row r="6163" s="231" customFormat="1" ht="13.65" customHeight="1">
      <c r="AA6163" s="245">
        <v>1049014</v>
      </c>
      <c r="AB6163" t="s" s="30">
        <v>13198</v>
      </c>
      <c r="AG6163" t="s" s="30">
        <f>CONCATENATE(AH6163,", ",AI6163," ",AJ6163)</f>
        <v>209</v>
      </c>
    </row>
    <row r="6164" s="231" customFormat="1" ht="13.65" customHeight="1">
      <c r="AA6164" s="245">
        <v>1049022</v>
      </c>
      <c r="AB6164" t="s" s="30">
        <v>13199</v>
      </c>
      <c r="AG6164" t="s" s="30">
        <f>CONCATENATE(AH6164,", ",AI6164," ",AJ6164)</f>
        <v>209</v>
      </c>
    </row>
    <row r="6165" s="231" customFormat="1" ht="13.65" customHeight="1">
      <c r="AA6165" s="245">
        <v>1049030</v>
      </c>
      <c r="AB6165" t="s" s="30">
        <v>13200</v>
      </c>
      <c r="AG6165" t="s" s="30">
        <f>CONCATENATE(AH6165,", ",AI6165," ",AJ6165)</f>
        <v>209</v>
      </c>
    </row>
    <row r="6166" s="231" customFormat="1" ht="13.65" customHeight="1">
      <c r="AA6166" s="245">
        <v>1049048</v>
      </c>
      <c r="AB6166" t="s" s="30">
        <v>13201</v>
      </c>
      <c r="AG6166" t="s" s="30">
        <f>CONCATENATE(AH6166,", ",AI6166," ",AJ6166)</f>
        <v>209</v>
      </c>
    </row>
    <row r="6167" s="231" customFormat="1" ht="13.65" customHeight="1">
      <c r="AA6167" s="245">
        <v>1049055</v>
      </c>
      <c r="AB6167" t="s" s="30">
        <v>13202</v>
      </c>
      <c r="AG6167" t="s" s="30">
        <f>CONCATENATE(AH6167,", ",AI6167," ",AJ6167)</f>
        <v>209</v>
      </c>
    </row>
    <row r="6168" s="231" customFormat="1" ht="13.65" customHeight="1">
      <c r="AA6168" s="245">
        <v>1049063</v>
      </c>
      <c r="AB6168" t="s" s="30">
        <v>13203</v>
      </c>
      <c r="AG6168" t="s" s="30">
        <f>CONCATENATE(AH6168,", ",AI6168," ",AJ6168)</f>
        <v>209</v>
      </c>
    </row>
    <row r="6169" s="231" customFormat="1" ht="13.65" customHeight="1">
      <c r="AA6169" s="245">
        <v>1049071</v>
      </c>
      <c r="AB6169" t="s" s="30">
        <v>13204</v>
      </c>
      <c r="AG6169" t="s" s="30">
        <f>CONCATENATE(AH6169,", ",AI6169," ",AJ6169)</f>
        <v>209</v>
      </c>
    </row>
    <row r="6170" s="231" customFormat="1" ht="13.65" customHeight="1">
      <c r="AA6170" s="245">
        <v>1049089</v>
      </c>
      <c r="AB6170" t="s" s="30">
        <v>13205</v>
      </c>
      <c r="AG6170" t="s" s="30">
        <f>CONCATENATE(AH6170,", ",AI6170," ",AJ6170)</f>
        <v>209</v>
      </c>
    </row>
    <row r="6171" s="231" customFormat="1" ht="13.65" customHeight="1">
      <c r="AA6171" s="245">
        <v>1049097</v>
      </c>
      <c r="AB6171" t="s" s="30">
        <v>13206</v>
      </c>
      <c r="AG6171" t="s" s="30">
        <f>CONCATENATE(AH6171,", ",AI6171," ",AJ6171)</f>
        <v>209</v>
      </c>
    </row>
    <row r="6172" s="231" customFormat="1" ht="13.65" customHeight="1">
      <c r="AA6172" s="245">
        <v>1049105</v>
      </c>
      <c r="AB6172" t="s" s="30">
        <v>13207</v>
      </c>
      <c r="AG6172" t="s" s="30">
        <f>CONCATENATE(AH6172,", ",AI6172," ",AJ6172)</f>
        <v>209</v>
      </c>
    </row>
    <row r="6173" s="231" customFormat="1" ht="13.65" customHeight="1">
      <c r="AA6173" s="245">
        <v>1049188</v>
      </c>
      <c r="AB6173" t="s" s="30">
        <v>13208</v>
      </c>
      <c r="AC6173" t="s" s="30">
        <v>13209</v>
      </c>
      <c r="AG6173" t="s" s="30">
        <f>CONCATENATE(AH6173,", ",AI6173," ",AJ6173)</f>
        <v>209</v>
      </c>
    </row>
    <row r="6174" s="231" customFormat="1" ht="13.65" customHeight="1">
      <c r="AA6174" s="245">
        <v>1049212</v>
      </c>
      <c r="AB6174" t="s" s="30">
        <v>13210</v>
      </c>
      <c r="AG6174" t="s" s="30">
        <f>CONCATENATE(AH6174,", ",AI6174," ",AJ6174)</f>
        <v>209</v>
      </c>
    </row>
    <row r="6175" s="231" customFormat="1" ht="13.65" customHeight="1">
      <c r="AA6175" s="245">
        <v>1049238</v>
      </c>
      <c r="AB6175" t="s" s="30">
        <v>13211</v>
      </c>
      <c r="AG6175" t="s" s="30">
        <f>CONCATENATE(AH6175,", ",AI6175," ",AJ6175)</f>
        <v>209</v>
      </c>
    </row>
    <row r="6176" s="231" customFormat="1" ht="13.65" customHeight="1">
      <c r="AA6176" s="245">
        <v>1049246</v>
      </c>
      <c r="AB6176" t="s" s="30">
        <v>13212</v>
      </c>
      <c r="AG6176" t="s" s="30">
        <f>CONCATENATE(AH6176,", ",AI6176," ",AJ6176)</f>
        <v>209</v>
      </c>
    </row>
    <row r="6177" s="231" customFormat="1" ht="13.65" customHeight="1">
      <c r="AA6177" s="245">
        <v>1049253</v>
      </c>
      <c r="AB6177" t="s" s="30">
        <v>13213</v>
      </c>
      <c r="AG6177" t="s" s="30">
        <f>CONCATENATE(AH6177,", ",AI6177," ",AJ6177)</f>
        <v>209</v>
      </c>
    </row>
    <row r="6178" s="231" customFormat="1" ht="13.65" customHeight="1">
      <c r="AA6178" s="245">
        <v>1049261</v>
      </c>
      <c r="AB6178" t="s" s="30">
        <v>13214</v>
      </c>
      <c r="AG6178" t="s" s="30">
        <f>CONCATENATE(AH6178,", ",AI6178," ",AJ6178)</f>
        <v>209</v>
      </c>
    </row>
    <row r="6179" s="231" customFormat="1" ht="13.65" customHeight="1">
      <c r="AA6179" s="245">
        <v>1049279</v>
      </c>
      <c r="AB6179" t="s" s="30">
        <v>13215</v>
      </c>
      <c r="AG6179" t="s" s="30">
        <f>CONCATENATE(AH6179,", ",AI6179," ",AJ6179)</f>
        <v>209</v>
      </c>
    </row>
    <row r="6180" s="231" customFormat="1" ht="13.65" customHeight="1">
      <c r="AA6180" s="245">
        <v>1049287</v>
      </c>
      <c r="AB6180" t="s" s="30">
        <v>13216</v>
      </c>
      <c r="AG6180" t="s" s="30">
        <f>CONCATENATE(AH6180,", ",AI6180," ",AJ6180)</f>
        <v>209</v>
      </c>
    </row>
    <row r="6181" s="231" customFormat="1" ht="13.65" customHeight="1">
      <c r="AA6181" s="245">
        <v>1049295</v>
      </c>
      <c r="AB6181" t="s" s="30">
        <v>13217</v>
      </c>
      <c r="AG6181" t="s" s="30">
        <f>CONCATENATE(AH6181,", ",AI6181," ",AJ6181)</f>
        <v>209</v>
      </c>
    </row>
    <row r="6182" s="231" customFormat="1" ht="13.65" customHeight="1">
      <c r="AA6182" s="245">
        <v>1049303</v>
      </c>
      <c r="AB6182" t="s" s="30">
        <v>13218</v>
      </c>
      <c r="AG6182" t="s" s="30">
        <f>CONCATENATE(AH6182,", ",AI6182," ",AJ6182)</f>
        <v>209</v>
      </c>
    </row>
    <row r="6183" s="231" customFormat="1" ht="13.65" customHeight="1">
      <c r="AA6183" s="245">
        <v>1049311</v>
      </c>
      <c r="AB6183" t="s" s="30">
        <v>13219</v>
      </c>
      <c r="AG6183" t="s" s="30">
        <f>CONCATENATE(AH6183,", ",AI6183," ",AJ6183)</f>
        <v>209</v>
      </c>
    </row>
    <row r="6184" s="231" customFormat="1" ht="13.65" customHeight="1">
      <c r="AA6184" s="245">
        <v>1049329</v>
      </c>
      <c r="AB6184" t="s" s="30">
        <v>13220</v>
      </c>
      <c r="AG6184" t="s" s="30">
        <f>CONCATENATE(AH6184,", ",AI6184," ",AJ6184)</f>
        <v>209</v>
      </c>
    </row>
    <row r="6185" s="231" customFormat="1" ht="13.65" customHeight="1">
      <c r="AA6185" s="245">
        <v>1049337</v>
      </c>
      <c r="AB6185" t="s" s="30">
        <v>13221</v>
      </c>
      <c r="AG6185" t="s" s="30">
        <f>CONCATENATE(AH6185,", ",AI6185," ",AJ6185)</f>
        <v>209</v>
      </c>
    </row>
    <row r="6186" s="231" customFormat="1" ht="13.65" customHeight="1">
      <c r="AA6186" s="245">
        <v>1049345</v>
      </c>
      <c r="AB6186" t="s" s="30">
        <v>13222</v>
      </c>
      <c r="AG6186" t="s" s="30">
        <f>CONCATENATE(AH6186,", ",AI6186," ",AJ6186)</f>
        <v>209</v>
      </c>
    </row>
    <row r="6187" s="231" customFormat="1" ht="13.65" customHeight="1">
      <c r="AA6187" s="245">
        <v>1049352</v>
      </c>
      <c r="AB6187" t="s" s="30">
        <v>13223</v>
      </c>
      <c r="AG6187" t="s" s="30">
        <f>CONCATENATE(AH6187,", ",AI6187," ",AJ6187)</f>
        <v>209</v>
      </c>
    </row>
    <row r="6188" s="231" customFormat="1" ht="13.65" customHeight="1">
      <c r="AA6188" s="245">
        <v>1049360</v>
      </c>
      <c r="AB6188" t="s" s="30">
        <v>13224</v>
      </c>
      <c r="AG6188" t="s" s="30">
        <f>CONCATENATE(AH6188,", ",AI6188," ",AJ6188)</f>
        <v>209</v>
      </c>
    </row>
    <row r="6189" s="231" customFormat="1" ht="13.65" customHeight="1">
      <c r="AA6189" s="245">
        <v>1049378</v>
      </c>
      <c r="AB6189" t="s" s="30">
        <v>13225</v>
      </c>
      <c r="AG6189" t="s" s="30">
        <f>CONCATENATE(AH6189,", ",AI6189," ",AJ6189)</f>
        <v>209</v>
      </c>
    </row>
    <row r="6190" s="231" customFormat="1" ht="13.65" customHeight="1">
      <c r="AA6190" s="245">
        <v>1049386</v>
      </c>
      <c r="AB6190" t="s" s="30">
        <v>13226</v>
      </c>
      <c r="AG6190" t="s" s="30">
        <f>CONCATENATE(AH6190,", ",AI6190," ",AJ6190)</f>
        <v>209</v>
      </c>
    </row>
    <row r="6191" s="231" customFormat="1" ht="13.65" customHeight="1">
      <c r="AA6191" s="245">
        <v>1049394</v>
      </c>
      <c r="AB6191" t="s" s="30">
        <v>13227</v>
      </c>
      <c r="AG6191" t="s" s="30">
        <f>CONCATENATE(AH6191,", ",AI6191," ",AJ6191)</f>
        <v>209</v>
      </c>
    </row>
    <row r="6192" s="231" customFormat="1" ht="13.65" customHeight="1">
      <c r="AA6192" s="245">
        <v>1049402</v>
      </c>
      <c r="AB6192" t="s" s="30">
        <v>13228</v>
      </c>
      <c r="AG6192" t="s" s="30">
        <f>CONCATENATE(AH6192,", ",AI6192," ",AJ6192)</f>
        <v>209</v>
      </c>
    </row>
    <row r="6193" s="231" customFormat="1" ht="13.65" customHeight="1">
      <c r="AA6193" s="245">
        <v>1049410</v>
      </c>
      <c r="AB6193" t="s" s="30">
        <v>13229</v>
      </c>
      <c r="AG6193" t="s" s="30">
        <f>CONCATENATE(AH6193,", ",AI6193," ",AJ6193)</f>
        <v>209</v>
      </c>
    </row>
    <row r="6194" s="231" customFormat="1" ht="13.65" customHeight="1">
      <c r="AA6194" s="245">
        <v>1049428</v>
      </c>
      <c r="AB6194" t="s" s="30">
        <v>13230</v>
      </c>
      <c r="AG6194" t="s" s="30">
        <f>CONCATENATE(AH6194,", ",AI6194," ",AJ6194)</f>
        <v>209</v>
      </c>
    </row>
    <row r="6195" s="231" customFormat="1" ht="13.65" customHeight="1">
      <c r="AA6195" s="245">
        <v>1049436</v>
      </c>
      <c r="AB6195" t="s" s="30">
        <v>13231</v>
      </c>
      <c r="AG6195" t="s" s="30">
        <f>CONCATENATE(AH6195,", ",AI6195," ",AJ6195)</f>
        <v>209</v>
      </c>
    </row>
    <row r="6196" s="231" customFormat="1" ht="13.65" customHeight="1">
      <c r="AA6196" s="245">
        <v>1049444</v>
      </c>
      <c r="AB6196" t="s" s="30">
        <v>13232</v>
      </c>
      <c r="AG6196" t="s" s="30">
        <f>CONCATENATE(AH6196,", ",AI6196," ",AJ6196)</f>
        <v>209</v>
      </c>
    </row>
    <row r="6197" s="231" customFormat="1" ht="13.65" customHeight="1">
      <c r="AA6197" s="245">
        <v>1049451</v>
      </c>
      <c r="AB6197" t="s" s="30">
        <v>13233</v>
      </c>
      <c r="AG6197" t="s" s="30">
        <f>CONCATENATE(AH6197,", ",AI6197," ",AJ6197)</f>
        <v>209</v>
      </c>
    </row>
    <row r="6198" s="231" customFormat="1" ht="13.65" customHeight="1">
      <c r="AA6198" s="245">
        <v>1049469</v>
      </c>
      <c r="AB6198" t="s" s="30">
        <v>13234</v>
      </c>
      <c r="AG6198" t="s" s="30">
        <f>CONCATENATE(AH6198,", ",AI6198," ",AJ6198)</f>
        <v>209</v>
      </c>
    </row>
    <row r="6199" s="231" customFormat="1" ht="13.65" customHeight="1">
      <c r="AA6199" s="245">
        <v>1049477</v>
      </c>
      <c r="AB6199" t="s" s="30">
        <v>13235</v>
      </c>
      <c r="AG6199" t="s" s="30">
        <f>CONCATENATE(AH6199,", ",AI6199," ",AJ6199)</f>
        <v>209</v>
      </c>
    </row>
    <row r="6200" s="231" customFormat="1" ht="13.65" customHeight="1">
      <c r="AA6200" s="245">
        <v>1049485</v>
      </c>
      <c r="AB6200" t="s" s="30">
        <v>13236</v>
      </c>
      <c r="AG6200" t="s" s="30">
        <f>CONCATENATE(AH6200,", ",AI6200," ",AJ6200)</f>
        <v>209</v>
      </c>
    </row>
    <row r="6201" s="231" customFormat="1" ht="13.65" customHeight="1">
      <c r="AA6201" s="245">
        <v>1049493</v>
      </c>
      <c r="AB6201" t="s" s="30">
        <v>13237</v>
      </c>
      <c r="AG6201" t="s" s="30">
        <f>CONCATENATE(AH6201,", ",AI6201," ",AJ6201)</f>
        <v>209</v>
      </c>
    </row>
    <row r="6202" s="231" customFormat="1" ht="13.65" customHeight="1">
      <c r="AA6202" s="245">
        <v>1049501</v>
      </c>
      <c r="AB6202" t="s" s="30">
        <v>13238</v>
      </c>
      <c r="AG6202" t="s" s="30">
        <f>CONCATENATE(AH6202,", ",AI6202," ",AJ6202)</f>
        <v>209</v>
      </c>
    </row>
    <row r="6203" s="231" customFormat="1" ht="13.65" customHeight="1">
      <c r="AA6203" s="245">
        <v>1049519</v>
      </c>
      <c r="AB6203" t="s" s="30">
        <v>13239</v>
      </c>
      <c r="AG6203" t="s" s="30">
        <f>CONCATENATE(AH6203,", ",AI6203," ",AJ6203)</f>
        <v>209</v>
      </c>
    </row>
    <row r="6204" s="231" customFormat="1" ht="13.65" customHeight="1">
      <c r="AA6204" s="245">
        <v>1049527</v>
      </c>
      <c r="AB6204" t="s" s="30">
        <v>13240</v>
      </c>
      <c r="AG6204" t="s" s="30">
        <f>CONCATENATE(AH6204,", ",AI6204," ",AJ6204)</f>
        <v>209</v>
      </c>
    </row>
    <row r="6205" s="231" customFormat="1" ht="13.65" customHeight="1">
      <c r="AA6205" s="245">
        <v>1049535</v>
      </c>
      <c r="AB6205" t="s" s="30">
        <v>13241</v>
      </c>
      <c r="AD6205" t="s" s="30">
        <v>10540</v>
      </c>
      <c r="AG6205" t="s" s="30">
        <f>CONCATENATE(AH6205,", ",AI6205," ",AJ6205)</f>
        <v>5495</v>
      </c>
      <c r="AH6205" t="s" s="244">
        <v>5496</v>
      </c>
      <c r="AI6205" t="s" s="30">
        <v>4670</v>
      </c>
      <c r="AJ6205" s="245">
        <v>22030</v>
      </c>
    </row>
    <row r="6206" s="231" customFormat="1" ht="13.65" customHeight="1">
      <c r="AA6206" s="245">
        <v>1049543</v>
      </c>
      <c r="AB6206" t="s" s="30">
        <v>13242</v>
      </c>
      <c r="AD6206" t="s" s="30">
        <v>13243</v>
      </c>
      <c r="AG6206" t="s" s="30">
        <f>CONCATENATE(AH6206,", ",AI6206," ",AJ6206)</f>
        <v>4972</v>
      </c>
      <c r="AH6206" t="s" s="244">
        <v>4973</v>
      </c>
      <c r="AI6206" t="s" s="30">
        <v>260</v>
      </c>
      <c r="AJ6206" s="245">
        <v>35801</v>
      </c>
    </row>
    <row r="6207" s="231" customFormat="1" ht="13.65" customHeight="1">
      <c r="AA6207" s="245">
        <v>1049550</v>
      </c>
      <c r="AB6207" t="s" s="30">
        <v>13244</v>
      </c>
      <c r="AD6207" t="s" s="30">
        <v>13245</v>
      </c>
      <c r="AG6207" t="s" s="30">
        <f>CONCATENATE(AH6207,", ",AI6207," ",AJ6207)</f>
        <v>5940</v>
      </c>
      <c r="AH6207" t="s" s="244">
        <v>4682</v>
      </c>
      <c r="AI6207" t="s" s="30">
        <v>4683</v>
      </c>
      <c r="AJ6207" s="245">
        <v>20005</v>
      </c>
    </row>
    <row r="6208" s="231" customFormat="1" ht="13.65" customHeight="1">
      <c r="AA6208" s="245">
        <v>1049568</v>
      </c>
      <c r="AB6208" t="s" s="30">
        <v>13246</v>
      </c>
      <c r="AD6208" t="s" s="30">
        <v>13247</v>
      </c>
      <c r="AG6208" t="s" s="30">
        <f>CONCATENATE(AH6208,", ",AI6208," ",AJ6208)</f>
        <v>6515</v>
      </c>
      <c r="AH6208" t="s" s="244">
        <v>6516</v>
      </c>
      <c r="AI6208" t="s" s="30">
        <v>4748</v>
      </c>
      <c r="AJ6208" s="245">
        <v>20910</v>
      </c>
    </row>
    <row r="6209" s="231" customFormat="1" ht="13.65" customHeight="1">
      <c r="AA6209" s="245">
        <v>1049576</v>
      </c>
      <c r="AB6209" t="s" s="30">
        <v>13248</v>
      </c>
      <c r="AD6209" t="s" s="30">
        <v>13249</v>
      </c>
      <c r="AE6209" t="s" s="30">
        <v>13250</v>
      </c>
      <c r="AG6209" t="s" s="30">
        <f>CONCATENATE(AH6209,", ",AI6209," ",AJ6209)</f>
        <v>13251</v>
      </c>
      <c r="AH6209" t="s" s="244">
        <v>10610</v>
      </c>
      <c r="AI6209" t="s" s="30">
        <v>733</v>
      </c>
      <c r="AJ6209" s="245">
        <v>85310</v>
      </c>
    </row>
    <row r="6210" s="231" customFormat="1" ht="13.65" customHeight="1">
      <c r="AA6210" s="245">
        <v>1049584</v>
      </c>
      <c r="AB6210" t="s" s="30">
        <v>13252</v>
      </c>
      <c r="AD6210" t="s" s="30">
        <v>13253</v>
      </c>
      <c r="AG6210" t="s" s="30">
        <f>CONCATENATE(AH6210,", ",AI6210," ",AJ6210)</f>
        <v>13254</v>
      </c>
      <c r="AH6210" t="s" s="244">
        <v>3347</v>
      </c>
      <c r="AI6210" t="s" s="30">
        <v>3348</v>
      </c>
      <c r="AJ6210" s="245">
        <v>60675</v>
      </c>
    </row>
    <row r="6211" s="231" customFormat="1" ht="13.65" customHeight="1">
      <c r="AA6211" s="245">
        <v>1053370</v>
      </c>
      <c r="AB6211" t="s" s="30">
        <v>13255</v>
      </c>
      <c r="AG6211" t="s" s="30">
        <f>CONCATENATE(AH6211,", ",AI6211," ",AJ6211)</f>
        <v>209</v>
      </c>
    </row>
    <row r="6212" s="231" customFormat="1" ht="13.65" customHeight="1">
      <c r="AA6212" s="245">
        <v>1054881</v>
      </c>
      <c r="AB6212" t="s" s="30">
        <v>13256</v>
      </c>
      <c r="AD6212" t="s" s="30">
        <v>13257</v>
      </c>
      <c r="AG6212" t="s" s="30">
        <f>CONCATENATE(AH6212,", ",AI6212," ",AJ6212)</f>
        <v>13258</v>
      </c>
      <c r="AH6212" t="s" s="244">
        <v>5448</v>
      </c>
      <c r="AI6212" t="s" s="30">
        <v>4670</v>
      </c>
      <c r="AJ6212" s="245">
        <v>23451</v>
      </c>
    </row>
    <row r="6213" s="231" customFormat="1" ht="13.65" customHeight="1">
      <c r="AA6213" s="245">
        <v>1054899</v>
      </c>
      <c r="AB6213" t="s" s="30">
        <v>13259</v>
      </c>
      <c r="AD6213" t="s" s="30">
        <v>13260</v>
      </c>
      <c r="AG6213" t="s" s="30">
        <f>CONCATENATE(AH6213,", ",AI6213," ",AJ6213)</f>
        <v>4716</v>
      </c>
      <c r="AH6213" t="s" s="244">
        <v>4682</v>
      </c>
      <c r="AI6213" t="s" s="30">
        <v>4683</v>
      </c>
      <c r="AJ6213" s="245">
        <v>20006</v>
      </c>
    </row>
    <row r="6214" s="231" customFormat="1" ht="13.65" customHeight="1">
      <c r="AA6214" s="245">
        <v>1054907</v>
      </c>
      <c r="AB6214" t="s" s="30">
        <v>13261</v>
      </c>
      <c r="AD6214" t="s" s="30">
        <v>13262</v>
      </c>
      <c r="AG6214" t="s" s="30">
        <f>CONCATENATE(AH6214,", ",AI6214," ",AJ6214)</f>
        <v>5687</v>
      </c>
      <c r="AH6214" t="s" s="244">
        <v>4682</v>
      </c>
      <c r="AI6214" t="s" s="30">
        <v>4683</v>
      </c>
      <c r="AJ6214" s="245">
        <v>20001</v>
      </c>
    </row>
    <row r="6215" s="231" customFormat="1" ht="13.65" customHeight="1">
      <c r="AA6215" s="245">
        <v>1054915</v>
      </c>
      <c r="AB6215" t="s" s="30">
        <v>13263</v>
      </c>
      <c r="AD6215" t="s" s="30">
        <v>13264</v>
      </c>
      <c r="AG6215" t="s" s="30">
        <f>CONCATENATE(AH6215,", ",AI6215," ",AJ6215)</f>
        <v>10048</v>
      </c>
      <c r="AH6215" t="s" s="244">
        <v>1878</v>
      </c>
      <c r="AI6215" t="s" s="30">
        <v>178</v>
      </c>
      <c r="AJ6215" s="245">
        <v>30328</v>
      </c>
    </row>
    <row r="6216" s="231" customFormat="1" ht="13.65" customHeight="1">
      <c r="AA6216" s="245">
        <v>1054923</v>
      </c>
      <c r="AB6216" t="s" s="30">
        <v>13265</v>
      </c>
      <c r="AD6216" t="s" s="30">
        <v>13266</v>
      </c>
      <c r="AG6216" t="s" s="30">
        <f>CONCATENATE(AH6216,", ",AI6216," ",AJ6216)</f>
        <v>5940</v>
      </c>
      <c r="AH6216" t="s" s="244">
        <v>4682</v>
      </c>
      <c r="AI6216" t="s" s="30">
        <v>4683</v>
      </c>
      <c r="AJ6216" s="245">
        <v>20005</v>
      </c>
    </row>
    <row r="6217" s="231" customFormat="1" ht="13.65" customHeight="1">
      <c r="AA6217" s="245">
        <v>1054931</v>
      </c>
      <c r="AB6217" t="s" s="30">
        <v>13267</v>
      </c>
      <c r="AD6217" t="s" s="30">
        <v>13268</v>
      </c>
      <c r="AG6217" t="s" s="30">
        <f>CONCATENATE(AH6217,", ",AI6217," ",AJ6217)</f>
        <v>4779</v>
      </c>
      <c r="AH6217" t="s" s="244">
        <v>4682</v>
      </c>
      <c r="AI6217" t="s" s="30">
        <v>4683</v>
      </c>
      <c r="AJ6217" s="245">
        <v>20036</v>
      </c>
    </row>
    <row r="6218" s="231" customFormat="1" ht="13.65" customHeight="1">
      <c r="AA6218" s="245">
        <v>1054949</v>
      </c>
      <c r="AB6218" t="s" s="30">
        <v>13269</v>
      </c>
      <c r="AD6218" t="s" s="30">
        <v>13270</v>
      </c>
      <c r="AG6218" t="s" s="30">
        <f>CONCATENATE(AH6218,", ",AI6218," ",AJ6218)</f>
        <v>13271</v>
      </c>
      <c r="AH6218" t="s" s="244">
        <v>10621</v>
      </c>
      <c r="AI6218" t="s" s="30">
        <v>5031</v>
      </c>
      <c r="AJ6218" s="245">
        <v>63151</v>
      </c>
    </row>
    <row r="6219" s="231" customFormat="1" ht="13.65" customHeight="1">
      <c r="AA6219" s="245">
        <v>1054956</v>
      </c>
      <c r="AB6219" t="s" s="30">
        <v>13272</v>
      </c>
      <c r="AD6219" t="s" s="30">
        <v>13273</v>
      </c>
      <c r="AG6219" t="s" s="30">
        <f>CONCATENATE(AH6219,", ",AI6219," ",AJ6219)</f>
        <v>6817</v>
      </c>
      <c r="AH6219" t="s" s="244">
        <v>4682</v>
      </c>
      <c r="AI6219" t="s" s="30">
        <v>4683</v>
      </c>
      <c r="AJ6219" s="245">
        <v>20037</v>
      </c>
    </row>
    <row r="6220" s="231" customFormat="1" ht="13.65" customHeight="1">
      <c r="AA6220" s="245">
        <v>1054964</v>
      </c>
      <c r="AB6220" t="s" s="30">
        <v>13274</v>
      </c>
      <c r="AD6220" t="s" s="30">
        <v>13275</v>
      </c>
      <c r="AG6220" t="s" s="30">
        <f>CONCATENATE(AH6220,", ",AI6220," ",AJ6220)</f>
        <v>13276</v>
      </c>
      <c r="AH6220" t="s" s="244">
        <v>11892</v>
      </c>
      <c r="AI6220" t="s" s="30">
        <v>260</v>
      </c>
      <c r="AJ6220" s="245">
        <v>36856</v>
      </c>
    </row>
    <row r="6221" s="231" customFormat="1" ht="13.65" customHeight="1">
      <c r="AA6221" s="245">
        <v>1054972</v>
      </c>
      <c r="AB6221" t="s" s="30">
        <v>13277</v>
      </c>
      <c r="AD6221" t="s" s="30">
        <v>13278</v>
      </c>
      <c r="AG6221" t="s" s="30">
        <f>CONCATENATE(AH6221,", ",AI6221," ",AJ6221)</f>
        <v>13279</v>
      </c>
      <c r="AH6221" t="s" s="244">
        <v>1878</v>
      </c>
      <c r="AI6221" t="s" s="30">
        <v>178</v>
      </c>
      <c r="AJ6221" s="245">
        <v>30309</v>
      </c>
    </row>
    <row r="6222" s="231" customFormat="1" ht="13.65" customHeight="1">
      <c r="AA6222" s="245">
        <v>1054980</v>
      </c>
      <c r="AB6222" t="s" s="30">
        <v>13280</v>
      </c>
      <c r="AD6222" t="s" s="30">
        <v>13281</v>
      </c>
      <c r="AG6222" t="s" s="30">
        <f>CONCATENATE(AH6222,", ",AI6222," ",AJ6222)</f>
        <v>4323</v>
      </c>
      <c r="AH6222" t="s" s="244">
        <v>4324</v>
      </c>
      <c r="AI6222" t="s" s="30">
        <v>4325</v>
      </c>
      <c r="AJ6222" s="245">
        <v>73125</v>
      </c>
    </row>
    <row r="6223" s="231" customFormat="1" ht="13.65" customHeight="1">
      <c r="AA6223" s="245">
        <v>1054998</v>
      </c>
      <c r="AB6223" t="s" s="30">
        <v>13282</v>
      </c>
      <c r="AD6223" t="s" s="30">
        <v>13283</v>
      </c>
      <c r="AG6223" t="s" s="30">
        <f>CONCATENATE(AH6223,", ",AI6223," ",AJ6223)</f>
        <v>13284</v>
      </c>
      <c r="AH6223" t="s" s="244">
        <v>13285</v>
      </c>
      <c r="AI6223" t="s" s="30">
        <v>178</v>
      </c>
      <c r="AJ6223" s="245">
        <v>31602</v>
      </c>
    </row>
    <row r="6224" s="231" customFormat="1" ht="13.65" customHeight="1">
      <c r="AA6224" s="245">
        <v>1055003</v>
      </c>
      <c r="AB6224" t="s" s="30">
        <v>13286</v>
      </c>
      <c r="AD6224" t="s" s="30">
        <v>13287</v>
      </c>
      <c r="AG6224" t="s" s="30">
        <f>CONCATENATE(AH6224,", ",AI6224," ",AJ6224)</f>
        <v>13288</v>
      </c>
      <c r="AH6224" t="s" s="244">
        <v>5385</v>
      </c>
      <c r="AI6224" t="s" s="30">
        <v>4670</v>
      </c>
      <c r="AJ6224" s="245">
        <v>23321</v>
      </c>
    </row>
    <row r="6225" s="231" customFormat="1" ht="13.65" customHeight="1">
      <c r="AA6225" s="245">
        <v>1055011</v>
      </c>
      <c r="AB6225" t="s" s="30">
        <v>13289</v>
      </c>
      <c r="AD6225" t="s" s="30">
        <v>13290</v>
      </c>
      <c r="AG6225" t="s" s="30">
        <f>CONCATENATE(AH6225,", ",AI6225," ",AJ6225)</f>
        <v>13291</v>
      </c>
      <c r="AH6225" t="s" s="244">
        <v>13292</v>
      </c>
      <c r="AI6225" t="s" s="30">
        <v>4363</v>
      </c>
      <c r="AJ6225" s="245">
        <v>91786</v>
      </c>
    </row>
    <row r="6226" s="231" customFormat="1" ht="13.65" customHeight="1">
      <c r="AA6226" s="245">
        <v>1055029</v>
      </c>
      <c r="AB6226" t="s" s="30">
        <v>13293</v>
      </c>
      <c r="AD6226" t="s" s="30">
        <v>13294</v>
      </c>
      <c r="AG6226" t="s" s="30">
        <f>CONCATENATE(AH6226,", ",AI6226," ",AJ6226)</f>
        <v>13295</v>
      </c>
      <c r="AH6226" t="s" s="244">
        <v>3347</v>
      </c>
      <c r="AI6226" t="s" s="30">
        <v>3348</v>
      </c>
      <c r="AJ6226" s="245">
        <v>60618</v>
      </c>
    </row>
    <row r="6227" s="231" customFormat="1" ht="13.65" customHeight="1">
      <c r="AA6227" s="245">
        <v>1055037</v>
      </c>
      <c r="AB6227" t="s" s="30">
        <v>13296</v>
      </c>
      <c r="AD6227" t="s" s="30">
        <v>13297</v>
      </c>
      <c r="AG6227" t="s" s="30">
        <f>CONCATENATE(AH6227,", ",AI6227," ",AJ6227)</f>
        <v>6458</v>
      </c>
      <c r="AH6227" t="s" s="244">
        <v>4756</v>
      </c>
      <c r="AI6227" t="s" s="30">
        <v>4363</v>
      </c>
      <c r="AJ6227" s="245">
        <v>94123</v>
      </c>
    </row>
    <row r="6228" s="231" customFormat="1" ht="13.65" customHeight="1">
      <c r="AA6228" s="245">
        <v>1055045</v>
      </c>
      <c r="AB6228" t="s" s="30">
        <v>13298</v>
      </c>
      <c r="AD6228" t="s" s="30">
        <v>13299</v>
      </c>
      <c r="AG6228" t="s" s="30">
        <f>CONCATENATE(AH6228,", ",AI6228," ",AJ6228)</f>
        <v>13300</v>
      </c>
      <c r="AH6228" t="s" s="244">
        <v>13301</v>
      </c>
      <c r="AI6228" t="s" s="30">
        <v>4363</v>
      </c>
      <c r="AJ6228" s="245">
        <v>94965</v>
      </c>
    </row>
    <row r="6229" s="231" customFormat="1" ht="13.65" customHeight="1">
      <c r="AA6229" s="245">
        <v>1055052</v>
      </c>
      <c r="AB6229" t="s" s="30">
        <v>13302</v>
      </c>
      <c r="AD6229" t="s" s="30">
        <v>13303</v>
      </c>
      <c r="AG6229" t="s" s="30">
        <f>CONCATENATE(AH6229,", ",AI6229," ",AJ6229)</f>
        <v>13304</v>
      </c>
      <c r="AH6229" t="s" s="244">
        <v>13305</v>
      </c>
      <c r="AI6229" t="s" s="30">
        <v>5031</v>
      </c>
      <c r="AJ6229" s="245">
        <v>63026</v>
      </c>
    </row>
    <row r="6230" s="231" customFormat="1" ht="13.65" customHeight="1">
      <c r="AA6230" s="245">
        <v>1055060</v>
      </c>
      <c r="AB6230" t="s" s="30">
        <v>13306</v>
      </c>
      <c r="AD6230" t="s" s="30">
        <v>13307</v>
      </c>
      <c r="AG6230" t="s" s="30">
        <f>CONCATENATE(AH6230,", ",AI6230," ",AJ6230)</f>
        <v>8488</v>
      </c>
      <c r="AH6230" t="s" s="244">
        <v>7743</v>
      </c>
      <c r="AI6230" t="s" s="30">
        <v>207</v>
      </c>
      <c r="AJ6230" s="245">
        <v>2472</v>
      </c>
    </row>
    <row r="6231" s="231" customFormat="1" ht="13.65" customHeight="1">
      <c r="AA6231" s="245">
        <v>1055078</v>
      </c>
      <c r="AB6231" t="s" s="30">
        <v>13308</v>
      </c>
      <c r="AD6231" t="s" s="30">
        <v>3087</v>
      </c>
      <c r="AG6231" t="s" s="30">
        <f>CONCATENATE(AH6231,", ",AI6231," ",AJ6231)</f>
        <v>13309</v>
      </c>
      <c r="AH6231" t="s" s="244">
        <v>13310</v>
      </c>
      <c r="AI6231" t="s" s="30">
        <v>6890</v>
      </c>
      <c r="AJ6231" s="245">
        <v>5482</v>
      </c>
    </row>
    <row r="6232" s="231" customFormat="1" ht="13.65" customHeight="1">
      <c r="AA6232" s="245">
        <v>1055086</v>
      </c>
      <c r="AB6232" t="s" s="30">
        <v>13311</v>
      </c>
      <c r="AD6232" t="s" s="30">
        <v>13312</v>
      </c>
      <c r="AG6232" t="s" s="30">
        <f>CONCATENATE(AH6232,", ",AI6232," ",AJ6232)</f>
        <v>4949</v>
      </c>
      <c r="AH6232" t="s" s="244">
        <v>4747</v>
      </c>
      <c r="AI6232" t="s" s="30">
        <v>4748</v>
      </c>
      <c r="AJ6232" s="245">
        <v>20850</v>
      </c>
    </row>
    <row r="6233" s="231" customFormat="1" ht="13.65" customHeight="1">
      <c r="AA6233" s="245">
        <v>1055094</v>
      </c>
      <c r="AB6233" t="s" s="30">
        <v>13313</v>
      </c>
      <c r="AD6233" t="s" s="30">
        <v>13314</v>
      </c>
      <c r="AG6233" t="s" s="30">
        <f>CONCATENATE(AH6233,", ",AI6233," ",AJ6233)</f>
        <v>7107</v>
      </c>
      <c r="AH6233" t="s" s="244">
        <v>752</v>
      </c>
      <c r="AI6233" t="s" s="30">
        <v>753</v>
      </c>
      <c r="AJ6233" s="245">
        <v>10023</v>
      </c>
    </row>
    <row r="6234" s="231" customFormat="1" ht="13.65" customHeight="1">
      <c r="AA6234" s="245">
        <v>1055102</v>
      </c>
      <c r="AB6234" t="s" s="30">
        <v>13315</v>
      </c>
      <c r="AD6234" t="s" s="30">
        <v>13316</v>
      </c>
      <c r="AG6234" t="s" s="30">
        <f>CONCATENATE(AH6234,", ",AI6234," ",AJ6234)</f>
        <v>5216</v>
      </c>
      <c r="AH6234" t="s" s="244">
        <v>752</v>
      </c>
      <c r="AI6234" t="s" s="30">
        <v>753</v>
      </c>
      <c r="AJ6234" s="245">
        <v>10001</v>
      </c>
    </row>
    <row r="6235" s="231" customFormat="1" ht="13.65" customHeight="1">
      <c r="AA6235" s="245">
        <v>1055110</v>
      </c>
      <c r="AB6235" t="s" s="30">
        <v>13317</v>
      </c>
      <c r="AD6235" t="s" s="30">
        <v>13318</v>
      </c>
      <c r="AG6235" t="s" s="30">
        <f>CONCATENATE(AH6235,", ",AI6235," ",AJ6235)</f>
        <v>5940</v>
      </c>
      <c r="AH6235" t="s" s="244">
        <v>4682</v>
      </c>
      <c r="AI6235" t="s" s="30">
        <v>4683</v>
      </c>
      <c r="AJ6235" s="245">
        <v>20005</v>
      </c>
    </row>
    <row r="6236" s="231" customFormat="1" ht="13.65" customHeight="1">
      <c r="AA6236" s="245">
        <v>1055128</v>
      </c>
      <c r="AB6236" t="s" s="30">
        <v>13319</v>
      </c>
      <c r="AD6236" t="s" s="30">
        <v>13320</v>
      </c>
      <c r="AG6236" t="s" s="30">
        <f>CONCATENATE(AH6236,", ",AI6236," ",AJ6236)</f>
        <v>6727</v>
      </c>
      <c r="AH6236" t="s" s="244">
        <v>4727</v>
      </c>
      <c r="AI6236" t="s" s="30">
        <v>4670</v>
      </c>
      <c r="AJ6236" s="245">
        <v>22209</v>
      </c>
    </row>
    <row r="6237" s="231" customFormat="1" ht="13.65" customHeight="1">
      <c r="AA6237" s="245">
        <v>1055136</v>
      </c>
      <c r="AB6237" t="s" s="30">
        <v>13321</v>
      </c>
      <c r="AD6237" t="s" s="30">
        <v>13322</v>
      </c>
      <c r="AG6237" t="s" s="30">
        <f>CONCATENATE(AH6237,", ",AI6237," ",AJ6237)</f>
        <v>6282</v>
      </c>
      <c r="AH6237" t="s" s="244">
        <v>5267</v>
      </c>
      <c r="AI6237" t="s" s="30">
        <v>5268</v>
      </c>
      <c r="AJ6237" s="245">
        <v>98101</v>
      </c>
    </row>
    <row r="6238" s="231" customFormat="1" ht="13.65" customHeight="1">
      <c r="AA6238" s="245">
        <v>1055144</v>
      </c>
      <c r="AB6238" t="s" s="30">
        <v>13323</v>
      </c>
      <c r="AD6238" t="s" s="30">
        <v>13324</v>
      </c>
      <c r="AG6238" t="s" s="30">
        <f>CONCATENATE(AH6238,", ",AI6238," ",AJ6238)</f>
        <v>6118</v>
      </c>
      <c r="AH6238" t="s" s="244">
        <v>752</v>
      </c>
      <c r="AI6238" t="s" s="30">
        <v>753</v>
      </c>
      <c r="AJ6238" s="245">
        <v>10016</v>
      </c>
    </row>
    <row r="6239" s="231" customFormat="1" ht="13.65" customHeight="1">
      <c r="AA6239" s="245">
        <v>1055151</v>
      </c>
      <c r="AB6239" t="s" s="30">
        <v>13325</v>
      </c>
      <c r="AD6239" t="s" s="30">
        <v>13326</v>
      </c>
      <c r="AG6239" t="s" s="30">
        <f>CONCATENATE(AH6239,", ",AI6239," ",AJ6239)</f>
        <v>13327</v>
      </c>
      <c r="AH6239" t="s" s="244">
        <v>5492</v>
      </c>
      <c r="AI6239" t="s" s="30">
        <v>5031</v>
      </c>
      <c r="AJ6239" s="245">
        <v>65803</v>
      </c>
    </row>
    <row r="6240" s="231" customFormat="1" ht="13.65" customHeight="1">
      <c r="AA6240" s="245">
        <v>1055169</v>
      </c>
      <c r="AB6240" t="s" s="30">
        <v>13328</v>
      </c>
      <c r="AD6240" t="s" s="30">
        <v>13329</v>
      </c>
      <c r="AG6240" t="s" s="30">
        <f>CONCATENATE(AH6240,", ",AI6240," ",AJ6240)</f>
        <v>5791</v>
      </c>
      <c r="AH6240" t="s" s="244">
        <v>4682</v>
      </c>
      <c r="AI6240" t="s" s="30">
        <v>4683</v>
      </c>
      <c r="AJ6240" s="245">
        <v>20008</v>
      </c>
    </row>
    <row r="6241" s="231" customFormat="1" ht="13.65" customHeight="1">
      <c r="AA6241" s="245">
        <v>1059138</v>
      </c>
      <c r="AB6241" t="s" s="30">
        <v>13330</v>
      </c>
      <c r="AD6241" t="s" s="30">
        <v>13331</v>
      </c>
      <c r="AG6241" t="s" s="30">
        <f>CONCATENATE(AH6241,", ",AI6241," ",AJ6241)</f>
        <v>13332</v>
      </c>
      <c r="AH6241" t="s" s="244">
        <v>6401</v>
      </c>
      <c r="AI6241" t="s" s="30">
        <v>616</v>
      </c>
      <c r="AJ6241" s="245">
        <v>27707</v>
      </c>
    </row>
    <row r="6242" s="231" customFormat="1" ht="13.65" customHeight="1">
      <c r="AA6242" s="245">
        <v>1059146</v>
      </c>
      <c r="AB6242" t="s" s="30">
        <v>13333</v>
      </c>
      <c r="AD6242" t="s" s="30">
        <v>13334</v>
      </c>
      <c r="AG6242" t="s" s="30">
        <f>CONCATENATE(AH6242,", ",AI6242," ",AJ6242)</f>
        <v>13335</v>
      </c>
      <c r="AH6242" t="s" s="244">
        <v>6401</v>
      </c>
      <c r="AI6242" t="s" s="30">
        <v>616</v>
      </c>
      <c r="AJ6242" s="245">
        <v>27702</v>
      </c>
    </row>
    <row r="6243" s="231" customFormat="1" ht="13.65" customHeight="1">
      <c r="AA6243" s="245">
        <v>1059153</v>
      </c>
      <c r="AB6243" t="s" s="30">
        <v>13336</v>
      </c>
      <c r="AD6243" t="s" s="30">
        <v>13337</v>
      </c>
      <c r="AG6243" t="s" s="30">
        <f>CONCATENATE(AH6243,", ",AI6243," ",AJ6243)</f>
        <v>12724</v>
      </c>
      <c r="AH6243" t="s" s="244">
        <v>12725</v>
      </c>
      <c r="AI6243" t="s" s="30">
        <v>260</v>
      </c>
      <c r="AJ6243" s="245">
        <v>36801</v>
      </c>
    </row>
    <row r="6244" s="231" customFormat="1" ht="13.65" customHeight="1">
      <c r="AA6244" s="245">
        <v>1059161</v>
      </c>
      <c r="AB6244" t="s" s="30">
        <v>13338</v>
      </c>
      <c r="AD6244" t="s" s="30">
        <v>13339</v>
      </c>
      <c r="AG6244" t="s" s="30">
        <f>CONCATENATE(AH6244,", ",AI6244," ",AJ6244)</f>
        <v>1544</v>
      </c>
      <c r="AH6244" t="s" s="244">
        <v>138</v>
      </c>
      <c r="AI6244" t="s" s="30">
        <v>139</v>
      </c>
      <c r="AJ6244" s="245">
        <v>37412</v>
      </c>
    </row>
    <row r="6245" s="231" customFormat="1" ht="13.65" customHeight="1">
      <c r="AA6245" s="245">
        <v>1059179</v>
      </c>
      <c r="AB6245" t="s" s="30">
        <v>13340</v>
      </c>
      <c r="AD6245" t="s" s="30">
        <v>13341</v>
      </c>
      <c r="AG6245" t="s" s="30">
        <f>CONCATENATE(AH6245,", ",AI6245," ",AJ6245)</f>
        <v>13342</v>
      </c>
      <c r="AH6245" t="s" s="244">
        <v>13343</v>
      </c>
      <c r="AI6245" t="s" s="30">
        <v>260</v>
      </c>
      <c r="AJ6245" s="245">
        <v>35967</v>
      </c>
    </row>
    <row r="6246" s="231" customFormat="1" ht="13.65" customHeight="1">
      <c r="AA6246" s="245">
        <v>1059187</v>
      </c>
      <c r="AB6246" t="s" s="30">
        <v>13344</v>
      </c>
      <c r="AD6246" t="s" s="30">
        <v>13345</v>
      </c>
      <c r="AG6246" t="s" s="30">
        <f>CONCATENATE(AH6246,", ",AI6246," ",AJ6246)</f>
        <v>13346</v>
      </c>
      <c r="AH6246" t="s" s="244">
        <v>13347</v>
      </c>
      <c r="AI6246" t="s" s="30">
        <v>139</v>
      </c>
      <c r="AJ6246" s="245">
        <v>37086</v>
      </c>
    </row>
    <row r="6247" s="231" customFormat="1" ht="13.65" customHeight="1">
      <c r="AA6247" s="245">
        <v>1059195</v>
      </c>
      <c r="AB6247" t="s" s="30">
        <v>13348</v>
      </c>
      <c r="AD6247" t="s" s="30">
        <v>13349</v>
      </c>
      <c r="AG6247" t="s" s="30">
        <f>CONCATENATE(AH6247,", ",AI6247," ",AJ6247)</f>
        <v>3043</v>
      </c>
      <c r="AH6247" t="s" s="244">
        <v>138</v>
      </c>
      <c r="AI6247" t="s" s="30">
        <v>139</v>
      </c>
      <c r="AJ6247" s="245">
        <v>37410</v>
      </c>
    </row>
    <row r="6248" s="231" customFormat="1" ht="13.65" customHeight="1">
      <c r="AA6248" s="245">
        <v>1059203</v>
      </c>
      <c r="AB6248" t="s" s="30">
        <v>13350</v>
      </c>
      <c r="AD6248" t="s" s="30">
        <v>13351</v>
      </c>
      <c r="AG6248" t="s" s="30">
        <f>CONCATENATE(AH6248,", ",AI6248," ",AJ6248)</f>
        <v>5912</v>
      </c>
      <c r="AH6248" t="s" s="244">
        <v>5913</v>
      </c>
      <c r="AI6248" t="s" s="30">
        <v>3412</v>
      </c>
      <c r="AJ6248" s="245">
        <v>75001</v>
      </c>
    </row>
    <row r="6249" s="231" customFormat="1" ht="13.65" customHeight="1">
      <c r="AA6249" s="245">
        <v>1059211</v>
      </c>
      <c r="AB6249" t="s" s="30">
        <v>13352</v>
      </c>
      <c r="AD6249" t="s" s="30">
        <v>13353</v>
      </c>
      <c r="AG6249" t="s" s="30">
        <f>CONCATENATE(AH6249,", ",AI6249," ",AJ6249)</f>
        <v>182</v>
      </c>
      <c r="AH6249" t="s" s="244">
        <v>138</v>
      </c>
      <c r="AI6249" t="s" s="30">
        <v>139</v>
      </c>
      <c r="AJ6249" s="245">
        <v>37421</v>
      </c>
    </row>
    <row r="6250" s="231" customFormat="1" ht="13.65" customHeight="1">
      <c r="AA6250" s="245">
        <v>1059229</v>
      </c>
      <c r="AB6250" t="s" s="30">
        <v>13354</v>
      </c>
      <c r="AD6250" t="s" s="30">
        <v>13355</v>
      </c>
      <c r="AG6250" t="s" s="30">
        <f>CONCATENATE(AH6250,", ",AI6250," ",AJ6250)</f>
        <v>154</v>
      </c>
      <c r="AH6250" t="s" s="244">
        <v>138</v>
      </c>
      <c r="AI6250" t="s" s="30">
        <v>139</v>
      </c>
      <c r="AJ6250" s="245">
        <v>37404</v>
      </c>
    </row>
    <row r="6251" s="231" customFormat="1" ht="13.65" customHeight="1">
      <c r="AA6251" s="245">
        <v>1059252</v>
      </c>
      <c r="AB6251" t="s" s="30">
        <v>13356</v>
      </c>
      <c r="AD6251" t="s" s="30">
        <v>13357</v>
      </c>
      <c r="AG6251" t="s" s="30">
        <f>CONCATENATE(AH6251,", ",AI6251," ",AJ6251)</f>
        <v>13358</v>
      </c>
      <c r="AH6251" t="s" s="244">
        <v>13359</v>
      </c>
      <c r="AI6251" t="s" s="30">
        <v>4838</v>
      </c>
      <c r="AJ6251" s="245">
        <v>39766</v>
      </c>
    </row>
    <row r="6252" s="231" customFormat="1" ht="13.65" customHeight="1">
      <c r="AA6252" s="245">
        <v>1059260</v>
      </c>
      <c r="AB6252" t="s" s="30">
        <v>13360</v>
      </c>
      <c r="AD6252" t="s" s="30">
        <v>13361</v>
      </c>
      <c r="AG6252" t="s" s="30">
        <f>CONCATENATE(AH6252,", ",AI6252," ",AJ6252)</f>
        <v>13362</v>
      </c>
      <c r="AH6252" t="s" s="244">
        <v>499</v>
      </c>
      <c r="AI6252" t="s" s="30">
        <v>139</v>
      </c>
      <c r="AJ6252" s="245">
        <v>37920</v>
      </c>
    </row>
    <row r="6253" s="231" customFormat="1" ht="13.65" customHeight="1">
      <c r="AA6253" s="245">
        <v>1059286</v>
      </c>
      <c r="AB6253" t="s" s="30">
        <v>13363</v>
      </c>
      <c r="AD6253" t="s" s="30">
        <v>13364</v>
      </c>
      <c r="AG6253" t="s" s="30">
        <f>CONCATENATE(AH6253,", ",AI6253," ",AJ6253)</f>
        <v>309</v>
      </c>
      <c r="AH6253" t="s" s="244">
        <v>138</v>
      </c>
      <c r="AI6253" t="s" s="30">
        <v>139</v>
      </c>
      <c r="AJ6253" s="245">
        <v>37416</v>
      </c>
    </row>
    <row r="6254" s="231" customFormat="1" ht="13.65" customHeight="1">
      <c r="AA6254" s="245">
        <v>1059302</v>
      </c>
      <c r="AB6254" t="s" s="30">
        <v>13365</v>
      </c>
      <c r="AD6254" t="s" s="30">
        <v>13366</v>
      </c>
      <c r="AG6254" t="s" s="30">
        <f>CONCATENATE(AH6254,", ",AI6254," ",AJ6254)</f>
        <v>13367</v>
      </c>
      <c r="AH6254" t="s" s="244">
        <v>13368</v>
      </c>
      <c r="AI6254" t="s" s="30">
        <v>260</v>
      </c>
      <c r="AJ6254" s="245">
        <v>35007</v>
      </c>
    </row>
    <row r="6255" s="231" customFormat="1" ht="13.65" customHeight="1">
      <c r="AA6255" s="245">
        <v>1059377</v>
      </c>
      <c r="AB6255" t="s" s="30">
        <v>13369</v>
      </c>
      <c r="AG6255" t="s" s="30">
        <f>CONCATENATE(AH6255,", ",AI6255," ",AJ6255)</f>
        <v>209</v>
      </c>
    </row>
    <row r="6256" s="231" customFormat="1" ht="13.65" customHeight="1">
      <c r="AA6256" s="245">
        <v>1059419</v>
      </c>
      <c r="AB6256" t="s" s="30">
        <v>13370</v>
      </c>
      <c r="AG6256" t="s" s="30">
        <f>CONCATENATE(AH6256,", ",AI6256," ",AJ6256)</f>
        <v>209</v>
      </c>
    </row>
    <row r="6257" s="231" customFormat="1" ht="13.65" customHeight="1">
      <c r="AA6257" s="245">
        <v>1059427</v>
      </c>
      <c r="AB6257" t="s" s="30">
        <v>13371</v>
      </c>
      <c r="AG6257" t="s" s="30">
        <f>CONCATENATE(AH6257,", ",AI6257," ",AJ6257)</f>
        <v>209</v>
      </c>
    </row>
    <row r="6258" s="231" customFormat="1" ht="13.65" customHeight="1">
      <c r="AA6258" s="245">
        <v>1059435</v>
      </c>
      <c r="AB6258" t="s" s="30">
        <v>13372</v>
      </c>
      <c r="AG6258" t="s" s="30">
        <f>CONCATENATE(AH6258,", ",AI6258," ",AJ6258)</f>
        <v>209</v>
      </c>
    </row>
    <row r="6259" s="231" customFormat="1" ht="13.65" customHeight="1">
      <c r="AA6259" s="245">
        <v>1059443</v>
      </c>
      <c r="AB6259" t="s" s="30">
        <v>13373</v>
      </c>
      <c r="AG6259" t="s" s="30">
        <f>CONCATENATE(AH6259,", ",AI6259," ",AJ6259)</f>
        <v>209</v>
      </c>
    </row>
    <row r="6260" s="231" customFormat="1" ht="13.65" customHeight="1">
      <c r="AA6260" s="245">
        <v>1059450</v>
      </c>
      <c r="AB6260" t="s" s="30">
        <v>13374</v>
      </c>
      <c r="AG6260" t="s" s="30">
        <f>CONCATENATE(AH6260,", ",AI6260," ",AJ6260)</f>
        <v>209</v>
      </c>
    </row>
    <row r="6261" s="231" customFormat="1" ht="13.65" customHeight="1">
      <c r="AA6261" s="245">
        <v>1059468</v>
      </c>
      <c r="AB6261" t="s" s="30">
        <v>13375</v>
      </c>
      <c r="AG6261" t="s" s="30">
        <f>CONCATENATE(AH6261,", ",AI6261," ",AJ6261)</f>
        <v>209</v>
      </c>
    </row>
    <row r="6262" s="231" customFormat="1" ht="13.65" customHeight="1">
      <c r="AA6262" s="245">
        <v>1059476</v>
      </c>
      <c r="AB6262" t="s" s="30">
        <v>13376</v>
      </c>
      <c r="AG6262" t="s" s="30">
        <f>CONCATENATE(AH6262,", ",AI6262," ",AJ6262)</f>
        <v>209</v>
      </c>
    </row>
    <row r="6263" s="231" customFormat="1" ht="13.65" customHeight="1">
      <c r="AA6263" s="245">
        <v>1060292</v>
      </c>
      <c r="AB6263" t="s" s="30">
        <v>13377</v>
      </c>
      <c r="AG6263" t="s" s="30">
        <f>CONCATENATE(AH6263,", ",AI6263," ",AJ6263)</f>
        <v>209</v>
      </c>
    </row>
    <row r="6264" s="231" customFormat="1" ht="13.65" customHeight="1">
      <c r="AA6264" s="245">
        <v>1060342</v>
      </c>
      <c r="AB6264" t="s" s="30">
        <v>13378</v>
      </c>
      <c r="AD6264" t="s" s="30">
        <v>13379</v>
      </c>
      <c r="AG6264" t="s" s="30">
        <f>CONCATENATE(AH6264,", ",AI6264," ",AJ6264)</f>
        <v>13380</v>
      </c>
      <c r="AH6264" t="s" s="244">
        <v>13381</v>
      </c>
      <c r="AI6264" t="s" s="30">
        <v>753</v>
      </c>
      <c r="AJ6264" s="245">
        <v>11730</v>
      </c>
    </row>
    <row r="6265" s="231" customFormat="1" ht="13.65" customHeight="1">
      <c r="AA6265" s="245">
        <v>1061365</v>
      </c>
      <c r="AB6265" t="s" s="30">
        <v>13382</v>
      </c>
      <c r="AD6265" t="s" s="30">
        <v>13383</v>
      </c>
      <c r="AE6265" t="s" s="30">
        <v>13384</v>
      </c>
      <c r="AG6265" t="s" s="30">
        <f>CONCATENATE(AH6265,", ",AI6265," ",AJ6265)</f>
        <v>147</v>
      </c>
      <c r="AH6265" t="s" s="244">
        <v>138</v>
      </c>
      <c r="AI6265" t="s" s="30">
        <v>139</v>
      </c>
      <c r="AJ6265" s="245">
        <v>37406</v>
      </c>
    </row>
    <row r="6266" s="231" customFormat="1" ht="13.65" customHeight="1">
      <c r="AA6266" s="245">
        <v>1061837</v>
      </c>
      <c r="AB6266" t="s" s="30">
        <v>13385</v>
      </c>
      <c r="AD6266" t="s" s="30">
        <v>13386</v>
      </c>
      <c r="AE6266" t="s" s="30">
        <v>3646</v>
      </c>
      <c r="AG6266" t="s" s="30">
        <f>CONCATENATE(AH6266,", ",AI6266," ",AJ6266)</f>
        <v>197</v>
      </c>
      <c r="AH6266" t="s" s="244">
        <v>138</v>
      </c>
      <c r="AI6266" t="s" s="30">
        <v>139</v>
      </c>
      <c r="AJ6266" s="245">
        <v>37402</v>
      </c>
    </row>
    <row r="6267" s="231" customFormat="1" ht="13.65" customHeight="1">
      <c r="AA6267" s="245">
        <v>1061860</v>
      </c>
      <c r="AB6267" t="s" s="30">
        <v>13387</v>
      </c>
      <c r="AD6267" t="s" s="30">
        <v>13388</v>
      </c>
      <c r="AG6267" t="s" s="30">
        <f>CONCATENATE(AH6267,", ",AI6267," ",AJ6267)</f>
        <v>419</v>
      </c>
      <c r="AH6267" t="s" s="244">
        <v>138</v>
      </c>
      <c r="AI6267" t="s" s="30">
        <v>139</v>
      </c>
      <c r="AJ6267" s="245">
        <v>37407</v>
      </c>
    </row>
    <row r="6268" s="231" customFormat="1" ht="13.65" customHeight="1">
      <c r="AA6268" s="245">
        <v>1062488</v>
      </c>
      <c r="AB6268" t="s" s="30">
        <v>13389</v>
      </c>
      <c r="AD6268" t="s" s="30">
        <v>13390</v>
      </c>
      <c r="AG6268" t="s" s="30">
        <f>CONCATENATE(AH6268,", ",AI6268," ",AJ6268)</f>
        <v>197</v>
      </c>
      <c r="AH6268" t="s" s="244">
        <v>138</v>
      </c>
      <c r="AI6268" t="s" s="30">
        <v>139</v>
      </c>
      <c r="AJ6268" s="245">
        <v>37402</v>
      </c>
    </row>
    <row r="6269" s="231" customFormat="1" ht="13.65" customHeight="1">
      <c r="AA6269" s="245">
        <v>1069764</v>
      </c>
      <c r="AB6269" t="s" s="30">
        <v>13391</v>
      </c>
      <c r="AD6269" t="s" s="30">
        <v>13392</v>
      </c>
      <c r="AG6269" t="s" s="30">
        <f>CONCATENATE(AH6269,", ",AI6269," ",AJ6269)</f>
        <v>2779</v>
      </c>
      <c r="AH6269" t="s" s="244">
        <v>665</v>
      </c>
      <c r="AI6269" t="s" s="30">
        <v>139</v>
      </c>
      <c r="AJ6269" s="245">
        <v>37377</v>
      </c>
    </row>
    <row r="6270" s="231" customFormat="1" ht="13.65" customHeight="1">
      <c r="AA6270" s="245">
        <v>1069798</v>
      </c>
      <c r="AB6270" t="s" s="30">
        <v>13393</v>
      </c>
      <c r="AD6270" t="s" s="30">
        <v>13394</v>
      </c>
      <c r="AE6270" t="s" s="30">
        <v>13395</v>
      </c>
      <c r="AG6270" t="s" s="30">
        <f>CONCATENATE(AH6270,", ",AI6270," ",AJ6270)</f>
        <v>182</v>
      </c>
      <c r="AH6270" t="s" s="244">
        <v>138</v>
      </c>
      <c r="AI6270" t="s" s="30">
        <v>139</v>
      </c>
      <c r="AJ6270" s="245">
        <v>37421</v>
      </c>
    </row>
    <row r="6271" s="231" customFormat="1" ht="13.65" customHeight="1">
      <c r="AA6271" s="245">
        <v>1071091</v>
      </c>
      <c r="AB6271" t="s" s="30">
        <v>13396</v>
      </c>
      <c r="AD6271" t="s" s="30">
        <v>13397</v>
      </c>
      <c r="AE6271" t="s" s="30">
        <v>13398</v>
      </c>
      <c r="AG6271" t="s" s="30">
        <f>CONCATENATE(AH6271,", ",AI6271," ",AJ6271)</f>
        <v>1199</v>
      </c>
      <c r="AH6271" t="s" s="244">
        <v>1171</v>
      </c>
      <c r="AI6271" t="s" s="30">
        <v>178</v>
      </c>
      <c r="AJ6271" s="245">
        <v>30728</v>
      </c>
    </row>
    <row r="6272" s="231" customFormat="1" ht="13.65" customHeight="1">
      <c r="AA6272" s="245">
        <v>1071109</v>
      </c>
      <c r="AB6272" t="s" s="30">
        <v>13399</v>
      </c>
      <c r="AD6272" t="s" s="30">
        <v>13400</v>
      </c>
      <c r="AG6272" t="s" s="30">
        <f>CONCATENATE(AH6272,", ",AI6272," ",AJ6272)</f>
        <v>1199</v>
      </c>
      <c r="AH6272" t="s" s="244">
        <v>1171</v>
      </c>
      <c r="AI6272" t="s" s="30">
        <v>178</v>
      </c>
      <c r="AJ6272" s="245">
        <v>30728</v>
      </c>
    </row>
    <row r="6273" s="231" customFormat="1" ht="13.65" customHeight="1">
      <c r="AA6273" s="245">
        <v>1077825</v>
      </c>
      <c r="AB6273" t="s" s="30">
        <v>13401</v>
      </c>
      <c r="AG6273" t="s" s="30">
        <f>CONCATENATE(AH6273,", ",AI6273," ",AJ6273)</f>
        <v>209</v>
      </c>
    </row>
    <row r="6274" s="231" customFormat="1" ht="13.65" customHeight="1">
      <c r="AA6274" s="245">
        <v>1078286</v>
      </c>
      <c r="AB6274" t="s" s="30">
        <v>13402</v>
      </c>
      <c r="AD6274" t="s" s="30">
        <v>13403</v>
      </c>
      <c r="AE6274" t="s" s="30">
        <v>13404</v>
      </c>
      <c r="AG6274" t="s" s="30">
        <f>CONCATENATE(AH6274,", ",AI6274," ",AJ6274)</f>
        <v>197</v>
      </c>
      <c r="AH6274" t="s" s="244">
        <v>138</v>
      </c>
      <c r="AI6274" t="s" s="30">
        <v>139</v>
      </c>
      <c r="AJ6274" s="245">
        <v>37402</v>
      </c>
    </row>
    <row r="6275" s="231" customFormat="1" ht="13.65" customHeight="1">
      <c r="AA6275" s="245">
        <v>1078963</v>
      </c>
      <c r="AB6275" t="s" s="30">
        <v>13405</v>
      </c>
      <c r="AD6275" t="s" s="30">
        <v>13406</v>
      </c>
      <c r="AG6275" t="s" s="30">
        <f>CONCATENATE(AH6275,", ",AI6275," ",AJ6275)</f>
        <v>219</v>
      </c>
      <c r="AH6275" t="s" s="244">
        <v>138</v>
      </c>
      <c r="AI6275" t="s" s="30">
        <v>139</v>
      </c>
      <c r="AJ6275" s="245">
        <v>37405</v>
      </c>
    </row>
    <row r="6276" s="231" customFormat="1" ht="13.65" customHeight="1">
      <c r="AA6276" s="245">
        <v>1079169</v>
      </c>
      <c r="AB6276" t="s" s="30">
        <v>13407</v>
      </c>
      <c r="AD6276" t="s" s="30">
        <v>13408</v>
      </c>
      <c r="AG6276" t="s" s="30">
        <f>CONCATENATE(AH6276,", ",AI6276," ",AJ6276)</f>
        <v>2299</v>
      </c>
      <c r="AH6276" t="s" s="244">
        <v>2300</v>
      </c>
      <c r="AI6276" t="s" s="30">
        <v>178</v>
      </c>
      <c r="AJ6276" s="245">
        <v>30752</v>
      </c>
    </row>
    <row r="6277" s="231" customFormat="1" ht="13.65" customHeight="1">
      <c r="AA6277" s="245">
        <v>1079508</v>
      </c>
      <c r="AB6277" t="s" s="30">
        <v>13409</v>
      </c>
      <c r="AD6277" t="s" s="30">
        <v>13410</v>
      </c>
      <c r="AG6277" t="s" s="30">
        <f>CONCATENATE(AH6277,", ",AI6277," ",AJ6277)</f>
        <v>169</v>
      </c>
      <c r="AH6277" t="s" s="244">
        <v>138</v>
      </c>
      <c r="AI6277" t="s" s="30">
        <v>139</v>
      </c>
      <c r="AJ6277" s="245">
        <v>37411</v>
      </c>
    </row>
    <row r="6278" s="231" customFormat="1" ht="13.65" customHeight="1">
      <c r="AA6278" s="245">
        <v>1079821</v>
      </c>
      <c r="AB6278" t="s" s="30">
        <v>13411</v>
      </c>
      <c r="AD6278" t="s" s="30">
        <v>13412</v>
      </c>
      <c r="AG6278" t="s" s="30">
        <f>CONCATENATE(AH6278,", ",AI6278," ",AJ6278)</f>
        <v>1199</v>
      </c>
      <c r="AH6278" t="s" s="244">
        <v>1171</v>
      </c>
      <c r="AI6278" t="s" s="30">
        <v>178</v>
      </c>
      <c r="AJ6278" s="245">
        <v>30728</v>
      </c>
    </row>
    <row r="6279" s="231" customFormat="1" ht="13.65" customHeight="1">
      <c r="AA6279" s="245">
        <v>1079847</v>
      </c>
      <c r="AB6279" t="s" s="30">
        <v>13413</v>
      </c>
      <c r="AD6279" t="s" s="30">
        <v>13414</v>
      </c>
      <c r="AG6279" t="s" s="30">
        <f>CONCATENATE(AH6279,", ",AI6279," ",AJ6279)</f>
        <v>845</v>
      </c>
      <c r="AH6279" t="s" s="244">
        <v>162</v>
      </c>
      <c r="AI6279" t="s" s="30">
        <v>139</v>
      </c>
      <c r="AJ6279" s="245">
        <v>37343</v>
      </c>
    </row>
    <row r="6280" s="231" customFormat="1" ht="13.65" customHeight="1">
      <c r="AA6280" s="245">
        <v>1080258</v>
      </c>
      <c r="AB6280" t="s" s="30">
        <v>13415</v>
      </c>
      <c r="AD6280" t="s" s="30">
        <v>13416</v>
      </c>
      <c r="AE6280" t="s" s="30">
        <v>13417</v>
      </c>
      <c r="AG6280" t="s" s="30">
        <f>CONCATENATE(AH6280,", ",AI6280," ",AJ6280)</f>
        <v>185</v>
      </c>
      <c r="AH6280" t="s" s="244">
        <v>138</v>
      </c>
      <c r="AI6280" t="s" s="30">
        <v>139</v>
      </c>
      <c r="AJ6280" s="245">
        <v>37415</v>
      </c>
    </row>
    <row r="6281" s="231" customFormat="1" ht="13.65" customHeight="1">
      <c r="AA6281" s="245">
        <v>1080357</v>
      </c>
      <c r="AB6281" t="s" s="30">
        <v>13418</v>
      </c>
      <c r="AD6281" t="s" s="30">
        <v>13419</v>
      </c>
      <c r="AE6281" t="s" s="30">
        <v>13420</v>
      </c>
      <c r="AG6281" t="s" s="30">
        <f>CONCATENATE(AH6281,", ",AI6281," ",AJ6281)</f>
        <v>13421</v>
      </c>
      <c r="AH6281" t="s" s="244">
        <v>13422</v>
      </c>
      <c r="AI6281" t="s" s="30">
        <v>753</v>
      </c>
      <c r="AJ6281" s="245">
        <v>14514</v>
      </c>
    </row>
    <row r="6282" s="231" customFormat="1" ht="13.65" customHeight="1">
      <c r="AA6282" s="245">
        <v>1080936</v>
      </c>
      <c r="AB6282" t="s" s="30">
        <v>13423</v>
      </c>
      <c r="AD6282" t="s" s="30">
        <v>13424</v>
      </c>
      <c r="AG6282" t="s" s="30">
        <f>CONCATENATE(AH6282,", ",AI6282," ",AJ6282)</f>
        <v>1544</v>
      </c>
      <c r="AH6282" t="s" s="244">
        <v>138</v>
      </c>
      <c r="AI6282" t="s" s="30">
        <v>139</v>
      </c>
      <c r="AJ6282" s="245">
        <v>37412</v>
      </c>
    </row>
    <row r="6283" s="231" customFormat="1" ht="13.65" customHeight="1">
      <c r="AA6283" s="245">
        <v>1081041</v>
      </c>
      <c r="AB6283" t="s" s="30">
        <v>13425</v>
      </c>
      <c r="AD6283" t="s" s="30">
        <v>13426</v>
      </c>
      <c r="AE6283" t="s" s="30">
        <v>1499</v>
      </c>
      <c r="AG6283" t="s" s="30">
        <f>CONCATENATE(AH6283,", ",AI6283," ",AJ6283)</f>
        <v>1224</v>
      </c>
      <c r="AH6283" t="s" s="244">
        <v>1225</v>
      </c>
      <c r="AI6283" t="s" s="30">
        <v>178</v>
      </c>
      <c r="AJ6283" s="245">
        <v>30739</v>
      </c>
    </row>
    <row r="6284" s="231" customFormat="1" ht="13.65" customHeight="1">
      <c r="AA6284" s="245">
        <v>1081918</v>
      </c>
      <c r="AB6284" t="s" s="30">
        <v>13427</v>
      </c>
      <c r="AD6284" t="s" s="30">
        <v>13428</v>
      </c>
      <c r="AG6284" t="s" s="30">
        <f>CONCATENATE(AH6284,", ",AI6284," ",AJ6284)</f>
        <v>137</v>
      </c>
      <c r="AH6284" t="s" s="244">
        <v>138</v>
      </c>
      <c r="AI6284" t="s" s="30">
        <v>139</v>
      </c>
      <c r="AJ6284" s="245">
        <v>37401</v>
      </c>
    </row>
    <row r="6285" s="231" customFormat="1" ht="13.65" customHeight="1">
      <c r="AA6285" s="245">
        <v>1082171</v>
      </c>
      <c r="AB6285" t="s" s="30">
        <v>13429</v>
      </c>
      <c r="AD6285" t="s" s="30">
        <v>13430</v>
      </c>
      <c r="AG6285" t="s" s="30">
        <f>CONCATENATE(AH6285,", ",AI6285," ",AJ6285)</f>
        <v>2644</v>
      </c>
      <c r="AH6285" t="s" s="244">
        <v>2645</v>
      </c>
      <c r="AI6285" t="s" s="30">
        <v>139</v>
      </c>
      <c r="AJ6285" s="245">
        <v>37347</v>
      </c>
    </row>
    <row r="6286" s="231" customFormat="1" ht="13.65" customHeight="1">
      <c r="AA6286" s="245">
        <v>1083948</v>
      </c>
      <c r="AB6286" t="s" s="30">
        <v>13431</v>
      </c>
      <c r="AD6286" t="s" s="30">
        <v>13432</v>
      </c>
      <c r="AG6286" t="s" s="30">
        <f>CONCATENATE(AH6286,", ",AI6286," ",AJ6286)</f>
        <v>2299</v>
      </c>
      <c r="AH6286" t="s" s="244">
        <v>2300</v>
      </c>
      <c r="AI6286" t="s" s="30">
        <v>178</v>
      </c>
      <c r="AJ6286" s="245">
        <v>30752</v>
      </c>
    </row>
    <row r="6287" s="231" customFormat="1" ht="13.65" customHeight="1">
      <c r="AA6287" s="245">
        <v>1087840</v>
      </c>
      <c r="AB6287" t="s" s="30">
        <v>13433</v>
      </c>
      <c r="AD6287" t="s" s="30">
        <v>13434</v>
      </c>
      <c r="AG6287" t="s" s="30">
        <f>CONCATENATE(AH6287,", ",AI6287," ",AJ6287)</f>
        <v>13435</v>
      </c>
      <c r="AH6287" t="s" s="244">
        <v>13436</v>
      </c>
      <c r="AI6287" t="s" s="30">
        <v>1513</v>
      </c>
      <c r="AJ6287" s="245">
        <v>47591</v>
      </c>
    </row>
    <row r="6288" s="231" customFormat="1" ht="13.65" customHeight="1">
      <c r="AA6288" s="245">
        <v>1087865</v>
      </c>
      <c r="AB6288" t="s" s="30">
        <v>13437</v>
      </c>
      <c r="AD6288" t="s" s="30">
        <v>13438</v>
      </c>
      <c r="AG6288" t="s" s="30">
        <f>CONCATENATE(AH6288,", ",AI6288," ",AJ6288)</f>
        <v>197</v>
      </c>
      <c r="AH6288" t="s" s="244">
        <v>138</v>
      </c>
      <c r="AI6288" t="s" s="30">
        <v>139</v>
      </c>
      <c r="AJ6288" s="245">
        <v>37402</v>
      </c>
    </row>
    <row r="6289" s="231" customFormat="1" ht="13.65" customHeight="1">
      <c r="AA6289" s="245">
        <v>1087881</v>
      </c>
      <c r="AB6289" t="s" s="30">
        <v>13439</v>
      </c>
      <c r="AD6289" t="s" s="30">
        <v>13440</v>
      </c>
      <c r="AE6289" t="s" s="30">
        <v>6931</v>
      </c>
      <c r="AF6289" t="s" s="30">
        <v>13441</v>
      </c>
      <c r="AG6289" t="s" s="30">
        <f>CONCATENATE(AH6289,", ",AI6289," ",AJ6289)</f>
        <v>264</v>
      </c>
      <c r="AH6289" t="s" s="244">
        <v>138</v>
      </c>
      <c r="AI6289" t="s" s="30">
        <v>139</v>
      </c>
      <c r="AJ6289" s="245">
        <v>37450</v>
      </c>
    </row>
    <row r="6290" s="231" customFormat="1" ht="13.65" customHeight="1">
      <c r="AA6290" s="245">
        <v>1087915</v>
      </c>
      <c r="AB6290" t="s" s="30">
        <v>13442</v>
      </c>
      <c r="AD6290" t="s" s="30">
        <v>13443</v>
      </c>
      <c r="AE6290" t="s" s="30">
        <v>13444</v>
      </c>
      <c r="AG6290" t="s" s="30">
        <f>CONCATENATE(AH6290,", ",AI6290," ",AJ6290)</f>
        <v>137</v>
      </c>
      <c r="AH6290" t="s" s="244">
        <v>138</v>
      </c>
      <c r="AI6290" t="s" s="30">
        <v>139</v>
      </c>
      <c r="AJ6290" s="245">
        <v>37401</v>
      </c>
    </row>
    <row r="6291" s="231" customFormat="1" ht="13.65" customHeight="1">
      <c r="AA6291" s="245">
        <v>1088426</v>
      </c>
      <c r="AB6291" t="s" s="30">
        <v>13445</v>
      </c>
      <c r="AD6291" t="s" s="30">
        <v>13446</v>
      </c>
      <c r="AG6291" t="s" s="30">
        <f>CONCATENATE(AH6291,", ",AI6291," ",AJ6291)</f>
        <v>2644</v>
      </c>
      <c r="AH6291" t="s" s="244">
        <v>2645</v>
      </c>
      <c r="AI6291" t="s" s="30">
        <v>139</v>
      </c>
      <c r="AJ6291" s="245">
        <v>37347</v>
      </c>
    </row>
    <row r="6292" s="231" customFormat="1" ht="13.65" customHeight="1">
      <c r="AA6292" s="245">
        <v>1089234</v>
      </c>
      <c r="AB6292" t="s" s="30">
        <v>13447</v>
      </c>
      <c r="AD6292" t="s" s="30">
        <v>13448</v>
      </c>
      <c r="AG6292" t="s" s="30">
        <f>CONCATENATE(AH6292,", ",AI6292," ",AJ6292)</f>
        <v>1355</v>
      </c>
      <c r="AH6292" t="s" s="244">
        <v>485</v>
      </c>
      <c r="AI6292" t="s" s="30">
        <v>139</v>
      </c>
      <c r="AJ6292" s="245">
        <v>37363</v>
      </c>
    </row>
    <row r="6293" s="231" customFormat="1" ht="13.65" customHeight="1">
      <c r="AA6293" s="245">
        <v>1089390</v>
      </c>
      <c r="AB6293" t="s" s="30">
        <v>13449</v>
      </c>
      <c r="AD6293" t="s" s="30">
        <v>13450</v>
      </c>
      <c r="AE6293" t="s" s="30">
        <v>13451</v>
      </c>
      <c r="AG6293" t="s" s="30">
        <f>CONCATENATE(AH6293,", ",AI6293," ",AJ6293)</f>
        <v>13452</v>
      </c>
      <c r="AH6293" t="s" s="244">
        <v>854</v>
      </c>
      <c r="AI6293" t="s" s="30">
        <v>139</v>
      </c>
      <c r="AJ6293" t="s" s="30">
        <v>13453</v>
      </c>
    </row>
    <row r="6294" s="231" customFormat="1" ht="13.65" customHeight="1">
      <c r="AA6294" s="245">
        <v>1112481</v>
      </c>
      <c r="AB6294" t="s" s="30">
        <v>13454</v>
      </c>
      <c r="AD6294" t="s" s="30">
        <v>13455</v>
      </c>
      <c r="AG6294" t="s" s="30">
        <f>CONCATENATE(AH6294,", ",AI6294," ",AJ6294)</f>
        <v>2644</v>
      </c>
      <c r="AH6294" t="s" s="244">
        <v>2645</v>
      </c>
      <c r="AI6294" t="s" s="30">
        <v>139</v>
      </c>
      <c r="AJ6294" s="245">
        <v>37347</v>
      </c>
    </row>
    <row r="6295" s="231" customFormat="1" ht="13.65" customHeight="1">
      <c r="AA6295" s="245">
        <v>1112499</v>
      </c>
      <c r="AB6295" t="s" s="30">
        <v>13456</v>
      </c>
      <c r="AD6295" t="s" s="30">
        <v>13457</v>
      </c>
      <c r="AG6295" t="s" s="30">
        <f>CONCATENATE(AH6295,", ",AI6295," ",AJ6295)</f>
        <v>3752</v>
      </c>
      <c r="AH6295" t="s" s="244">
        <v>3753</v>
      </c>
      <c r="AI6295" t="s" s="30">
        <v>139</v>
      </c>
      <c r="AJ6295" s="245">
        <v>37321</v>
      </c>
    </row>
    <row r="6296" s="231" customFormat="1" ht="13.65" customHeight="1">
      <c r="AA6296" s="245">
        <v>1112515</v>
      </c>
      <c r="AB6296" t="s" s="30">
        <v>13458</v>
      </c>
      <c r="AG6296" t="s" s="30">
        <f>CONCATENATE(AH6296,", ",AI6296," ",AJ6296)</f>
        <v>209</v>
      </c>
    </row>
    <row r="6297" s="231" customFormat="1" ht="13.65" customHeight="1">
      <c r="AA6297" s="245">
        <v>1113026</v>
      </c>
      <c r="AB6297" t="s" s="30">
        <v>13459</v>
      </c>
      <c r="AG6297" t="s" s="30">
        <f>CONCATENATE(AH6297,", ",AI6297," ",AJ6297)</f>
        <v>209</v>
      </c>
    </row>
    <row r="6298" s="231" customFormat="1" ht="13.65" customHeight="1">
      <c r="AA6298" s="245">
        <v>1114453</v>
      </c>
      <c r="AB6298" t="s" s="30">
        <v>13460</v>
      </c>
      <c r="AD6298" t="s" s="30">
        <v>13461</v>
      </c>
      <c r="AG6298" t="s" s="30">
        <f>CONCATENATE(AH6298,", ",AI6298," ",AJ6298)</f>
        <v>11855</v>
      </c>
      <c r="AH6298" t="s" s="244">
        <v>4122</v>
      </c>
      <c r="AI6298" t="s" s="30">
        <v>139</v>
      </c>
      <c r="AJ6298" s="245">
        <v>37322</v>
      </c>
    </row>
    <row r="6299" s="231" customFormat="1" ht="13.65" customHeight="1">
      <c r="AA6299" s="245">
        <v>1114537</v>
      </c>
      <c r="AB6299" t="s" s="30">
        <v>13462</v>
      </c>
      <c r="AD6299" t="s" s="30">
        <v>13463</v>
      </c>
      <c r="AG6299" t="s" s="30">
        <f>CONCATENATE(AH6299,", ",AI6299," ",AJ6299)</f>
        <v>13464</v>
      </c>
      <c r="AH6299" t="s" s="244">
        <v>4927</v>
      </c>
      <c r="AI6299" t="s" s="30">
        <v>178</v>
      </c>
      <c r="AJ6299" s="245">
        <v>30768</v>
      </c>
    </row>
    <row r="6300" s="231" customFormat="1" ht="13.65" customHeight="1">
      <c r="AA6300" s="245">
        <v>1114578</v>
      </c>
      <c r="AB6300" t="s" s="30">
        <v>13465</v>
      </c>
      <c r="AD6300" t="s" s="30">
        <v>13466</v>
      </c>
      <c r="AG6300" t="s" s="30">
        <f>CONCATENATE(AH6300,", ",AI6300," ",AJ6300)</f>
        <v>409</v>
      </c>
      <c r="AH6300" t="s" s="244">
        <v>410</v>
      </c>
      <c r="AI6300" t="s" s="30">
        <v>139</v>
      </c>
      <c r="AJ6300" s="245">
        <v>37380</v>
      </c>
    </row>
    <row r="6301" s="231" customFormat="1" ht="13.65" customHeight="1">
      <c r="AA6301" s="245">
        <v>1114594</v>
      </c>
      <c r="AB6301" t="s" s="30">
        <v>13467</v>
      </c>
      <c r="AD6301" t="s" s="30">
        <v>13468</v>
      </c>
      <c r="AG6301" t="s" s="30">
        <f>CONCATENATE(AH6301,", ",AI6301," ",AJ6301)</f>
        <v>409</v>
      </c>
      <c r="AH6301" t="s" s="244">
        <v>410</v>
      </c>
      <c r="AI6301" t="s" s="30">
        <v>139</v>
      </c>
      <c r="AJ6301" s="245">
        <v>37380</v>
      </c>
    </row>
    <row r="6302" s="231" customFormat="1" ht="13.65" customHeight="1">
      <c r="AA6302" s="245">
        <v>1114610</v>
      </c>
      <c r="AB6302" t="s" s="30">
        <v>13469</v>
      </c>
      <c r="AD6302" t="s" s="30">
        <v>13470</v>
      </c>
      <c r="AG6302" t="s" s="30">
        <f>CONCATENATE(AH6302,", ",AI6302," ",AJ6302)</f>
        <v>409</v>
      </c>
      <c r="AH6302" t="s" s="244">
        <v>410</v>
      </c>
      <c r="AI6302" t="s" s="30">
        <v>139</v>
      </c>
      <c r="AJ6302" s="245">
        <v>37380</v>
      </c>
    </row>
    <row r="6303" s="231" customFormat="1" ht="13.65" customHeight="1">
      <c r="AA6303" s="245">
        <v>1114636</v>
      </c>
      <c r="AB6303" t="s" s="30">
        <v>13471</v>
      </c>
      <c r="AD6303" t="s" s="30">
        <v>13468</v>
      </c>
      <c r="AG6303" t="s" s="30">
        <f>CONCATENATE(AH6303,", ",AI6303," ",AJ6303)</f>
        <v>409</v>
      </c>
      <c r="AH6303" t="s" s="244">
        <v>410</v>
      </c>
      <c r="AI6303" t="s" s="30">
        <v>139</v>
      </c>
      <c r="AJ6303" s="245">
        <v>37380</v>
      </c>
    </row>
    <row r="6304" s="231" customFormat="1" ht="13.65" customHeight="1">
      <c r="AA6304" s="245">
        <v>1114651</v>
      </c>
      <c r="AB6304" t="s" s="30">
        <v>13472</v>
      </c>
      <c r="AD6304" t="s" s="30">
        <v>13468</v>
      </c>
      <c r="AG6304" t="s" s="30">
        <f>CONCATENATE(AH6304,", ",AI6304," ",AJ6304)</f>
        <v>409</v>
      </c>
      <c r="AH6304" t="s" s="244">
        <v>410</v>
      </c>
      <c r="AI6304" t="s" s="30">
        <v>139</v>
      </c>
      <c r="AJ6304" s="245">
        <v>37380</v>
      </c>
    </row>
    <row r="6305" s="231" customFormat="1" ht="13.65" customHeight="1">
      <c r="AA6305" s="245">
        <v>1114669</v>
      </c>
      <c r="AB6305" t="s" s="30">
        <v>13473</v>
      </c>
      <c r="AD6305" t="s" s="30">
        <v>13468</v>
      </c>
      <c r="AG6305" t="s" s="30">
        <f>CONCATENATE(AH6305,", ",AI6305," ",AJ6305)</f>
        <v>409</v>
      </c>
      <c r="AH6305" t="s" s="244">
        <v>410</v>
      </c>
      <c r="AI6305" t="s" s="30">
        <v>139</v>
      </c>
      <c r="AJ6305" s="245">
        <v>37380</v>
      </c>
    </row>
    <row r="6306" s="231" customFormat="1" ht="13.65" customHeight="1">
      <c r="AA6306" s="245">
        <v>1114685</v>
      </c>
      <c r="AB6306" t="s" s="30">
        <v>13474</v>
      </c>
      <c r="AD6306" t="s" s="30">
        <v>12817</v>
      </c>
      <c r="AG6306" t="s" s="30">
        <f>CONCATENATE(AH6306,", ",AI6306," ",AJ6306)</f>
        <v>2644</v>
      </c>
      <c r="AH6306" t="s" s="244">
        <v>2645</v>
      </c>
      <c r="AI6306" t="s" s="30">
        <v>139</v>
      </c>
      <c r="AJ6306" s="245">
        <v>37347</v>
      </c>
    </row>
    <row r="6307" s="231" customFormat="1" ht="13.65" customHeight="1">
      <c r="AA6307" s="245">
        <v>1114701</v>
      </c>
      <c r="AB6307" t="s" s="30">
        <v>13475</v>
      </c>
      <c r="AD6307" t="s" s="30">
        <v>13476</v>
      </c>
      <c r="AG6307" t="s" s="30">
        <f>CONCATENATE(AH6307,", ",AI6307," ",AJ6307)</f>
        <v>4519</v>
      </c>
      <c r="AH6307" t="s" s="244">
        <v>4520</v>
      </c>
      <c r="AI6307" t="s" s="30">
        <v>260</v>
      </c>
      <c r="AJ6307" s="245">
        <v>35740</v>
      </c>
    </row>
    <row r="6308" s="231" customFormat="1" ht="13.65" customHeight="1">
      <c r="AA6308" s="245">
        <v>1114727</v>
      </c>
      <c r="AB6308" t="s" s="30">
        <v>13477</v>
      </c>
      <c r="AD6308" t="s" s="30">
        <v>13478</v>
      </c>
      <c r="AG6308" t="s" s="30">
        <f>CONCATENATE(AH6308,", ",AI6308," ",AJ6308)</f>
        <v>409</v>
      </c>
      <c r="AH6308" t="s" s="244">
        <v>410</v>
      </c>
      <c r="AI6308" t="s" s="30">
        <v>139</v>
      </c>
      <c r="AJ6308" s="245">
        <v>37380</v>
      </c>
    </row>
    <row r="6309" s="231" customFormat="1" ht="13.65" customHeight="1">
      <c r="AA6309" s="245">
        <v>1115419</v>
      </c>
      <c r="AB6309" t="s" s="30">
        <v>13479</v>
      </c>
      <c r="AD6309" t="s" s="30">
        <v>13480</v>
      </c>
      <c r="AG6309" t="s" s="30">
        <f>CONCATENATE(AH6309,", ",AI6309," ",AJ6309)</f>
        <v>845</v>
      </c>
      <c r="AH6309" t="s" s="244">
        <v>162</v>
      </c>
      <c r="AI6309" t="s" s="30">
        <v>139</v>
      </c>
      <c r="AJ6309" s="245">
        <v>37343</v>
      </c>
    </row>
    <row r="6310" s="231" customFormat="1" ht="13.65" customHeight="1">
      <c r="AA6310" s="245">
        <v>1115435</v>
      </c>
      <c r="AB6310" t="s" s="30">
        <v>13481</v>
      </c>
      <c r="AD6310" t="s" s="30">
        <v>13482</v>
      </c>
      <c r="AE6310" t="s" s="30">
        <v>13483</v>
      </c>
      <c r="AG6310" t="s" s="30">
        <f>CONCATENATE(AH6310,", ",AI6310," ",AJ6310)</f>
        <v>1355</v>
      </c>
      <c r="AH6310" t="s" s="244">
        <v>485</v>
      </c>
      <c r="AI6310" t="s" s="30">
        <v>139</v>
      </c>
      <c r="AJ6310" s="245">
        <v>37363</v>
      </c>
    </row>
    <row r="6311" s="231" customFormat="1" ht="13.65" customHeight="1">
      <c r="AA6311" s="245">
        <v>1115567</v>
      </c>
      <c r="AB6311" t="s" s="30">
        <v>13484</v>
      </c>
      <c r="AC6311" t="s" s="30">
        <v>13485</v>
      </c>
      <c r="AD6311" t="s" s="30">
        <v>13486</v>
      </c>
      <c r="AG6311" t="s" s="30">
        <f>CONCATENATE(AH6311,", ",AI6311," ",AJ6311)</f>
        <v>182</v>
      </c>
      <c r="AH6311" t="s" s="244">
        <v>138</v>
      </c>
      <c r="AI6311" t="s" s="30">
        <v>139</v>
      </c>
      <c r="AJ6311" s="245">
        <v>37421</v>
      </c>
    </row>
    <row r="6312" s="231" customFormat="1" ht="13.65" customHeight="1">
      <c r="AA6312" s="245">
        <v>1115575</v>
      </c>
      <c r="AB6312" t="s" s="30">
        <v>13487</v>
      </c>
      <c r="AC6312" t="s" s="30">
        <v>13488</v>
      </c>
      <c r="AD6312" t="s" s="30">
        <v>13489</v>
      </c>
      <c r="AG6312" t="s" s="30">
        <f>CONCATENATE(AH6312,", ",AI6312," ",AJ6312)</f>
        <v>4502</v>
      </c>
      <c r="AH6312" t="s" s="244">
        <v>854</v>
      </c>
      <c r="AI6312" t="s" s="30">
        <v>139</v>
      </c>
      <c r="AJ6312" s="245">
        <v>37312</v>
      </c>
    </row>
    <row r="6313" s="231" customFormat="1" ht="13.65" customHeight="1">
      <c r="AA6313" s="245">
        <v>1115922</v>
      </c>
      <c r="AB6313" t="s" s="30">
        <v>13490</v>
      </c>
      <c r="AD6313" t="s" s="30">
        <v>13491</v>
      </c>
      <c r="AG6313" t="s" s="30">
        <f>CONCATENATE(AH6313,", ",AI6313," ",AJ6313)</f>
        <v>9186</v>
      </c>
      <c r="AH6313" t="s" s="244">
        <v>305</v>
      </c>
      <c r="AI6313" t="s" s="30">
        <v>139</v>
      </c>
      <c r="AJ6313" s="245">
        <v>37341</v>
      </c>
    </row>
    <row r="6314" s="231" customFormat="1" ht="13.65" customHeight="1">
      <c r="AA6314" s="245">
        <v>1115963</v>
      </c>
      <c r="AB6314" t="s" s="30">
        <v>13492</v>
      </c>
      <c r="AD6314" t="s" s="30">
        <v>13493</v>
      </c>
      <c r="AE6314" t="s" s="30">
        <v>13494</v>
      </c>
      <c r="AG6314" t="s" s="30">
        <f>CONCATENATE(AH6314,", ",AI6314," ",AJ6314)</f>
        <v>4668</v>
      </c>
      <c r="AH6314" t="s" s="244">
        <v>4669</v>
      </c>
      <c r="AI6314" t="s" s="30">
        <v>4670</v>
      </c>
      <c r="AJ6314" s="245">
        <v>22314</v>
      </c>
    </row>
    <row r="6315" s="231" customFormat="1" ht="13.65" customHeight="1">
      <c r="AA6315" s="245">
        <v>1116102</v>
      </c>
      <c r="AB6315" t="s" s="30">
        <v>13495</v>
      </c>
      <c r="AD6315" t="s" s="30">
        <v>13496</v>
      </c>
      <c r="AG6315" t="s" s="30">
        <f>CONCATENATE(AH6315,", ",AI6315," ",AJ6315)</f>
        <v>9009</v>
      </c>
      <c r="AH6315" t="s" s="244">
        <v>3760</v>
      </c>
      <c r="AI6315" t="s" s="30">
        <v>139</v>
      </c>
      <c r="AJ6315" s="245">
        <v>37327</v>
      </c>
    </row>
    <row r="6316" s="231" customFormat="1" ht="13.65" customHeight="1">
      <c r="AA6316" s="245">
        <v>1116169</v>
      </c>
      <c r="AB6316" t="s" s="30">
        <v>13497</v>
      </c>
      <c r="AG6316" t="s" s="30">
        <f>CONCATENATE(AH6316,", ",AI6316," ",AJ6316)</f>
        <v>209</v>
      </c>
    </row>
    <row r="6317" s="231" customFormat="1" ht="13.65" customHeight="1">
      <c r="AA6317" s="245">
        <v>1116185</v>
      </c>
      <c r="AB6317" t="s" s="30">
        <v>13498</v>
      </c>
      <c r="AD6317" t="s" s="30">
        <v>13499</v>
      </c>
      <c r="AG6317" t="s" s="30">
        <f>CONCATENATE(AH6317,", ",AI6317," ",AJ6317)</f>
        <v>197</v>
      </c>
      <c r="AH6317" t="s" s="244">
        <v>138</v>
      </c>
      <c r="AI6317" t="s" s="30">
        <v>139</v>
      </c>
      <c r="AJ6317" s="245">
        <v>37402</v>
      </c>
    </row>
    <row r="6318" s="231" customFormat="1" ht="13.65" customHeight="1">
      <c r="AA6318" s="245">
        <v>1116367</v>
      </c>
      <c r="AB6318" t="s" s="30">
        <v>13500</v>
      </c>
      <c r="AG6318" t="s" s="30">
        <f>CONCATENATE(AH6318,", ",AI6318," ",AJ6318)</f>
        <v>209</v>
      </c>
    </row>
    <row r="6319" s="231" customFormat="1" ht="13.65" customHeight="1">
      <c r="AA6319" s="245">
        <v>1116599</v>
      </c>
      <c r="AB6319" t="s" s="30">
        <v>13501</v>
      </c>
      <c r="AD6319" t="s" s="30">
        <v>13502</v>
      </c>
      <c r="AG6319" t="s" s="30">
        <f>CONCATENATE(AH6319,", ",AI6319," ",AJ6319)</f>
        <v>280</v>
      </c>
      <c r="AH6319" t="s" s="244">
        <v>138</v>
      </c>
      <c r="AI6319" t="s" s="30">
        <v>139</v>
      </c>
      <c r="AJ6319" s="245">
        <v>37403</v>
      </c>
    </row>
    <row r="6320" s="231" customFormat="1" ht="13.65" customHeight="1">
      <c r="AA6320" s="245">
        <v>1116615</v>
      </c>
      <c r="AB6320" t="s" s="30">
        <v>13503</v>
      </c>
      <c r="AG6320" t="s" s="30">
        <f>CONCATENATE(AH6320,", ",AI6320," ",AJ6320)</f>
        <v>209</v>
      </c>
    </row>
    <row r="6321" s="231" customFormat="1" ht="13.65" customHeight="1">
      <c r="AA6321" s="245">
        <v>1120252</v>
      </c>
      <c r="AB6321" t="s" s="30">
        <v>13504</v>
      </c>
      <c r="AD6321" t="s" s="30">
        <v>13505</v>
      </c>
      <c r="AG6321" t="s" s="30">
        <f>CONCATENATE(AH6321,", ",AI6321," ",AJ6321)</f>
        <v>197</v>
      </c>
      <c r="AH6321" t="s" s="244">
        <v>138</v>
      </c>
      <c r="AI6321" t="s" s="30">
        <v>139</v>
      </c>
      <c r="AJ6321" s="245">
        <v>37402</v>
      </c>
    </row>
    <row r="6322" s="231" customFormat="1" ht="13.65" customHeight="1">
      <c r="AA6322" s="245">
        <v>1120278</v>
      </c>
      <c r="AB6322" t="s" s="30">
        <v>13506</v>
      </c>
      <c r="AG6322" t="s" s="30">
        <f>CONCATENATE(AH6322,", ",AI6322," ",AJ6322)</f>
        <v>209</v>
      </c>
    </row>
    <row r="6323" s="231" customFormat="1" ht="13.65" customHeight="1">
      <c r="AA6323" s="245">
        <v>1120286</v>
      </c>
      <c r="AB6323" t="s" s="30">
        <v>13507</v>
      </c>
      <c r="AG6323" t="s" s="30">
        <f>CONCATENATE(AH6323,", ",AI6323," ",AJ6323)</f>
        <v>209</v>
      </c>
    </row>
    <row r="6324" s="231" customFormat="1" ht="13.65" customHeight="1">
      <c r="AA6324" s="245">
        <v>1120294</v>
      </c>
      <c r="AB6324" t="s" s="30">
        <v>13508</v>
      </c>
      <c r="AG6324" t="s" s="30">
        <f>CONCATENATE(AH6324,", ",AI6324," ",AJ6324)</f>
        <v>209</v>
      </c>
    </row>
    <row r="6325" s="231" customFormat="1" ht="13.65" customHeight="1">
      <c r="AA6325" s="245">
        <v>1120302</v>
      </c>
      <c r="AB6325" t="s" s="30">
        <v>13509</v>
      </c>
      <c r="AG6325" t="s" s="30">
        <f>CONCATENATE(AH6325,", ",AI6325," ",AJ6325)</f>
        <v>209</v>
      </c>
    </row>
    <row r="6326" s="231" customFormat="1" ht="13.65" customHeight="1">
      <c r="AA6326" s="245">
        <v>1120310</v>
      </c>
      <c r="AB6326" t="s" s="30">
        <v>13510</v>
      </c>
      <c r="AG6326" t="s" s="30">
        <f>CONCATENATE(AH6326,", ",AI6326," ",AJ6326)</f>
        <v>209</v>
      </c>
    </row>
    <row r="6327" s="231" customFormat="1" ht="13.65" customHeight="1">
      <c r="AA6327" s="245">
        <v>1120328</v>
      </c>
      <c r="AB6327" t="s" s="30">
        <v>13511</v>
      </c>
      <c r="AG6327" t="s" s="30">
        <f>CONCATENATE(AH6327,", ",AI6327," ",AJ6327)</f>
        <v>209</v>
      </c>
    </row>
    <row r="6328" s="231" customFormat="1" ht="13.65" customHeight="1">
      <c r="AA6328" s="245">
        <v>1120336</v>
      </c>
      <c r="AB6328" t="s" s="30">
        <v>13512</v>
      </c>
      <c r="AG6328" t="s" s="30">
        <f>CONCATENATE(AH6328,", ",AI6328," ",AJ6328)</f>
        <v>209</v>
      </c>
    </row>
    <row r="6329" s="231" customFormat="1" ht="13.65" customHeight="1">
      <c r="AA6329" s="245">
        <v>1120344</v>
      </c>
      <c r="AB6329" t="s" s="30">
        <v>13513</v>
      </c>
      <c r="AG6329" t="s" s="30">
        <f>CONCATENATE(AH6329,", ",AI6329," ",AJ6329)</f>
        <v>209</v>
      </c>
    </row>
    <row r="6330" s="231" customFormat="1" ht="13.65" customHeight="1">
      <c r="AA6330" s="245">
        <v>1120351</v>
      </c>
      <c r="AB6330" t="s" s="30">
        <v>13514</v>
      </c>
      <c r="AG6330" t="s" s="30">
        <f>CONCATENATE(AH6330,", ",AI6330," ",AJ6330)</f>
        <v>209</v>
      </c>
    </row>
    <row r="6331" s="231" customFormat="1" ht="13.65" customHeight="1">
      <c r="AA6331" s="245">
        <v>1120369</v>
      </c>
      <c r="AB6331" t="s" s="30">
        <v>13515</v>
      </c>
      <c r="AG6331" t="s" s="30">
        <f>CONCATENATE(AH6331,", ",AI6331," ",AJ6331)</f>
        <v>209</v>
      </c>
    </row>
    <row r="6332" s="231" customFormat="1" ht="13.65" customHeight="1">
      <c r="AA6332" s="245">
        <v>1120377</v>
      </c>
      <c r="AB6332" t="s" s="30">
        <v>13516</v>
      </c>
      <c r="AG6332" t="s" s="30">
        <f>CONCATENATE(AH6332,", ",AI6332," ",AJ6332)</f>
        <v>209</v>
      </c>
    </row>
    <row r="6333" s="231" customFormat="1" ht="13.65" customHeight="1">
      <c r="AA6333" s="245">
        <v>1120385</v>
      </c>
      <c r="AB6333" t="s" s="30">
        <v>13517</v>
      </c>
      <c r="AG6333" t="s" s="30">
        <f>CONCATENATE(AH6333,", ",AI6333," ",AJ6333)</f>
        <v>209</v>
      </c>
    </row>
    <row r="6334" s="231" customFormat="1" ht="13.65" customHeight="1">
      <c r="AA6334" s="245">
        <v>1120393</v>
      </c>
      <c r="AB6334" t="s" s="30">
        <v>13518</v>
      </c>
      <c r="AD6334" t="s" s="30">
        <v>13519</v>
      </c>
      <c r="AG6334" t="s" s="30">
        <f>CONCATENATE(AH6334,", ",AI6334," ",AJ6334)</f>
        <v>4949</v>
      </c>
      <c r="AH6334" t="s" s="244">
        <v>4747</v>
      </c>
      <c r="AI6334" t="s" s="30">
        <v>4748</v>
      </c>
      <c r="AJ6334" s="245">
        <v>20850</v>
      </c>
    </row>
    <row r="6335" s="231" customFormat="1" ht="13.65" customHeight="1">
      <c r="AA6335" s="245">
        <v>1120401</v>
      </c>
      <c r="AB6335" t="s" s="30">
        <v>13520</v>
      </c>
      <c r="AD6335" t="s" s="30">
        <v>13521</v>
      </c>
      <c r="AG6335" t="s" s="30">
        <f>CONCATENATE(AH6335,", ",AI6335," ",AJ6335)</f>
        <v>13522</v>
      </c>
      <c r="AH6335" t="s" s="244">
        <v>4958</v>
      </c>
      <c r="AI6335" t="s" s="30">
        <v>4363</v>
      </c>
      <c r="AJ6335" s="245">
        <v>95828</v>
      </c>
    </row>
    <row r="6336" s="231" customFormat="1" ht="13.65" customHeight="1">
      <c r="AA6336" s="245">
        <v>1120419</v>
      </c>
      <c r="AB6336" t="s" s="30">
        <v>13523</v>
      </c>
      <c r="AD6336" t="s" s="30">
        <v>13524</v>
      </c>
      <c r="AG6336" t="s" s="30">
        <f>CONCATENATE(AH6336,", ",AI6336," ",AJ6336)</f>
        <v>13525</v>
      </c>
      <c r="AH6336" t="s" s="244">
        <v>7113</v>
      </c>
      <c r="AI6336" t="s" s="30">
        <v>4810</v>
      </c>
      <c r="AJ6336" s="245">
        <v>70113</v>
      </c>
    </row>
    <row r="6337" s="231" customFormat="1" ht="13.65" customHeight="1">
      <c r="AA6337" s="245">
        <v>1120427</v>
      </c>
      <c r="AB6337" t="s" s="30">
        <v>13526</v>
      </c>
      <c r="AD6337" t="s" s="30">
        <v>13527</v>
      </c>
      <c r="AG6337" t="s" s="30">
        <f>CONCATENATE(AH6337,", ",AI6337," ",AJ6337)</f>
        <v>13528</v>
      </c>
      <c r="AH6337" t="s" s="244">
        <v>7323</v>
      </c>
      <c r="AI6337" t="s" s="30">
        <v>6890</v>
      </c>
      <c r="AJ6337" s="245">
        <v>5446</v>
      </c>
    </row>
    <row r="6338" s="231" customFormat="1" ht="13.65" customHeight="1">
      <c r="AA6338" s="245">
        <v>1120435</v>
      </c>
      <c r="AB6338" t="s" s="30">
        <v>13529</v>
      </c>
      <c r="AD6338" t="s" s="30">
        <v>13530</v>
      </c>
      <c r="AE6338" t="s" s="30">
        <v>13531</v>
      </c>
      <c r="AG6338" t="s" s="30">
        <f>CONCATENATE(AH6338,", ",AI6338," ",AJ6338)</f>
        <v>7384</v>
      </c>
      <c r="AH6338" t="s" s="244">
        <v>1878</v>
      </c>
      <c r="AI6338" t="s" s="30">
        <v>178</v>
      </c>
      <c r="AJ6338" s="245">
        <v>30305</v>
      </c>
    </row>
    <row r="6339" s="231" customFormat="1" ht="13.65" customHeight="1">
      <c r="AA6339" s="245">
        <v>1120443</v>
      </c>
      <c r="AB6339" t="s" s="30">
        <v>13532</v>
      </c>
      <c r="AD6339" t="s" s="30">
        <v>13533</v>
      </c>
      <c r="AG6339" t="s" s="30">
        <f>CONCATENATE(AH6339,", ",AI6339," ",AJ6339)</f>
        <v>13534</v>
      </c>
      <c r="AH6339" t="s" s="244">
        <v>7973</v>
      </c>
      <c r="AI6339" t="s" s="30">
        <v>581</v>
      </c>
      <c r="AJ6339" s="245">
        <v>33145</v>
      </c>
    </row>
    <row r="6340" s="231" customFormat="1" ht="13.65" customHeight="1">
      <c r="AA6340" s="245">
        <v>1120450</v>
      </c>
      <c r="AB6340" t="s" s="30">
        <v>13535</v>
      </c>
      <c r="AD6340" t="s" s="30">
        <v>13536</v>
      </c>
      <c r="AG6340" t="s" s="30">
        <f>CONCATENATE(AH6340,", ",AI6340," ",AJ6340)</f>
        <v>13537</v>
      </c>
      <c r="AH6340" t="s" s="244">
        <v>752</v>
      </c>
      <c r="AI6340" t="s" s="30">
        <v>753</v>
      </c>
      <c r="AJ6340" s="245">
        <v>10025</v>
      </c>
    </row>
    <row r="6341" s="231" customFormat="1" ht="13.65" customHeight="1">
      <c r="AA6341" s="245">
        <v>1120468</v>
      </c>
      <c r="AB6341" t="s" s="30">
        <v>13538</v>
      </c>
      <c r="AD6341" t="s" s="30">
        <v>13539</v>
      </c>
      <c r="AG6341" t="s" s="30">
        <f>CONCATENATE(AH6341,", ",AI6341," ",AJ6341)</f>
        <v>13540</v>
      </c>
      <c r="AH6341" t="s" s="244">
        <v>5496</v>
      </c>
      <c r="AI6341" t="s" s="30">
        <v>4670</v>
      </c>
      <c r="AJ6341" t="s" s="30">
        <v>13541</v>
      </c>
    </row>
    <row r="6342" s="231" customFormat="1" ht="13.65" customHeight="1">
      <c r="AA6342" s="245">
        <v>1120476</v>
      </c>
      <c r="AB6342" t="s" s="30">
        <v>13542</v>
      </c>
      <c r="AC6342" t="s" s="30">
        <v>13543</v>
      </c>
      <c r="AD6342" t="s" s="30">
        <v>13544</v>
      </c>
      <c r="AG6342" t="s" s="30">
        <f>CONCATENATE(AH6342,", ",AI6342," ",AJ6342)</f>
        <v>4695</v>
      </c>
      <c r="AH6342" t="s" s="244">
        <v>752</v>
      </c>
      <c r="AI6342" t="s" s="30">
        <v>753</v>
      </c>
      <c r="AJ6342" s="245">
        <v>10018</v>
      </c>
    </row>
    <row r="6343" s="231" customFormat="1" ht="13.65" customHeight="1">
      <c r="AA6343" s="245">
        <v>1120484</v>
      </c>
      <c r="AB6343" t="s" s="30">
        <v>13545</v>
      </c>
      <c r="AD6343" t="s" s="30">
        <v>13546</v>
      </c>
      <c r="AG6343" t="s" s="30">
        <f>CONCATENATE(AH6343,", ",AI6343," ",AJ6343)</f>
        <v>13547</v>
      </c>
      <c r="AH6343" t="s" s="244">
        <v>13548</v>
      </c>
      <c r="AI6343" t="s" s="30">
        <v>4363</v>
      </c>
      <c r="AJ6343" s="245">
        <v>95050</v>
      </c>
    </row>
    <row r="6344" s="231" customFormat="1" ht="13.65" customHeight="1">
      <c r="AA6344" s="245">
        <v>1120492</v>
      </c>
      <c r="AB6344" t="s" s="30">
        <v>13549</v>
      </c>
      <c r="AD6344" t="s" s="30">
        <v>13550</v>
      </c>
      <c r="AG6344" t="s" s="30">
        <f>CONCATENATE(AH6344,", ",AI6344," ",AJ6344)</f>
        <v>13551</v>
      </c>
      <c r="AH6344" t="s" s="244">
        <v>13552</v>
      </c>
      <c r="AI6344" t="s" s="30">
        <v>581</v>
      </c>
      <c r="AJ6344" s="245">
        <v>34102</v>
      </c>
    </row>
    <row r="6345" s="231" customFormat="1" ht="13.65" customHeight="1">
      <c r="AA6345" s="245">
        <v>1120500</v>
      </c>
      <c r="AB6345" t="s" s="30">
        <v>13553</v>
      </c>
      <c r="AD6345" t="s" s="30">
        <v>13554</v>
      </c>
      <c r="AG6345" t="s" s="30">
        <f>CONCATENATE(AH6345,", ",AI6345," ",AJ6345)</f>
        <v>11093</v>
      </c>
      <c r="AH6345" t="s" s="244">
        <v>752</v>
      </c>
      <c r="AI6345" t="s" s="30">
        <v>753</v>
      </c>
      <c r="AJ6345" s="245">
        <v>10118</v>
      </c>
    </row>
    <row r="6346" s="231" customFormat="1" ht="13.65" customHeight="1">
      <c r="AA6346" s="245">
        <v>1120518</v>
      </c>
      <c r="AB6346" t="s" s="30">
        <v>13555</v>
      </c>
      <c r="AD6346" t="s" s="30">
        <v>13556</v>
      </c>
      <c r="AG6346" t="s" s="30">
        <f>CONCATENATE(AH6346,", ",AI6346," ",AJ6346)</f>
        <v>13557</v>
      </c>
      <c r="AH6346" t="s" s="244">
        <v>13558</v>
      </c>
      <c r="AI6346" t="s" s="30">
        <v>4363</v>
      </c>
      <c r="AJ6346" s="245">
        <v>91343</v>
      </c>
    </row>
    <row r="6347" s="231" customFormat="1" ht="13.65" customHeight="1">
      <c r="AA6347" s="245">
        <v>1120526</v>
      </c>
      <c r="AB6347" t="s" s="30">
        <v>13559</v>
      </c>
      <c r="AD6347" t="s" s="30">
        <v>13560</v>
      </c>
      <c r="AG6347" t="s" s="30">
        <f>CONCATENATE(AH6347,", ",AI6347," ",AJ6347)</f>
        <v>12522</v>
      </c>
      <c r="AH6347" t="s" s="244">
        <v>12523</v>
      </c>
      <c r="AI6347" t="s" s="30">
        <v>207</v>
      </c>
      <c r="AJ6347" s="245">
        <v>1801</v>
      </c>
    </row>
    <row r="6348" s="231" customFormat="1" ht="13.65" customHeight="1">
      <c r="AA6348" s="245">
        <v>1120534</v>
      </c>
      <c r="AB6348" t="s" s="30">
        <v>13561</v>
      </c>
      <c r="AC6348" t="s" s="30">
        <v>13562</v>
      </c>
      <c r="AD6348" t="s" s="30">
        <v>13563</v>
      </c>
      <c r="AG6348" t="s" s="30">
        <f>CONCATENATE(AH6348,", ",AI6348," ",AJ6348)</f>
        <v>4779</v>
      </c>
      <c r="AH6348" t="s" s="244">
        <v>4682</v>
      </c>
      <c r="AI6348" t="s" s="30">
        <v>4683</v>
      </c>
      <c r="AJ6348" s="245">
        <v>20036</v>
      </c>
    </row>
    <row r="6349" s="231" customFormat="1" ht="13.65" customHeight="1">
      <c r="AA6349" s="245">
        <v>1120542</v>
      </c>
      <c r="AB6349" t="s" s="30">
        <v>13564</v>
      </c>
      <c r="AD6349" t="s" s="30">
        <v>13565</v>
      </c>
      <c r="AG6349" t="s" s="30">
        <f>CONCATENATE(AH6349,", ",AI6349," ",AJ6349)</f>
        <v>13566</v>
      </c>
      <c r="AH6349" t="s" s="244">
        <v>13567</v>
      </c>
      <c r="AI6349" t="s" s="30">
        <v>10592</v>
      </c>
      <c r="AJ6349" s="245">
        <v>4096</v>
      </c>
    </row>
    <row r="6350" s="231" customFormat="1" ht="13.65" customHeight="1">
      <c r="AA6350" s="245">
        <v>1120559</v>
      </c>
      <c r="AB6350" t="s" s="30">
        <v>13568</v>
      </c>
      <c r="AD6350" t="s" s="30">
        <v>13569</v>
      </c>
      <c r="AG6350" t="s" s="30">
        <f>CONCATENATE(AH6350,", ",AI6350," ",AJ6350)</f>
        <v>6265</v>
      </c>
      <c r="AH6350" t="s" s="244">
        <v>6266</v>
      </c>
      <c r="AI6350" t="s" s="30">
        <v>3348</v>
      </c>
      <c r="AJ6350" s="245">
        <v>60202</v>
      </c>
    </row>
    <row r="6351" s="231" customFormat="1" ht="13.65" customHeight="1">
      <c r="AA6351" s="245">
        <v>1120567</v>
      </c>
      <c r="AB6351" t="s" s="30">
        <v>13570</v>
      </c>
      <c r="AD6351" t="s" s="30">
        <v>13571</v>
      </c>
      <c r="AG6351" t="s" s="30">
        <f>CONCATENATE(AH6351,", ",AI6351," ",AJ6351)</f>
        <v>13572</v>
      </c>
      <c r="AH6351" t="s" s="244">
        <v>13573</v>
      </c>
      <c r="AI6351" t="s" s="30">
        <v>5274</v>
      </c>
      <c r="AJ6351" s="245">
        <v>18062</v>
      </c>
    </row>
    <row r="6352" s="231" customFormat="1" ht="13.65" customHeight="1">
      <c r="AA6352" s="245">
        <v>1120575</v>
      </c>
      <c r="AB6352" t="s" s="30">
        <v>13574</v>
      </c>
      <c r="AD6352" t="s" s="30">
        <v>13575</v>
      </c>
      <c r="AG6352" t="s" s="30">
        <f>CONCATENATE(AH6352,", ",AI6352," ",AJ6352)</f>
        <v>13576</v>
      </c>
      <c r="AH6352" t="s" s="244">
        <v>9052</v>
      </c>
      <c r="AI6352" t="s" s="30">
        <v>139</v>
      </c>
      <c r="AJ6352" s="245">
        <v>37087</v>
      </c>
    </row>
    <row r="6353" s="231" customFormat="1" ht="13.65" customHeight="1">
      <c r="AA6353" s="245">
        <v>1120583</v>
      </c>
      <c r="AB6353" t="s" s="30">
        <v>13577</v>
      </c>
      <c r="AD6353" t="s" s="30">
        <v>13578</v>
      </c>
      <c r="AG6353" t="s" s="30">
        <f>CONCATENATE(AH6353,", ",AI6353," ",AJ6353)</f>
        <v>13579</v>
      </c>
      <c r="AH6353" t="s" s="244">
        <v>13580</v>
      </c>
      <c r="AI6353" t="s" s="30">
        <v>4748</v>
      </c>
      <c r="AJ6353" s="245">
        <v>21042</v>
      </c>
    </row>
    <row r="6354" s="231" customFormat="1" ht="13.65" customHeight="1">
      <c r="AA6354" s="245">
        <v>1120609</v>
      </c>
      <c r="AB6354" t="s" s="30">
        <v>13581</v>
      </c>
      <c r="AG6354" t="s" s="30">
        <f>CONCATENATE(AH6354,", ",AI6354," ",AJ6354)</f>
        <v>209</v>
      </c>
    </row>
    <row r="6355" s="231" customFormat="1" ht="13.65" customHeight="1">
      <c r="AA6355" s="245">
        <v>1120617</v>
      </c>
      <c r="AB6355" t="s" s="30">
        <v>13582</v>
      </c>
      <c r="AG6355" t="s" s="30">
        <f>CONCATENATE(AH6355,", ",AI6355," ",AJ6355)</f>
        <v>209</v>
      </c>
    </row>
    <row r="6356" s="231" customFormat="1" ht="13.65" customHeight="1">
      <c r="AA6356" s="245">
        <v>1120633</v>
      </c>
      <c r="AB6356" t="s" s="30">
        <v>13583</v>
      </c>
      <c r="AG6356" t="s" s="30">
        <f>CONCATENATE(AH6356,", ",AI6356," ",AJ6356)</f>
        <v>209</v>
      </c>
    </row>
    <row r="6357" s="231" customFormat="1" ht="13.65" customHeight="1">
      <c r="AA6357" s="245">
        <v>1120641</v>
      </c>
      <c r="AB6357" t="s" s="30">
        <v>13584</v>
      </c>
      <c r="AG6357" t="s" s="30">
        <f>CONCATENATE(AH6357,", ",AI6357," ",AJ6357)</f>
        <v>209</v>
      </c>
    </row>
    <row r="6358" s="231" customFormat="1" ht="13.65" customHeight="1">
      <c r="AA6358" s="245">
        <v>1120658</v>
      </c>
      <c r="AB6358" t="s" s="30">
        <v>13585</v>
      </c>
      <c r="AG6358" t="s" s="30">
        <f>CONCATENATE(AH6358,", ",AI6358," ",AJ6358)</f>
        <v>209</v>
      </c>
    </row>
    <row r="6359" s="231" customFormat="1" ht="13.65" customHeight="1">
      <c r="AA6359" s="245">
        <v>1120666</v>
      </c>
      <c r="AB6359" t="s" s="30">
        <v>13586</v>
      </c>
      <c r="AG6359" t="s" s="30">
        <f>CONCATENATE(AH6359,", ",AI6359," ",AJ6359)</f>
        <v>209</v>
      </c>
    </row>
    <row r="6360" s="231" customFormat="1" ht="13.65" customHeight="1">
      <c r="AA6360" s="245">
        <v>1120674</v>
      </c>
      <c r="AB6360" t="s" s="30">
        <v>13587</v>
      </c>
      <c r="AG6360" t="s" s="30">
        <f>CONCATENATE(AH6360,", ",AI6360," ",AJ6360)</f>
        <v>209</v>
      </c>
    </row>
    <row r="6361" s="231" customFormat="1" ht="13.65" customHeight="1">
      <c r="AA6361" s="245">
        <v>1120682</v>
      </c>
      <c r="AB6361" t="s" s="30">
        <v>13588</v>
      </c>
      <c r="AG6361" t="s" s="30">
        <f>CONCATENATE(AH6361,", ",AI6361," ",AJ6361)</f>
        <v>209</v>
      </c>
    </row>
    <row r="6362" s="231" customFormat="1" ht="13.65" customHeight="1">
      <c r="AA6362" s="245">
        <v>1120690</v>
      </c>
      <c r="AB6362" t="s" s="30">
        <v>13589</v>
      </c>
      <c r="AG6362" t="s" s="30">
        <f>CONCATENATE(AH6362,", ",AI6362," ",AJ6362)</f>
        <v>209</v>
      </c>
    </row>
    <row r="6363" s="231" customFormat="1" ht="13.65" customHeight="1">
      <c r="AA6363" s="245">
        <v>1120708</v>
      </c>
      <c r="AB6363" t="s" s="30">
        <v>13590</v>
      </c>
      <c r="AG6363" t="s" s="30">
        <f>CONCATENATE(AH6363,", ",AI6363," ",AJ6363)</f>
        <v>209</v>
      </c>
    </row>
    <row r="6364" s="231" customFormat="1" ht="13.65" customHeight="1">
      <c r="AA6364" s="245">
        <v>1120716</v>
      </c>
      <c r="AB6364" t="s" s="30">
        <v>13591</v>
      </c>
      <c r="AG6364" t="s" s="30">
        <f>CONCATENATE(AH6364,", ",AI6364," ",AJ6364)</f>
        <v>209</v>
      </c>
    </row>
    <row r="6365" s="231" customFormat="1" ht="13.65" customHeight="1">
      <c r="AA6365" s="245">
        <v>1120724</v>
      </c>
      <c r="AB6365" t="s" s="30">
        <v>13592</v>
      </c>
      <c r="AG6365" t="s" s="30">
        <f>CONCATENATE(AH6365,", ",AI6365," ",AJ6365)</f>
        <v>209</v>
      </c>
    </row>
    <row r="6366" s="231" customFormat="1" ht="13.65" customHeight="1">
      <c r="AA6366" s="245">
        <v>1120732</v>
      </c>
      <c r="AB6366" t="s" s="30">
        <v>13593</v>
      </c>
      <c r="AG6366" t="s" s="30">
        <f>CONCATENATE(AH6366,", ",AI6366," ",AJ6366)</f>
        <v>209</v>
      </c>
    </row>
    <row r="6367" s="231" customFormat="1" ht="13.65" customHeight="1">
      <c r="AA6367" s="245">
        <v>1120740</v>
      </c>
      <c r="AB6367" t="s" s="30">
        <v>13594</v>
      </c>
      <c r="AG6367" t="s" s="30">
        <f>CONCATENATE(AH6367,", ",AI6367," ",AJ6367)</f>
        <v>209</v>
      </c>
    </row>
    <row r="6368" s="231" customFormat="1" ht="13.65" customHeight="1">
      <c r="AA6368" s="245">
        <v>1120757</v>
      </c>
      <c r="AB6368" t="s" s="30">
        <v>13595</v>
      </c>
      <c r="AG6368" t="s" s="30">
        <f>CONCATENATE(AH6368,", ",AI6368," ",AJ6368)</f>
        <v>209</v>
      </c>
    </row>
    <row r="6369" s="231" customFormat="1" ht="13.65" customHeight="1">
      <c r="AA6369" s="245">
        <v>1120765</v>
      </c>
      <c r="AB6369" t="s" s="30">
        <v>13596</v>
      </c>
      <c r="AG6369" t="s" s="30">
        <f>CONCATENATE(AH6369,", ",AI6369," ",AJ6369)</f>
        <v>209</v>
      </c>
    </row>
    <row r="6370" s="231" customFormat="1" ht="13.65" customHeight="1">
      <c r="AA6370" s="245">
        <v>1120773</v>
      </c>
      <c r="AB6370" t="s" s="30">
        <v>13597</v>
      </c>
      <c r="AG6370" t="s" s="30">
        <f>CONCATENATE(AH6370,", ",AI6370," ",AJ6370)</f>
        <v>209</v>
      </c>
    </row>
    <row r="6371" s="231" customFormat="1" ht="13.65" customHeight="1">
      <c r="AA6371" s="245">
        <v>1120781</v>
      </c>
      <c r="AB6371" t="s" s="30">
        <v>13598</v>
      </c>
      <c r="AG6371" t="s" s="30">
        <f>CONCATENATE(AH6371,", ",AI6371," ",AJ6371)</f>
        <v>209</v>
      </c>
    </row>
    <row r="6372" s="231" customFormat="1" ht="13.65" customHeight="1">
      <c r="AA6372" s="245">
        <v>1120815</v>
      </c>
      <c r="AB6372" t="s" s="30">
        <v>13599</v>
      </c>
      <c r="AG6372" t="s" s="30">
        <f>CONCATENATE(AH6372,", ",AI6372," ",AJ6372)</f>
        <v>209</v>
      </c>
    </row>
    <row r="6373" s="231" customFormat="1" ht="13.65" customHeight="1">
      <c r="AA6373" s="245">
        <v>1120831</v>
      </c>
      <c r="AB6373" t="s" s="30">
        <v>13600</v>
      </c>
      <c r="AG6373" t="s" s="30">
        <f>CONCATENATE(AH6373,", ",AI6373," ",AJ6373)</f>
        <v>209</v>
      </c>
    </row>
    <row r="6374" s="231" customFormat="1" ht="13.65" customHeight="1">
      <c r="AA6374" s="245">
        <v>1120849</v>
      </c>
      <c r="AB6374" t="s" s="30">
        <v>13601</v>
      </c>
      <c r="AG6374" t="s" s="30">
        <f>CONCATENATE(AH6374,", ",AI6374," ",AJ6374)</f>
        <v>209</v>
      </c>
    </row>
    <row r="6375" s="231" customFormat="1" ht="13.65" customHeight="1">
      <c r="AA6375" s="245">
        <v>1120872</v>
      </c>
      <c r="AB6375" t="s" s="30">
        <v>13602</v>
      </c>
      <c r="AG6375" t="s" s="30">
        <f>CONCATENATE(AH6375,", ",AI6375," ",AJ6375)</f>
        <v>209</v>
      </c>
    </row>
    <row r="6376" s="231" customFormat="1" ht="13.65" customHeight="1">
      <c r="AA6376" s="245">
        <v>1120880</v>
      </c>
      <c r="AB6376" t="s" s="30">
        <v>13603</v>
      </c>
      <c r="AD6376" t="s" s="30">
        <v>13604</v>
      </c>
      <c r="AG6376" t="s" s="30">
        <f>CONCATENATE(AH6376,", ",AI6376," ",AJ6376)</f>
        <v>13605</v>
      </c>
      <c r="AH6376" t="s" s="244">
        <v>13606</v>
      </c>
      <c r="AI6376" t="s" s="30">
        <v>616</v>
      </c>
      <c r="AJ6376" s="245">
        <v>28906</v>
      </c>
    </row>
    <row r="6377" s="231" customFormat="1" ht="13.65" customHeight="1">
      <c r="AA6377" s="245">
        <v>1120898</v>
      </c>
      <c r="AB6377" t="s" s="30">
        <v>13607</v>
      </c>
      <c r="AD6377" t="s" s="30">
        <v>13608</v>
      </c>
      <c r="AG6377" t="s" s="30">
        <f>CONCATENATE(AH6377,", ",AI6377," ",AJ6377)</f>
        <v>309</v>
      </c>
      <c r="AH6377" t="s" s="244">
        <v>138</v>
      </c>
      <c r="AI6377" t="s" s="30">
        <v>139</v>
      </c>
      <c r="AJ6377" s="245">
        <v>37416</v>
      </c>
    </row>
    <row r="6378" s="231" customFormat="1" ht="13.65" customHeight="1">
      <c r="AA6378" s="245">
        <v>1120906</v>
      </c>
      <c r="AB6378" t="s" s="30">
        <v>13609</v>
      </c>
      <c r="AD6378" t="s" s="30">
        <v>13610</v>
      </c>
      <c r="AG6378" t="s" s="30">
        <f>CONCATENATE(AH6378,", ",AI6378," ",AJ6378)</f>
        <v>2644</v>
      </c>
      <c r="AH6378" t="s" s="244">
        <v>2645</v>
      </c>
      <c r="AI6378" t="s" s="30">
        <v>139</v>
      </c>
      <c r="AJ6378" s="245">
        <v>37347</v>
      </c>
    </row>
    <row r="6379" s="231" customFormat="1" ht="13.65" customHeight="1">
      <c r="AA6379" s="245">
        <v>1120914</v>
      </c>
      <c r="AB6379" t="s" s="30">
        <v>13611</v>
      </c>
      <c r="AD6379" t="s" s="30">
        <v>13612</v>
      </c>
      <c r="AG6379" t="s" s="30">
        <f>CONCATENATE(AH6379,", ",AI6379," ",AJ6379)</f>
        <v>13605</v>
      </c>
      <c r="AH6379" t="s" s="244">
        <v>13606</v>
      </c>
      <c r="AI6379" t="s" s="30">
        <v>616</v>
      </c>
      <c r="AJ6379" s="245">
        <v>28906</v>
      </c>
    </row>
    <row r="6380" s="231" customFormat="1" ht="13.65" customHeight="1">
      <c r="AA6380" s="245">
        <v>1120922</v>
      </c>
      <c r="AB6380" t="s" s="30">
        <v>13613</v>
      </c>
      <c r="AD6380" t="s" s="30">
        <v>13614</v>
      </c>
      <c r="AG6380" t="s" s="30">
        <f>CONCATENATE(AH6380,", ",AI6380," ",AJ6380)</f>
        <v>13615</v>
      </c>
      <c r="AH6380" t="s" s="244">
        <v>13616</v>
      </c>
      <c r="AI6380" t="s" s="30">
        <v>260</v>
      </c>
      <c r="AJ6380" s="245">
        <v>36861</v>
      </c>
    </row>
    <row r="6381" s="231" customFormat="1" ht="13.65" customHeight="1">
      <c r="AA6381" s="245">
        <v>1120930</v>
      </c>
      <c r="AB6381" t="s" s="30">
        <v>13617</v>
      </c>
      <c r="AD6381" t="s" s="30">
        <v>13618</v>
      </c>
      <c r="AG6381" t="s" s="30">
        <f>CONCATENATE(AH6381,", ",AI6381," ",AJ6381)</f>
        <v>13619</v>
      </c>
      <c r="AH6381" t="s" s="244">
        <v>899</v>
      </c>
      <c r="AI6381" t="s" s="30">
        <v>260</v>
      </c>
      <c r="AJ6381" s="245">
        <v>35614</v>
      </c>
    </row>
    <row r="6382" s="231" customFormat="1" ht="13.65" customHeight="1">
      <c r="AA6382" s="245">
        <v>1120948</v>
      </c>
      <c r="AB6382" t="s" s="30">
        <v>13620</v>
      </c>
      <c r="AD6382" t="s" s="30">
        <v>13621</v>
      </c>
      <c r="AG6382" t="s" s="30">
        <f>CONCATENATE(AH6382,", ",AI6382," ",AJ6382)</f>
        <v>13622</v>
      </c>
      <c r="AH6382" t="s" s="244">
        <v>13623</v>
      </c>
      <c r="AI6382" t="s" s="30">
        <v>5295</v>
      </c>
      <c r="AJ6382" s="245">
        <v>42223</v>
      </c>
    </row>
    <row r="6383" s="231" customFormat="1" ht="13.65" customHeight="1">
      <c r="AA6383" s="245">
        <v>1120955</v>
      </c>
      <c r="AB6383" t="s" s="30">
        <v>13624</v>
      </c>
      <c r="AD6383" t="s" s="30">
        <v>13625</v>
      </c>
      <c r="AG6383" t="s" s="30">
        <f>CONCATENATE(AH6383,", ",AI6383," ",AJ6383)</f>
        <v>13626</v>
      </c>
      <c r="AH6383" t="s" s="244">
        <v>4853</v>
      </c>
      <c r="AI6383" t="s" s="30">
        <v>616</v>
      </c>
      <c r="AJ6383" s="245">
        <v>27612</v>
      </c>
    </row>
    <row r="6384" s="231" customFormat="1" ht="13.65" customHeight="1">
      <c r="AA6384" s="245">
        <v>1120963</v>
      </c>
      <c r="AB6384" t="s" s="30">
        <v>13627</v>
      </c>
      <c r="AD6384" t="s" s="30">
        <v>13628</v>
      </c>
      <c r="AG6384" t="s" s="30">
        <f>CONCATENATE(AH6384,", ",AI6384," ",AJ6384)</f>
        <v>13629</v>
      </c>
      <c r="AH6384" t="s" s="244">
        <v>13630</v>
      </c>
      <c r="AI6384" t="s" s="30">
        <v>616</v>
      </c>
      <c r="AJ6384" s="245">
        <v>27560</v>
      </c>
    </row>
    <row r="6385" s="231" customFormat="1" ht="13.65" customHeight="1">
      <c r="AA6385" s="245">
        <v>1120971</v>
      </c>
      <c r="AB6385" t="s" s="30">
        <v>13631</v>
      </c>
      <c r="AD6385" t="s" s="30">
        <v>13632</v>
      </c>
      <c r="AG6385" t="s" s="30">
        <f>CONCATENATE(AH6385,", ",AI6385," ",AJ6385)</f>
        <v>219</v>
      </c>
      <c r="AH6385" t="s" s="244">
        <v>138</v>
      </c>
      <c r="AI6385" t="s" s="30">
        <v>139</v>
      </c>
      <c r="AJ6385" s="245">
        <v>37405</v>
      </c>
    </row>
    <row r="6386" s="231" customFormat="1" ht="13.65" customHeight="1">
      <c r="AA6386" s="245">
        <v>1120989</v>
      </c>
      <c r="AB6386" t="s" s="30">
        <v>13633</v>
      </c>
      <c r="AD6386" t="s" s="30">
        <v>13634</v>
      </c>
      <c r="AG6386" t="s" s="30">
        <f>CONCATENATE(AH6386,", ",AI6386," ",AJ6386)</f>
        <v>13635</v>
      </c>
      <c r="AH6386" t="s" s="244">
        <v>2465</v>
      </c>
      <c r="AI6386" t="s" s="30">
        <v>260</v>
      </c>
      <c r="AJ6386" s="245">
        <v>35968</v>
      </c>
    </row>
    <row r="6387" s="231" customFormat="1" ht="13.65" customHeight="1">
      <c r="AA6387" s="245">
        <v>1120997</v>
      </c>
      <c r="AB6387" t="s" s="30">
        <v>13636</v>
      </c>
      <c r="AG6387" t="s" s="30">
        <f>CONCATENATE(AH6387,", ",AI6387," ",AJ6387)</f>
        <v>209</v>
      </c>
    </row>
    <row r="6388" s="231" customFormat="1" ht="13.65" customHeight="1">
      <c r="AA6388" s="245">
        <v>1121003</v>
      </c>
      <c r="AB6388" t="s" s="30">
        <v>13637</v>
      </c>
      <c r="AG6388" t="s" s="30">
        <f>CONCATENATE(AH6388,", ",AI6388," ",AJ6388)</f>
        <v>209</v>
      </c>
    </row>
    <row r="6389" s="231" customFormat="1" ht="13.65" customHeight="1">
      <c r="AA6389" s="245">
        <v>1121037</v>
      </c>
      <c r="AB6389" t="s" s="30">
        <v>13638</v>
      </c>
      <c r="AG6389" t="s" s="30">
        <f>CONCATENATE(AH6389,", ",AI6389," ",AJ6389)</f>
        <v>209</v>
      </c>
    </row>
    <row r="6390" s="231" customFormat="1" ht="13.65" customHeight="1">
      <c r="AA6390" s="245">
        <v>1121060</v>
      </c>
      <c r="AB6390" t="s" s="30">
        <v>13639</v>
      </c>
      <c r="AG6390" t="s" s="30">
        <f>CONCATENATE(AH6390,", ",AI6390," ",AJ6390)</f>
        <v>209</v>
      </c>
    </row>
    <row r="6391" s="231" customFormat="1" ht="13.65" customHeight="1">
      <c r="AA6391" s="245">
        <v>1121482</v>
      </c>
      <c r="AB6391" t="s" s="30">
        <v>13640</v>
      </c>
      <c r="AG6391" t="s" s="30">
        <f>CONCATENATE(AH6391,", ",AI6391," ",AJ6391)</f>
        <v>209</v>
      </c>
    </row>
    <row r="6392" s="231" customFormat="1" ht="13.65" customHeight="1">
      <c r="AA6392" s="245">
        <v>1121532</v>
      </c>
      <c r="AB6392" t="s" s="30">
        <v>13641</v>
      </c>
      <c r="AG6392" t="s" s="30">
        <f>CONCATENATE(AH6392,", ",AI6392," ",AJ6392)</f>
        <v>209</v>
      </c>
    </row>
    <row r="6393" s="231" customFormat="1" ht="13.65" customHeight="1">
      <c r="AA6393" s="245">
        <v>1121557</v>
      </c>
      <c r="AB6393" t="s" s="30">
        <v>13642</v>
      </c>
      <c r="AG6393" t="s" s="30">
        <f>CONCATENATE(AH6393,", ",AI6393," ",AJ6393)</f>
        <v>209</v>
      </c>
    </row>
    <row r="6394" s="231" customFormat="1" ht="13.65" customHeight="1">
      <c r="AA6394" s="245">
        <v>1121565</v>
      </c>
      <c r="AB6394" t="s" s="30">
        <v>13643</v>
      </c>
      <c r="AG6394" t="s" s="30">
        <f>CONCATENATE(AH6394,", ",AI6394," ",AJ6394)</f>
        <v>209</v>
      </c>
    </row>
    <row r="6395" s="231" customFormat="1" ht="13.65" customHeight="1">
      <c r="AA6395" s="245">
        <v>1121573</v>
      </c>
      <c r="AB6395" t="s" s="30">
        <v>13644</v>
      </c>
      <c r="AG6395" t="s" s="30">
        <f>CONCATENATE(AH6395,", ",AI6395," ",AJ6395)</f>
        <v>209</v>
      </c>
    </row>
    <row r="6396" s="231" customFormat="1" ht="13.65" customHeight="1">
      <c r="AA6396" s="245">
        <v>1121581</v>
      </c>
      <c r="AB6396" t="s" s="30">
        <v>13645</v>
      </c>
      <c r="AG6396" t="s" s="30">
        <f>CONCATENATE(AH6396,", ",AI6396," ",AJ6396)</f>
        <v>209</v>
      </c>
    </row>
    <row r="6397" s="231" customFormat="1" ht="13.65" customHeight="1">
      <c r="AA6397" s="245">
        <v>1121599</v>
      </c>
      <c r="AB6397" t="s" s="30">
        <v>13646</v>
      </c>
      <c r="AG6397" t="s" s="30">
        <f>CONCATENATE(AH6397,", ",AI6397," ",AJ6397)</f>
        <v>209</v>
      </c>
    </row>
    <row r="6398" s="231" customFormat="1" ht="13.65" customHeight="1">
      <c r="AA6398" s="245">
        <v>1121607</v>
      </c>
      <c r="AB6398" t="s" s="30">
        <v>7225</v>
      </c>
      <c r="AG6398" t="s" s="30">
        <f>CONCATENATE(AH6398,", ",AI6398," ",AJ6398)</f>
        <v>209</v>
      </c>
    </row>
    <row r="6399" s="231" customFormat="1" ht="13.65" customHeight="1">
      <c r="AA6399" s="245">
        <v>1121615</v>
      </c>
      <c r="AB6399" t="s" s="30">
        <v>13647</v>
      </c>
      <c r="AG6399" t="s" s="30">
        <f>CONCATENATE(AH6399,", ",AI6399," ",AJ6399)</f>
        <v>209</v>
      </c>
    </row>
    <row r="6400" s="231" customFormat="1" ht="13.65" customHeight="1">
      <c r="AA6400" s="245">
        <v>1121664</v>
      </c>
      <c r="AB6400" t="s" s="30">
        <v>13648</v>
      </c>
      <c r="AD6400" t="s" s="30">
        <v>13649</v>
      </c>
      <c r="AG6400" t="s" s="30">
        <f>CONCATENATE(AH6400,", ",AI6400," ",AJ6400)</f>
        <v>197</v>
      </c>
      <c r="AH6400" t="s" s="244">
        <v>138</v>
      </c>
      <c r="AI6400" t="s" s="30">
        <v>139</v>
      </c>
      <c r="AJ6400" s="245">
        <v>37402</v>
      </c>
    </row>
    <row r="6401" s="231" customFormat="1" ht="13.65" customHeight="1">
      <c r="AA6401" s="245">
        <v>1121672</v>
      </c>
      <c r="AB6401" t="s" s="30">
        <v>13650</v>
      </c>
      <c r="AG6401" t="s" s="30">
        <f>CONCATENATE(AH6401,", ",AI6401," ",AJ6401)</f>
        <v>209</v>
      </c>
    </row>
    <row r="6402" s="231" customFormat="1" ht="13.65" customHeight="1">
      <c r="AA6402" s="245">
        <v>1121680</v>
      </c>
      <c r="AB6402" t="s" s="30">
        <v>13651</v>
      </c>
      <c r="AG6402" t="s" s="30">
        <f>CONCATENATE(AH6402,", ",AI6402," ",AJ6402)</f>
        <v>209</v>
      </c>
    </row>
    <row r="6403" s="231" customFormat="1" ht="13.65" customHeight="1">
      <c r="AA6403" s="245">
        <v>1121698</v>
      </c>
      <c r="AB6403" t="s" s="30">
        <v>13652</v>
      </c>
      <c r="AG6403" t="s" s="30">
        <f>CONCATENATE(AH6403,", ",AI6403," ",AJ6403)</f>
        <v>209</v>
      </c>
    </row>
    <row r="6404" s="231" customFormat="1" ht="13.65" customHeight="1">
      <c r="AA6404" s="245">
        <v>1121706</v>
      </c>
      <c r="AB6404" t="s" s="30">
        <v>13653</v>
      </c>
      <c r="AG6404" t="s" s="30">
        <f>CONCATENATE(AH6404,", ",AI6404," ",AJ6404)</f>
        <v>209</v>
      </c>
    </row>
    <row r="6405" s="231" customFormat="1" ht="13.65" customHeight="1">
      <c r="AA6405" s="245">
        <v>1121730</v>
      </c>
      <c r="AB6405" t="s" s="30">
        <v>13654</v>
      </c>
      <c r="AG6405" t="s" s="30">
        <f>CONCATENATE(AH6405,", ",AI6405," ",AJ6405)</f>
        <v>209</v>
      </c>
    </row>
    <row r="6406" s="231" customFormat="1" ht="13.65" customHeight="1">
      <c r="AA6406" s="245">
        <v>1121748</v>
      </c>
      <c r="AB6406" t="s" s="30">
        <v>13655</v>
      </c>
      <c r="AG6406" t="s" s="30">
        <f>CONCATENATE(AH6406,", ",AI6406," ",AJ6406)</f>
        <v>209</v>
      </c>
    </row>
    <row r="6407" s="231" customFormat="1" ht="13.65" customHeight="1">
      <c r="AA6407" s="245">
        <v>1121755</v>
      </c>
      <c r="AB6407" t="s" s="30">
        <v>13656</v>
      </c>
      <c r="AG6407" t="s" s="30">
        <f>CONCATENATE(AH6407,", ",AI6407," ",AJ6407)</f>
        <v>209</v>
      </c>
    </row>
    <row r="6408" s="231" customFormat="1" ht="13.65" customHeight="1">
      <c r="AA6408" s="245">
        <v>1121763</v>
      </c>
      <c r="AB6408" t="s" s="30">
        <v>13657</v>
      </c>
      <c r="AC6408" t="s" s="30">
        <v>13658</v>
      </c>
      <c r="AG6408" t="s" s="30">
        <f>CONCATENATE(AH6408,", ",AI6408," ",AJ6408)</f>
        <v>209</v>
      </c>
    </row>
    <row r="6409" s="231" customFormat="1" ht="13.65" customHeight="1">
      <c r="AA6409" s="245">
        <v>1121771</v>
      </c>
      <c r="AB6409" t="s" s="30">
        <v>13659</v>
      </c>
      <c r="AG6409" t="s" s="30">
        <f>CONCATENATE(AH6409,", ",AI6409," ",AJ6409)</f>
        <v>209</v>
      </c>
    </row>
    <row r="6410" s="231" customFormat="1" ht="13.65" customHeight="1">
      <c r="AA6410" s="245">
        <v>1121789</v>
      </c>
      <c r="AB6410" t="s" s="30">
        <v>13660</v>
      </c>
      <c r="AG6410" t="s" s="30">
        <f>CONCATENATE(AH6410,", ",AI6410," ",AJ6410)</f>
        <v>209</v>
      </c>
    </row>
    <row r="6411" s="231" customFormat="1" ht="13.65" customHeight="1">
      <c r="AA6411" s="245">
        <v>1121797</v>
      </c>
      <c r="AB6411" t="s" s="30">
        <v>13661</v>
      </c>
      <c r="AG6411" t="s" s="30">
        <f>CONCATENATE(AH6411,", ",AI6411," ",AJ6411)</f>
        <v>209</v>
      </c>
    </row>
    <row r="6412" s="231" customFormat="1" ht="13.65" customHeight="1">
      <c r="AA6412" s="245">
        <v>1121805</v>
      </c>
      <c r="AB6412" t="s" s="30">
        <v>13662</v>
      </c>
      <c r="AG6412" t="s" s="30">
        <f>CONCATENATE(AH6412,", ",AI6412," ",AJ6412)</f>
        <v>209</v>
      </c>
    </row>
    <row r="6413" s="231" customFormat="1" ht="13.65" customHeight="1">
      <c r="AA6413" s="245">
        <v>1121821</v>
      </c>
      <c r="AB6413" t="s" s="30">
        <v>13663</v>
      </c>
      <c r="AG6413" t="s" s="30">
        <f>CONCATENATE(AH6413,", ",AI6413," ",AJ6413)</f>
        <v>209</v>
      </c>
    </row>
    <row r="6414" s="231" customFormat="1" ht="13.65" customHeight="1">
      <c r="AA6414" s="245">
        <v>1121854</v>
      </c>
      <c r="AB6414" t="s" s="30">
        <v>13664</v>
      </c>
      <c r="AG6414" t="s" s="30">
        <f>CONCATENATE(AH6414,", ",AI6414," ",AJ6414)</f>
        <v>209</v>
      </c>
    </row>
    <row r="6415" s="231" customFormat="1" ht="13.65" customHeight="1">
      <c r="AA6415" s="245">
        <v>1121862</v>
      </c>
      <c r="AB6415" t="s" s="30">
        <v>13665</v>
      </c>
      <c r="AG6415" t="s" s="30">
        <f>CONCATENATE(AH6415,", ",AI6415," ",AJ6415)</f>
        <v>209</v>
      </c>
    </row>
    <row r="6416" s="231" customFormat="1" ht="13.65" customHeight="1">
      <c r="AA6416" s="245">
        <v>1121870</v>
      </c>
      <c r="AB6416" t="s" s="30">
        <v>13666</v>
      </c>
      <c r="AG6416" t="s" s="30">
        <f>CONCATENATE(AH6416,", ",AI6416," ",AJ6416)</f>
        <v>209</v>
      </c>
    </row>
    <row r="6417" s="231" customFormat="1" ht="13.65" customHeight="1">
      <c r="AA6417" s="245">
        <v>1121888</v>
      </c>
      <c r="AB6417" t="s" s="30">
        <v>13667</v>
      </c>
      <c r="AG6417" t="s" s="30">
        <f>CONCATENATE(AH6417,", ",AI6417," ",AJ6417)</f>
        <v>209</v>
      </c>
    </row>
    <row r="6418" s="231" customFormat="1" ht="13.65" customHeight="1">
      <c r="AA6418" s="245">
        <v>1121896</v>
      </c>
      <c r="AB6418" t="s" s="30">
        <v>13668</v>
      </c>
      <c r="AG6418" t="s" s="30">
        <f>CONCATENATE(AH6418,", ",AI6418," ",AJ6418)</f>
        <v>209</v>
      </c>
    </row>
    <row r="6419" s="231" customFormat="1" ht="13.65" customHeight="1">
      <c r="AA6419" s="245">
        <v>1121938</v>
      </c>
      <c r="AB6419" t="s" s="30">
        <v>13669</v>
      </c>
      <c r="AG6419" t="s" s="30">
        <f>CONCATENATE(AH6419,", ",AI6419," ",AJ6419)</f>
        <v>209</v>
      </c>
    </row>
    <row r="6420" s="231" customFormat="1" ht="13.65" customHeight="1">
      <c r="AA6420" s="245">
        <v>1121953</v>
      </c>
      <c r="AB6420" t="s" s="30">
        <v>13670</v>
      </c>
      <c r="AD6420" t="s" s="30">
        <v>13671</v>
      </c>
      <c r="AG6420" t="s" s="30">
        <f>CONCATENATE(AH6420,", ",AI6420," ",AJ6420)</f>
        <v>5940</v>
      </c>
      <c r="AH6420" t="s" s="244">
        <v>4682</v>
      </c>
      <c r="AI6420" t="s" s="30">
        <v>4683</v>
      </c>
      <c r="AJ6420" s="245">
        <v>20005</v>
      </c>
    </row>
    <row r="6421" s="231" customFormat="1" ht="13.65" customHeight="1">
      <c r="AA6421" s="245">
        <v>1121961</v>
      </c>
      <c r="AB6421" t="s" s="30">
        <v>13672</v>
      </c>
      <c r="AD6421" t="s" s="30">
        <v>13673</v>
      </c>
      <c r="AG6421" t="s" s="30">
        <f>CONCATENATE(AH6421,", ",AI6421," ",AJ6421)</f>
        <v>5791</v>
      </c>
      <c r="AH6421" t="s" s="244">
        <v>4682</v>
      </c>
      <c r="AI6421" t="s" s="30">
        <v>4683</v>
      </c>
      <c r="AJ6421" s="245">
        <v>20008</v>
      </c>
    </row>
    <row r="6422" s="231" customFormat="1" ht="13.65" customHeight="1">
      <c r="AA6422" s="245">
        <v>1121979</v>
      </c>
      <c r="AB6422" t="s" s="30">
        <v>13674</v>
      </c>
      <c r="AD6422" t="s" s="30">
        <v>13675</v>
      </c>
      <c r="AG6422" t="s" s="30">
        <f>CONCATENATE(AH6422,", ",AI6422," ",AJ6422)</f>
        <v>4668</v>
      </c>
      <c r="AH6422" t="s" s="244">
        <v>4669</v>
      </c>
      <c r="AI6422" t="s" s="30">
        <v>4670</v>
      </c>
      <c r="AJ6422" s="245">
        <v>22314</v>
      </c>
    </row>
    <row r="6423" s="231" customFormat="1" ht="13.65" customHeight="1">
      <c r="AA6423" s="245">
        <v>1121987</v>
      </c>
      <c r="AB6423" t="s" s="30">
        <v>13676</v>
      </c>
      <c r="AD6423" t="s" s="30">
        <v>13677</v>
      </c>
      <c r="AG6423" t="s" s="30">
        <f>CONCATENATE(AH6423,", ",AI6423," ",AJ6423)</f>
        <v>5940</v>
      </c>
      <c r="AH6423" t="s" s="244">
        <v>4682</v>
      </c>
      <c r="AI6423" t="s" s="30">
        <v>4683</v>
      </c>
      <c r="AJ6423" s="245">
        <v>20005</v>
      </c>
    </row>
    <row r="6424" s="231" customFormat="1" ht="13.65" customHeight="1">
      <c r="AA6424" s="245">
        <v>1121995</v>
      </c>
      <c r="AB6424" t="s" s="30">
        <v>13678</v>
      </c>
      <c r="AD6424" t="s" s="30">
        <v>13679</v>
      </c>
      <c r="AG6424" t="s" s="30">
        <f>CONCATENATE(AH6424,", ",AI6424," ",AJ6424)</f>
        <v>13680</v>
      </c>
      <c r="AH6424" t="s" s="244">
        <v>4873</v>
      </c>
      <c r="AI6424" t="s" s="30">
        <v>4874</v>
      </c>
      <c r="AJ6424" s="245">
        <v>87109</v>
      </c>
    </row>
    <row r="6425" s="231" customFormat="1" ht="13.65" customHeight="1">
      <c r="AA6425" s="245">
        <v>1122001</v>
      </c>
      <c r="AB6425" t="s" s="30">
        <v>13681</v>
      </c>
      <c r="AD6425" t="s" s="30">
        <v>13682</v>
      </c>
      <c r="AG6425" t="s" s="30">
        <f>CONCATENATE(AH6425,", ",AI6425," ",AJ6425)</f>
        <v>13683</v>
      </c>
      <c r="AH6425" t="s" s="244">
        <v>13684</v>
      </c>
      <c r="AI6425" t="s" s="30">
        <v>4670</v>
      </c>
      <c r="AJ6425" s="245">
        <v>24401</v>
      </c>
    </row>
    <row r="6426" s="231" customFormat="1" ht="13.65" customHeight="1">
      <c r="AA6426" s="245">
        <v>1122019</v>
      </c>
      <c r="AB6426" t="s" s="30">
        <v>13685</v>
      </c>
      <c r="AD6426" t="s" s="30">
        <v>13686</v>
      </c>
      <c r="AG6426" t="s" s="30">
        <f>CONCATENATE(AH6426,", ",AI6426," ",AJ6426)</f>
        <v>13687</v>
      </c>
      <c r="AH6426" t="s" s="244">
        <v>13688</v>
      </c>
      <c r="AI6426" t="s" s="30">
        <v>5031</v>
      </c>
      <c r="AJ6426" s="245">
        <v>49085</v>
      </c>
    </row>
    <row r="6427" s="231" customFormat="1" ht="13.65" customHeight="1">
      <c r="AA6427" s="245">
        <v>1122027</v>
      </c>
      <c r="AB6427" t="s" s="30">
        <v>13689</v>
      </c>
      <c r="AD6427" t="s" s="30">
        <v>13690</v>
      </c>
      <c r="AG6427" t="s" s="30">
        <f>CONCATENATE(AH6427,", ",AI6427," ",AJ6427)</f>
        <v>13691</v>
      </c>
      <c r="AH6427" t="s" s="244">
        <v>13692</v>
      </c>
      <c r="AI6427" t="s" s="30">
        <v>4892</v>
      </c>
      <c r="AJ6427" s="245">
        <v>8054</v>
      </c>
    </row>
    <row r="6428" s="231" customFormat="1" ht="13.65" customHeight="1">
      <c r="AA6428" s="245">
        <v>1122035</v>
      </c>
      <c r="AB6428" t="s" s="30">
        <v>13693</v>
      </c>
      <c r="AD6428" t="s" s="30">
        <v>13694</v>
      </c>
      <c r="AG6428" t="s" s="30">
        <f>CONCATENATE(AH6428,", ",AI6428," ",AJ6428)</f>
        <v>5940</v>
      </c>
      <c r="AH6428" t="s" s="244">
        <v>4682</v>
      </c>
      <c r="AI6428" t="s" s="30">
        <v>4683</v>
      </c>
      <c r="AJ6428" s="245">
        <v>20005</v>
      </c>
    </row>
    <row r="6429" s="231" customFormat="1" ht="13.65" customHeight="1">
      <c r="AA6429" s="245">
        <v>1122043</v>
      </c>
      <c r="AB6429" t="s" s="30">
        <v>13695</v>
      </c>
      <c r="AD6429" t="s" s="30">
        <v>13696</v>
      </c>
      <c r="AG6429" t="s" s="30">
        <f>CONCATENATE(AH6429,", ",AI6429," ",AJ6429)</f>
        <v>5940</v>
      </c>
      <c r="AH6429" t="s" s="244">
        <v>4682</v>
      </c>
      <c r="AI6429" t="s" s="30">
        <v>4683</v>
      </c>
      <c r="AJ6429" s="245">
        <v>20005</v>
      </c>
    </row>
    <row r="6430" s="231" customFormat="1" ht="13.65" customHeight="1">
      <c r="AA6430" s="245">
        <v>1122050</v>
      </c>
      <c r="AB6430" t="s" s="30">
        <v>13697</v>
      </c>
      <c r="AG6430" t="s" s="30">
        <f>CONCATENATE(AH6430,", ",AI6430," ",AJ6430)</f>
        <v>209</v>
      </c>
    </row>
    <row r="6431" s="231" customFormat="1" ht="13.65" customHeight="1">
      <c r="AA6431" s="245">
        <v>1122068</v>
      </c>
      <c r="AB6431" t="s" s="30">
        <v>13698</v>
      </c>
      <c r="AD6431" t="s" s="30">
        <v>13699</v>
      </c>
      <c r="AG6431" t="s" s="30">
        <f>CONCATENATE(AH6431,", ",AI6431," ",AJ6431)</f>
        <v>5940</v>
      </c>
      <c r="AH6431" t="s" s="244">
        <v>4682</v>
      </c>
      <c r="AI6431" t="s" s="30">
        <v>4683</v>
      </c>
      <c r="AJ6431" s="245">
        <v>20005</v>
      </c>
    </row>
    <row r="6432" s="231" customFormat="1" ht="13.65" customHeight="1">
      <c r="AA6432" s="245">
        <v>1122076</v>
      </c>
      <c r="AB6432" t="s" s="30">
        <v>13700</v>
      </c>
      <c r="AD6432" t="s" s="30">
        <v>13701</v>
      </c>
      <c r="AG6432" t="s" s="30">
        <f>CONCATENATE(AH6432,", ",AI6432," ",AJ6432)</f>
        <v>13702</v>
      </c>
      <c r="AH6432" t="s" s="244">
        <v>4727</v>
      </c>
      <c r="AI6432" t="s" s="30">
        <v>4670</v>
      </c>
      <c r="AJ6432" s="245">
        <v>22206</v>
      </c>
    </row>
    <row r="6433" s="231" customFormat="1" ht="13.65" customHeight="1">
      <c r="AA6433" s="245">
        <v>1122084</v>
      </c>
      <c r="AB6433" t="s" s="30">
        <v>13703</v>
      </c>
      <c r="AD6433" t="s" s="30">
        <v>13704</v>
      </c>
      <c r="AG6433" t="s" s="30">
        <f>CONCATENATE(AH6433,", ",AI6433," ",AJ6433)</f>
        <v>13705</v>
      </c>
      <c r="AH6433" t="s" s="244">
        <v>13706</v>
      </c>
      <c r="AI6433" t="s" s="30">
        <v>13141</v>
      </c>
      <c r="AJ6433" s="245">
        <v>83202</v>
      </c>
    </row>
    <row r="6434" s="231" customFormat="1" ht="13.65" customHeight="1">
      <c r="AA6434" s="245">
        <v>1122092</v>
      </c>
      <c r="AB6434" t="s" s="30">
        <v>13707</v>
      </c>
      <c r="AD6434" t="s" s="30">
        <v>13708</v>
      </c>
      <c r="AG6434" t="s" s="30">
        <f>CONCATENATE(AH6434,", ",AI6434," ",AJ6434)</f>
        <v>5495</v>
      </c>
      <c r="AH6434" t="s" s="244">
        <v>5496</v>
      </c>
      <c r="AI6434" t="s" s="30">
        <v>4670</v>
      </c>
      <c r="AJ6434" s="245">
        <v>22030</v>
      </c>
    </row>
    <row r="6435" s="231" customFormat="1" ht="13.65" customHeight="1">
      <c r="AA6435" s="245">
        <v>1122100</v>
      </c>
      <c r="AB6435" t="s" s="30">
        <v>13709</v>
      </c>
      <c r="AD6435" t="s" s="30">
        <v>13710</v>
      </c>
      <c r="AG6435" t="s" s="30">
        <f>CONCATENATE(AH6435,", ",AI6435," ",AJ6435)</f>
        <v>6515</v>
      </c>
      <c r="AH6435" t="s" s="244">
        <v>6516</v>
      </c>
      <c r="AI6435" t="s" s="30">
        <v>4748</v>
      </c>
      <c r="AJ6435" s="245">
        <v>20910</v>
      </c>
    </row>
    <row r="6436" s="231" customFormat="1" ht="13.65" customHeight="1">
      <c r="AA6436" s="245">
        <v>1122118</v>
      </c>
      <c r="AB6436" t="s" s="30">
        <v>13711</v>
      </c>
      <c r="AD6436" t="s" s="30">
        <v>13712</v>
      </c>
      <c r="AG6436" t="s" s="30">
        <f>CONCATENATE(AH6436,", ",AI6436," ",AJ6436)</f>
        <v>13713</v>
      </c>
      <c r="AH6436" t="s" s="244">
        <v>1878</v>
      </c>
      <c r="AI6436" t="s" s="30">
        <v>178</v>
      </c>
      <c r="AJ6436" s="245">
        <v>30354</v>
      </c>
    </row>
    <row r="6437" s="231" customFormat="1" ht="13.65" customHeight="1">
      <c r="AA6437" s="245">
        <v>1122126</v>
      </c>
      <c r="AB6437" t="s" s="30">
        <v>13714</v>
      </c>
      <c r="AD6437" t="s" s="30">
        <v>13715</v>
      </c>
      <c r="AG6437" t="s" s="30">
        <f>CONCATENATE(AH6437,", ",AI6437," ",AJ6437)</f>
        <v>13716</v>
      </c>
      <c r="AH6437" t="s" s="244">
        <v>13717</v>
      </c>
      <c r="AI6437" t="s" s="30">
        <v>5012</v>
      </c>
      <c r="AJ6437" s="245">
        <v>97408</v>
      </c>
    </row>
    <row r="6438" s="231" customFormat="1" ht="13.65" customHeight="1">
      <c r="AA6438" s="245">
        <v>1122134</v>
      </c>
      <c r="AB6438" t="s" s="30">
        <v>13718</v>
      </c>
      <c r="AD6438" t="s" s="30">
        <v>13719</v>
      </c>
      <c r="AG6438" t="s" s="30">
        <f>CONCATENATE(AH6438,", ",AI6438," ",AJ6438)</f>
        <v>5940</v>
      </c>
      <c r="AH6438" t="s" s="244">
        <v>4682</v>
      </c>
      <c r="AI6438" t="s" s="30">
        <v>4683</v>
      </c>
      <c r="AJ6438" s="245">
        <v>20005</v>
      </c>
    </row>
    <row r="6439" s="231" customFormat="1" ht="13.65" customHeight="1">
      <c r="AA6439" s="245">
        <v>1122142</v>
      </c>
      <c r="AB6439" t="s" s="30">
        <v>13720</v>
      </c>
      <c r="AD6439" t="s" s="30">
        <v>13721</v>
      </c>
      <c r="AG6439" t="s" s="30">
        <f>CONCATENATE(AH6439,", ",AI6439," ",AJ6439)</f>
        <v>13722</v>
      </c>
      <c r="AH6439" t="s" s="244">
        <v>13723</v>
      </c>
      <c r="AI6439" t="s" s="30">
        <v>4363</v>
      </c>
      <c r="AJ6439" s="245">
        <v>91302</v>
      </c>
    </row>
    <row r="6440" s="231" customFormat="1" ht="13.65" customHeight="1">
      <c r="AA6440" s="245">
        <v>1122159</v>
      </c>
      <c r="AB6440" t="s" s="30">
        <v>13724</v>
      </c>
      <c r="AD6440" t="s" s="30">
        <v>13725</v>
      </c>
      <c r="AG6440" t="s" s="30">
        <f>CONCATENATE(AH6440,", ",AI6440," ",AJ6440)</f>
        <v>5719</v>
      </c>
      <c r="AH6440" t="s" s="244">
        <v>4682</v>
      </c>
      <c r="AI6440" t="s" s="30">
        <v>4683</v>
      </c>
      <c r="AJ6440" s="245">
        <v>20002</v>
      </c>
    </row>
    <row r="6441" s="231" customFormat="1" ht="13.65" customHeight="1">
      <c r="AA6441" s="245">
        <v>1122167</v>
      </c>
      <c r="AB6441" t="s" s="30">
        <v>13726</v>
      </c>
      <c r="AD6441" t="s" s="30">
        <v>13727</v>
      </c>
      <c r="AG6441" t="s" s="30">
        <f>CONCATENATE(AH6441,", ",AI6441," ",AJ6441)</f>
        <v>4962</v>
      </c>
      <c r="AH6441" t="s" s="244">
        <v>4682</v>
      </c>
      <c r="AI6441" t="s" s="30">
        <v>4683</v>
      </c>
      <c r="AJ6441" s="245">
        <v>20009</v>
      </c>
    </row>
    <row r="6442" s="231" customFormat="1" ht="13.65" customHeight="1">
      <c r="AA6442" s="245">
        <v>1122175</v>
      </c>
      <c r="AB6442" t="s" s="30">
        <v>13728</v>
      </c>
      <c r="AD6442" t="s" s="30">
        <v>13729</v>
      </c>
      <c r="AG6442" t="s" s="30">
        <f>CONCATENATE(AH6442,", ",AI6442," ",AJ6442)</f>
        <v>6187</v>
      </c>
      <c r="AH6442" t="s" s="244">
        <v>4682</v>
      </c>
      <c r="AI6442" t="s" s="30">
        <v>4683</v>
      </c>
      <c r="AJ6442" s="245">
        <v>20004</v>
      </c>
    </row>
    <row r="6443" s="231" customFormat="1" ht="13.65" customHeight="1">
      <c r="AA6443" s="245">
        <v>1122183</v>
      </c>
      <c r="AB6443" t="s" s="30">
        <v>13730</v>
      </c>
      <c r="AG6443" t="s" s="30">
        <f>CONCATENATE(AH6443,", ",AI6443," ",AJ6443)</f>
        <v>209</v>
      </c>
    </row>
    <row r="6444" s="231" customFormat="1" ht="13.65" customHeight="1">
      <c r="AA6444" s="245">
        <v>1122191</v>
      </c>
      <c r="AB6444" t="s" s="30">
        <v>13731</v>
      </c>
      <c r="AD6444" t="s" s="30">
        <v>13732</v>
      </c>
      <c r="AG6444" t="s" s="30">
        <f>CONCATENATE(AH6444,", ",AI6444," ",AJ6444)</f>
        <v>4779</v>
      </c>
      <c r="AH6444" t="s" s="244">
        <v>4682</v>
      </c>
      <c r="AI6444" t="s" s="30">
        <v>4683</v>
      </c>
      <c r="AJ6444" s="245">
        <v>20036</v>
      </c>
    </row>
    <row r="6445" s="231" customFormat="1" ht="13.65" customHeight="1">
      <c r="AA6445" s="245">
        <v>1122209</v>
      </c>
      <c r="AB6445" t="s" s="30">
        <v>13733</v>
      </c>
      <c r="AD6445" t="s" s="30">
        <v>13734</v>
      </c>
      <c r="AG6445" t="s" s="30">
        <f>CONCATENATE(AH6445,", ",AI6445," ",AJ6445)</f>
        <v>4716</v>
      </c>
      <c r="AH6445" t="s" s="244">
        <v>4682</v>
      </c>
      <c r="AI6445" t="s" s="30">
        <v>4683</v>
      </c>
      <c r="AJ6445" s="245">
        <v>20006</v>
      </c>
    </row>
    <row r="6446" s="231" customFormat="1" ht="13.65" customHeight="1">
      <c r="AA6446" s="245">
        <v>1122217</v>
      </c>
      <c r="AB6446" t="s" s="30">
        <v>13735</v>
      </c>
      <c r="AD6446" t="s" s="30">
        <v>13736</v>
      </c>
      <c r="AG6446" t="s" s="30">
        <f>CONCATENATE(AH6446,", ",AI6446," ",AJ6446)</f>
        <v>4731</v>
      </c>
      <c r="AH6446" t="s" s="244">
        <v>752</v>
      </c>
      <c r="AI6446" t="s" s="30">
        <v>753</v>
      </c>
      <c r="AJ6446" s="245">
        <v>10004</v>
      </c>
    </row>
    <row r="6447" s="231" customFormat="1" ht="13.65" customHeight="1">
      <c r="AA6447" s="245">
        <v>1122225</v>
      </c>
      <c r="AB6447" t="s" s="30">
        <v>13737</v>
      </c>
      <c r="AD6447" t="s" s="30">
        <v>13738</v>
      </c>
      <c r="AG6447" t="s" s="30">
        <f>CONCATENATE(AH6447,", ",AI6447," ",AJ6447)</f>
        <v>13739</v>
      </c>
      <c r="AH6447" t="s" s="244">
        <v>11132</v>
      </c>
      <c r="AI6447" t="s" s="30">
        <v>178</v>
      </c>
      <c r="AJ6447" s="245">
        <v>30501</v>
      </c>
    </row>
    <row r="6448" s="231" customFormat="1" ht="13.65" customHeight="1">
      <c r="AA6448" s="245">
        <v>1122233</v>
      </c>
      <c r="AB6448" t="s" s="30">
        <v>13740</v>
      </c>
      <c r="AD6448" t="s" s="30">
        <v>13741</v>
      </c>
      <c r="AG6448" t="s" s="30">
        <f>CONCATENATE(AH6448,", ",AI6448," ",AJ6448)</f>
        <v>13742</v>
      </c>
      <c r="AH6448" t="s" s="244">
        <v>13743</v>
      </c>
      <c r="AI6448" t="s" s="30">
        <v>207</v>
      </c>
      <c r="AJ6448" s="245">
        <v>2481</v>
      </c>
    </row>
    <row r="6449" s="231" customFormat="1" ht="13.65" customHeight="1">
      <c r="AA6449" s="245">
        <v>1122241</v>
      </c>
      <c r="AB6449" t="s" s="30">
        <v>13744</v>
      </c>
      <c r="AD6449" t="s" s="30">
        <v>13745</v>
      </c>
      <c r="AG6449" t="s" s="30">
        <f>CONCATENATE(AH6449,", ",AI6449," ",AJ6449)</f>
        <v>13746</v>
      </c>
      <c r="AH6449" t="s" s="244">
        <v>259</v>
      </c>
      <c r="AI6449" t="s" s="30">
        <v>5981</v>
      </c>
      <c r="AJ6449" s="245">
        <v>48012</v>
      </c>
    </row>
    <row r="6450" s="231" customFormat="1" ht="13.65" customHeight="1">
      <c r="AA6450" s="245">
        <v>1122258</v>
      </c>
      <c r="AB6450" t="s" s="30">
        <v>13747</v>
      </c>
      <c r="AD6450" t="s" s="30">
        <v>13748</v>
      </c>
      <c r="AG6450" t="s" s="30">
        <f>CONCATENATE(AH6450,", ",AI6450," ",AJ6450)</f>
        <v>13749</v>
      </c>
      <c r="AH6450" t="s" s="244">
        <v>13750</v>
      </c>
      <c r="AI6450" t="s" s="30">
        <v>581</v>
      </c>
      <c r="AJ6450" s="245">
        <v>33484</v>
      </c>
    </row>
    <row r="6451" s="231" customFormat="1" ht="13.65" customHeight="1">
      <c r="AA6451" s="245">
        <v>1122266</v>
      </c>
      <c r="AB6451" t="s" s="30">
        <v>13751</v>
      </c>
      <c r="AD6451" t="s" s="30">
        <v>13752</v>
      </c>
      <c r="AG6451" t="s" s="30">
        <f>CONCATENATE(AH6451,", ",AI6451," ",AJ6451)</f>
        <v>13753</v>
      </c>
      <c r="AH6451" t="s" s="244">
        <v>6054</v>
      </c>
      <c r="AI6451" t="s" s="30">
        <v>3412</v>
      </c>
      <c r="AJ6451" s="245">
        <v>75038</v>
      </c>
    </row>
    <row r="6452" s="231" customFormat="1" ht="13.65" customHeight="1">
      <c r="AA6452" s="245">
        <v>1122274</v>
      </c>
      <c r="AB6452" t="s" s="30">
        <v>13754</v>
      </c>
      <c r="AD6452" t="s" s="30">
        <v>13755</v>
      </c>
      <c r="AG6452" t="s" s="30">
        <f>CONCATENATE(AH6452,", ",AI6452," ",AJ6452)</f>
        <v>13756</v>
      </c>
      <c r="AH6452" t="s" s="244">
        <v>752</v>
      </c>
      <c r="AI6452" t="s" s="30">
        <v>753</v>
      </c>
      <c r="AJ6452" t="s" s="30">
        <v>13757</v>
      </c>
    </row>
    <row r="6453" s="231" customFormat="1" ht="13.65" customHeight="1">
      <c r="AA6453" s="245">
        <v>1122282</v>
      </c>
      <c r="AB6453" t="s" s="30">
        <v>13758</v>
      </c>
      <c r="AD6453" t="s" s="30">
        <v>13759</v>
      </c>
      <c r="AG6453" t="s" s="30">
        <f>CONCATENATE(AH6453,", ",AI6453," ",AJ6453)</f>
        <v>4779</v>
      </c>
      <c r="AH6453" t="s" s="244">
        <v>4682</v>
      </c>
      <c r="AI6453" t="s" s="30">
        <v>4683</v>
      </c>
      <c r="AJ6453" s="245">
        <v>20036</v>
      </c>
    </row>
    <row r="6454" s="231" customFormat="1" ht="13.65" customHeight="1">
      <c r="AA6454" s="245">
        <v>1122290</v>
      </c>
      <c r="AB6454" t="s" s="30">
        <v>13760</v>
      </c>
      <c r="AD6454" t="s" s="30">
        <v>13761</v>
      </c>
      <c r="AG6454" t="s" s="30">
        <f>CONCATENATE(AH6454,", ",AI6454," ",AJ6454)</f>
        <v>7901</v>
      </c>
      <c r="AH6454" t="s" s="244">
        <v>7902</v>
      </c>
      <c r="AI6454" t="s" s="30">
        <v>4670</v>
      </c>
      <c r="AJ6454" s="245">
        <v>22003</v>
      </c>
    </row>
    <row r="6455" s="231" customFormat="1" ht="13.65" customHeight="1">
      <c r="AA6455" s="245">
        <v>1122308</v>
      </c>
      <c r="AB6455" t="s" s="30">
        <v>13762</v>
      </c>
      <c r="AD6455" t="s" s="30">
        <v>13763</v>
      </c>
      <c r="AG6455" t="s" s="30">
        <f>CONCATENATE(AH6455,", ",AI6455," ",AJ6455)</f>
        <v>8474</v>
      </c>
      <c r="AH6455" t="s" s="244">
        <v>752</v>
      </c>
      <c r="AI6455" t="s" s="30">
        <v>753</v>
      </c>
      <c r="AJ6455" s="245">
        <v>10012</v>
      </c>
    </row>
    <row r="6456" s="231" customFormat="1" ht="13.65" customHeight="1">
      <c r="AA6456" s="245">
        <v>1122316</v>
      </c>
      <c r="AB6456" t="s" s="30">
        <v>13764</v>
      </c>
      <c r="AD6456" t="s" s="30">
        <v>13765</v>
      </c>
      <c r="AG6456" t="s" s="30">
        <f>CONCATENATE(AH6456,", ",AI6456," ",AJ6456)</f>
        <v>13766</v>
      </c>
      <c r="AH6456" t="s" s="244">
        <v>13767</v>
      </c>
      <c r="AI6456" t="s" s="30">
        <v>5295</v>
      </c>
      <c r="AJ6456" s="245">
        <v>40390</v>
      </c>
    </row>
    <row r="6457" s="231" customFormat="1" ht="13.65" customHeight="1">
      <c r="AA6457" s="245">
        <v>1122332</v>
      </c>
      <c r="AB6457" t="s" s="30">
        <v>13768</v>
      </c>
      <c r="AD6457" t="s" s="30">
        <v>13769</v>
      </c>
      <c r="AG6457" t="s" s="30">
        <f>CONCATENATE(AH6457,", ",AI6457," ",AJ6457)</f>
        <v>5940</v>
      </c>
      <c r="AH6457" t="s" s="244">
        <v>4682</v>
      </c>
      <c r="AI6457" t="s" s="30">
        <v>4683</v>
      </c>
      <c r="AJ6457" s="245">
        <v>20005</v>
      </c>
    </row>
    <row r="6458" s="231" customFormat="1" ht="13.65" customHeight="1">
      <c r="AA6458" s="245">
        <v>1122340</v>
      </c>
      <c r="AB6458" t="s" s="30">
        <v>13770</v>
      </c>
      <c r="AD6458" t="s" s="30">
        <v>13771</v>
      </c>
      <c r="AG6458" t="s" s="30">
        <f>CONCATENATE(AH6458,", ",AI6458," ",AJ6458)</f>
        <v>13772</v>
      </c>
      <c r="AH6458" t="s" s="244">
        <v>13773</v>
      </c>
      <c r="AI6458" t="s" s="30">
        <v>5301</v>
      </c>
      <c r="AJ6458" s="245">
        <v>67501</v>
      </c>
    </row>
    <row r="6459" s="231" customFormat="1" ht="13.65" customHeight="1">
      <c r="AA6459" s="245">
        <v>1122357</v>
      </c>
      <c r="AB6459" t="s" s="30">
        <v>13774</v>
      </c>
      <c r="AD6459" t="s" s="30">
        <v>13775</v>
      </c>
      <c r="AG6459" t="s" s="30">
        <f>CONCATENATE(AH6459,", ",AI6459," ",AJ6459)</f>
        <v>13776</v>
      </c>
      <c r="AH6459" t="s" s="244">
        <v>13108</v>
      </c>
      <c r="AI6459" t="s" s="30">
        <v>8865</v>
      </c>
      <c r="AJ6459" s="245">
        <v>84111</v>
      </c>
    </row>
    <row r="6460" s="231" customFormat="1" ht="13.65" customHeight="1">
      <c r="AA6460" s="245">
        <v>1122365</v>
      </c>
      <c r="AB6460" t="s" s="30">
        <v>13777</v>
      </c>
      <c r="AD6460" t="s" s="30">
        <v>13778</v>
      </c>
      <c r="AG6460" t="s" s="30">
        <f>CONCATENATE(AH6460,", ",AI6460," ",AJ6460)</f>
        <v>4772</v>
      </c>
      <c r="AH6460" t="s" s="244">
        <v>4773</v>
      </c>
      <c r="AI6460" t="s" s="30">
        <v>260</v>
      </c>
      <c r="AJ6460" s="245">
        <v>36117</v>
      </c>
    </row>
    <row r="6461" s="231" customFormat="1" ht="13.65" customHeight="1">
      <c r="AA6461" s="245">
        <v>1122373</v>
      </c>
      <c r="AB6461" t="s" s="30">
        <v>13779</v>
      </c>
      <c r="AD6461" t="s" s="30">
        <v>13780</v>
      </c>
      <c r="AG6461" t="s" s="30">
        <f>CONCATENATE(AH6461,", ",AI6461," ",AJ6461)</f>
        <v>5216</v>
      </c>
      <c r="AH6461" t="s" s="244">
        <v>752</v>
      </c>
      <c r="AI6461" t="s" s="30">
        <v>753</v>
      </c>
      <c r="AJ6461" s="245">
        <v>10001</v>
      </c>
    </row>
    <row r="6462" s="231" customFormat="1" ht="13.65" customHeight="1">
      <c r="AA6462" s="245">
        <v>1122381</v>
      </c>
      <c r="AB6462" t="s" s="30">
        <v>13781</v>
      </c>
      <c r="AD6462" t="s" s="30">
        <v>13782</v>
      </c>
      <c r="AG6462" t="s" s="30">
        <f>CONCATENATE(AH6462,", ",AI6462," ",AJ6462)</f>
        <v>13783</v>
      </c>
      <c r="AH6462" t="s" s="244">
        <v>13688</v>
      </c>
      <c r="AI6462" t="s" s="30">
        <v>5031</v>
      </c>
      <c r="AJ6462" s="245">
        <v>64501</v>
      </c>
    </row>
    <row r="6463" s="231" customFormat="1" ht="13.65" customHeight="1">
      <c r="AA6463" s="245">
        <v>1122399</v>
      </c>
      <c r="AB6463" t="s" s="30">
        <v>13784</v>
      </c>
      <c r="AD6463" t="s" s="30">
        <v>13785</v>
      </c>
      <c r="AG6463" t="s" s="30">
        <f>CONCATENATE(AH6463,", ",AI6463," ",AJ6463)</f>
        <v>13786</v>
      </c>
      <c r="AH6463" t="s" s="244">
        <v>13787</v>
      </c>
      <c r="AI6463" t="s" s="30">
        <v>753</v>
      </c>
      <c r="AJ6463" s="245">
        <v>11432</v>
      </c>
    </row>
    <row r="6464" s="231" customFormat="1" ht="13.65" customHeight="1">
      <c r="AA6464" s="245">
        <v>1122407</v>
      </c>
      <c r="AB6464" t="s" s="30">
        <v>13788</v>
      </c>
      <c r="AD6464" t="s" s="30">
        <v>13789</v>
      </c>
      <c r="AG6464" t="s" s="30">
        <f>CONCATENATE(AH6464,", ",AI6464," ",AJ6464)</f>
        <v>6118</v>
      </c>
      <c r="AH6464" t="s" s="244">
        <v>752</v>
      </c>
      <c r="AI6464" t="s" s="30">
        <v>753</v>
      </c>
      <c r="AJ6464" s="245">
        <v>10016</v>
      </c>
    </row>
    <row r="6465" s="231" customFormat="1" ht="13.65" customHeight="1">
      <c r="AA6465" s="245">
        <v>1122415</v>
      </c>
      <c r="AB6465" t="s" s="30">
        <v>13790</v>
      </c>
      <c r="AD6465" t="s" s="30">
        <v>13791</v>
      </c>
      <c r="AG6465" t="s" s="30">
        <f>CONCATENATE(AH6465,", ",AI6465," ",AJ6465)</f>
        <v>4962</v>
      </c>
      <c r="AH6465" t="s" s="244">
        <v>4682</v>
      </c>
      <c r="AI6465" t="s" s="30">
        <v>4683</v>
      </c>
      <c r="AJ6465" s="245">
        <v>20009</v>
      </c>
    </row>
    <row r="6466" s="231" customFormat="1" ht="13.65" customHeight="1">
      <c r="AA6466" s="245">
        <v>1122423</v>
      </c>
      <c r="AB6466" t="s" s="30">
        <v>13792</v>
      </c>
      <c r="AD6466" t="s" s="30">
        <v>13793</v>
      </c>
      <c r="AG6466" t="s" s="30">
        <f>CONCATENATE(AH6466,", ",AI6466," ",AJ6466)</f>
        <v>5452</v>
      </c>
      <c r="AH6466" t="s" s="244">
        <v>5453</v>
      </c>
      <c r="AI6466" t="s" s="30">
        <v>5295</v>
      </c>
      <c r="AJ6466" s="245">
        <v>40203</v>
      </c>
    </row>
    <row r="6467" s="231" customFormat="1" ht="13.65" customHeight="1">
      <c r="AA6467" s="245">
        <v>1122431</v>
      </c>
      <c r="AB6467" t="s" s="30">
        <v>13794</v>
      </c>
      <c r="AD6467" t="s" s="30">
        <v>13795</v>
      </c>
      <c r="AG6467" t="s" s="30">
        <f>CONCATENATE(AH6467,", ",AI6467," ",AJ6467)</f>
        <v>13796</v>
      </c>
      <c r="AH6467" t="s" s="244">
        <v>6581</v>
      </c>
      <c r="AI6467" t="s" s="30">
        <v>4892</v>
      </c>
      <c r="AJ6467" s="245">
        <v>7960</v>
      </c>
    </row>
    <row r="6468" s="231" customFormat="1" ht="13.65" customHeight="1">
      <c r="AA6468" s="245">
        <v>1122449</v>
      </c>
      <c r="AB6468" t="s" s="30">
        <v>13797</v>
      </c>
      <c r="AC6468" t="s" s="30">
        <v>13798</v>
      </c>
      <c r="AD6468" t="s" s="30">
        <v>13799</v>
      </c>
      <c r="AG6468" t="s" s="30">
        <f>CONCATENATE(AH6468,", ",AI6468," ",AJ6468)</f>
        <v>13800</v>
      </c>
      <c r="AH6468" t="s" s="244">
        <v>4705</v>
      </c>
      <c r="AI6468" t="s" s="30">
        <v>4691</v>
      </c>
      <c r="AJ6468" s="245">
        <v>80233</v>
      </c>
    </row>
    <row r="6469" s="231" customFormat="1" ht="13.65" customHeight="1">
      <c r="AA6469" s="245">
        <v>1122456</v>
      </c>
      <c r="AB6469" t="s" s="30">
        <v>13801</v>
      </c>
      <c r="AD6469" t="s" s="30">
        <v>13802</v>
      </c>
      <c r="AG6469" t="s" s="30">
        <f>CONCATENATE(AH6469,", ",AI6469," ",AJ6469)</f>
        <v>13803</v>
      </c>
      <c r="AH6469" t="s" s="244">
        <v>13108</v>
      </c>
      <c r="AI6469" t="s" s="30">
        <v>8865</v>
      </c>
      <c r="AJ6469" s="245">
        <v>84109</v>
      </c>
    </row>
    <row r="6470" s="231" customFormat="1" ht="13.65" customHeight="1">
      <c r="AA6470" s="245">
        <v>1122464</v>
      </c>
      <c r="AB6470" t="s" s="30">
        <v>13804</v>
      </c>
      <c r="AD6470" t="s" s="30">
        <v>13805</v>
      </c>
      <c r="AG6470" t="s" s="30">
        <f>CONCATENATE(AH6470,", ",AI6470," ",AJ6470)</f>
        <v>6118</v>
      </c>
      <c r="AH6470" t="s" s="244">
        <v>752</v>
      </c>
      <c r="AI6470" t="s" s="30">
        <v>753</v>
      </c>
      <c r="AJ6470" s="245">
        <v>10016</v>
      </c>
    </row>
    <row r="6471" s="231" customFormat="1" ht="13.65" customHeight="1">
      <c r="AA6471" s="245">
        <v>1122472</v>
      </c>
      <c r="AB6471" t="s" s="30">
        <v>13806</v>
      </c>
      <c r="AD6471" t="s" s="30">
        <v>13807</v>
      </c>
      <c r="AG6471" t="s" s="30">
        <f>CONCATENATE(AH6471,", ",AI6471," ",AJ6471)</f>
        <v>6233</v>
      </c>
      <c r="AH6471" t="s" s="244">
        <v>4727</v>
      </c>
      <c r="AI6471" t="s" s="30">
        <v>4670</v>
      </c>
      <c r="AJ6471" s="245">
        <v>22203</v>
      </c>
    </row>
    <row r="6472" s="231" customFormat="1" ht="13.65" customHeight="1">
      <c r="AA6472" s="245">
        <v>1122480</v>
      </c>
      <c r="AB6472" t="s" s="30">
        <v>13808</v>
      </c>
      <c r="AD6472" t="s" s="30">
        <v>13809</v>
      </c>
      <c r="AG6472" t="s" s="30">
        <f>CONCATENATE(AH6472,", ",AI6472," ",AJ6472)</f>
        <v>13810</v>
      </c>
      <c r="AH6472" t="s" s="244">
        <v>13811</v>
      </c>
      <c r="AI6472" t="s" s="30">
        <v>178</v>
      </c>
      <c r="AJ6472" s="245">
        <v>31208</v>
      </c>
    </row>
    <row r="6473" s="231" customFormat="1" ht="13.65" customHeight="1">
      <c r="AA6473" s="245">
        <v>1122498</v>
      </c>
      <c r="AB6473" t="s" s="30">
        <v>13812</v>
      </c>
      <c r="AD6473" t="s" s="30">
        <v>13813</v>
      </c>
      <c r="AG6473" t="s" s="30">
        <f>CONCATENATE(AH6473,", ",AI6473," ",AJ6473)</f>
        <v>13814</v>
      </c>
      <c r="AH6473" t="s" s="244">
        <v>13815</v>
      </c>
      <c r="AI6473" t="s" s="30">
        <v>4363</v>
      </c>
      <c r="AJ6473" t="s" s="30">
        <v>13816</v>
      </c>
    </row>
    <row r="6474" s="231" customFormat="1" ht="13.65" customHeight="1">
      <c r="AA6474" s="245">
        <v>1122506</v>
      </c>
      <c r="AB6474" t="s" s="30">
        <v>13817</v>
      </c>
      <c r="AD6474" t="s" s="30">
        <v>13818</v>
      </c>
      <c r="AG6474" t="s" s="30">
        <f>CONCATENATE(AH6474,", ",AI6474," ",AJ6474)</f>
        <v>13819</v>
      </c>
      <c r="AH6474" t="s" s="244">
        <v>13820</v>
      </c>
      <c r="AI6474" t="s" s="30">
        <v>4363</v>
      </c>
      <c r="AJ6474" s="245">
        <v>94952</v>
      </c>
    </row>
    <row r="6475" s="231" customFormat="1" ht="13.65" customHeight="1">
      <c r="AA6475" s="245">
        <v>1122514</v>
      </c>
      <c r="AB6475" t="s" s="30">
        <v>13821</v>
      </c>
      <c r="AD6475" t="s" s="30">
        <v>13822</v>
      </c>
      <c r="AG6475" t="s" s="30">
        <f>CONCATENATE(AH6475,", ",AI6475," ",AJ6475)</f>
        <v>11618</v>
      </c>
      <c r="AH6475" t="s" s="244">
        <v>4846</v>
      </c>
      <c r="AI6475" t="s" s="30">
        <v>4748</v>
      </c>
      <c r="AJ6475" s="245">
        <v>20817</v>
      </c>
    </row>
    <row r="6476" s="231" customFormat="1" ht="13.65" customHeight="1">
      <c r="AA6476" s="245">
        <v>1122522</v>
      </c>
      <c r="AB6476" t="s" s="30">
        <v>13823</v>
      </c>
      <c r="AD6476" t="s" s="30">
        <v>13824</v>
      </c>
      <c r="AG6476" t="s" s="30">
        <f>CONCATENATE(AH6476,", ",AI6476," ",AJ6476)</f>
        <v>13825</v>
      </c>
      <c r="AH6476" t="s" s="244">
        <v>13826</v>
      </c>
      <c r="AI6476" t="s" s="30">
        <v>5274</v>
      </c>
      <c r="AJ6476" s="245">
        <v>16505</v>
      </c>
    </row>
    <row r="6477" s="231" customFormat="1" ht="13.65" customHeight="1">
      <c r="AA6477" s="245">
        <v>1122530</v>
      </c>
      <c r="AB6477" t="s" s="30">
        <v>13827</v>
      </c>
      <c r="AD6477" t="s" s="30">
        <v>13828</v>
      </c>
      <c r="AG6477" t="s" s="30">
        <f>CONCATENATE(AH6477,", ",AI6477," ",AJ6477)</f>
        <v>6136</v>
      </c>
      <c r="AH6477" t="s" s="244">
        <v>4756</v>
      </c>
      <c r="AI6477" t="s" s="30">
        <v>4363</v>
      </c>
      <c r="AJ6477" s="245">
        <v>94104</v>
      </c>
    </row>
    <row r="6478" s="231" customFormat="1" ht="13.65" customHeight="1">
      <c r="AA6478" s="245">
        <v>1122548</v>
      </c>
      <c r="AB6478" t="s" s="30">
        <v>13829</v>
      </c>
      <c r="AD6478" t="s" s="30">
        <v>13830</v>
      </c>
      <c r="AG6478" t="s" s="30">
        <f>CONCATENATE(AH6478,", ",AI6478," ",AJ6478)</f>
        <v>13831</v>
      </c>
      <c r="AH6478" t="s" s="244">
        <v>13832</v>
      </c>
      <c r="AI6478" t="s" s="30">
        <v>4363</v>
      </c>
      <c r="AJ6478" s="245">
        <v>91740</v>
      </c>
    </row>
    <row r="6479" s="231" customFormat="1" ht="13.65" customHeight="1">
      <c r="AA6479" s="245">
        <v>1122555</v>
      </c>
      <c r="AB6479" t="s" s="30">
        <v>13833</v>
      </c>
      <c r="AD6479" t="s" s="30">
        <v>13834</v>
      </c>
      <c r="AG6479" t="s" s="30">
        <f>CONCATENATE(AH6479,", ",AI6479," ",AJ6479)</f>
        <v>13835</v>
      </c>
      <c r="AH6479" t="s" s="244">
        <v>13836</v>
      </c>
      <c r="AI6479" t="s" s="30">
        <v>5274</v>
      </c>
      <c r="AJ6479" s="245">
        <v>15096</v>
      </c>
    </row>
    <row r="6480" s="231" customFormat="1" ht="13.65" customHeight="1">
      <c r="AA6480" s="245">
        <v>1122563</v>
      </c>
      <c r="AB6480" t="s" s="30">
        <v>13837</v>
      </c>
      <c r="AD6480" t="s" s="30">
        <v>13838</v>
      </c>
      <c r="AG6480" t="s" s="30">
        <f>CONCATENATE(AH6480,", ",AI6480," ",AJ6480)</f>
        <v>13839</v>
      </c>
      <c r="AH6480" t="s" s="244">
        <v>13840</v>
      </c>
      <c r="AI6480" t="s" s="30">
        <v>4748</v>
      </c>
      <c r="AJ6480" s="245">
        <v>21601</v>
      </c>
    </row>
    <row r="6481" s="231" customFormat="1" ht="13.65" customHeight="1">
      <c r="AA6481" s="245">
        <v>1122571</v>
      </c>
      <c r="AB6481" t="s" s="30">
        <v>13841</v>
      </c>
      <c r="AD6481" t="s" s="30">
        <v>13842</v>
      </c>
      <c r="AG6481" t="s" s="30">
        <f>CONCATENATE(AH6481,", ",AI6481," ",AJ6481)</f>
        <v>13843</v>
      </c>
      <c r="AH6481" t="s" s="244">
        <v>13844</v>
      </c>
      <c r="AI6481" t="s" s="30">
        <v>4670</v>
      </c>
      <c r="AJ6481" s="245">
        <v>20110</v>
      </c>
    </row>
    <row r="6482" s="231" customFormat="1" ht="13.65" customHeight="1">
      <c r="AA6482" s="245">
        <v>1122589</v>
      </c>
      <c r="AB6482" t="s" s="30">
        <v>13845</v>
      </c>
      <c r="AD6482" t="s" s="30">
        <v>13846</v>
      </c>
      <c r="AG6482" t="s" s="30">
        <f>CONCATENATE(AH6482,", ",AI6482," ",AJ6482)</f>
        <v>13847</v>
      </c>
      <c r="AH6482" t="s" s="244">
        <v>13848</v>
      </c>
      <c r="AI6482" t="s" s="30">
        <v>4670</v>
      </c>
      <c r="AJ6482" t="s" s="30">
        <v>13849</v>
      </c>
    </row>
    <row r="6483" s="231" customFormat="1" ht="13.65" customHeight="1">
      <c r="AA6483" s="245">
        <v>1122597</v>
      </c>
      <c r="AB6483" t="s" s="30">
        <v>13850</v>
      </c>
      <c r="AD6483" t="s" s="30">
        <v>13851</v>
      </c>
      <c r="AG6483" t="s" s="30">
        <f>CONCATENATE(AH6483,", ",AI6483," ",AJ6483)</f>
        <v>4882</v>
      </c>
      <c r="AH6483" t="s" s="244">
        <v>4883</v>
      </c>
      <c r="AI6483" t="s" s="30">
        <v>1513</v>
      </c>
      <c r="AJ6483" s="245">
        <v>46204</v>
      </c>
    </row>
    <row r="6484" s="231" customFormat="1" ht="13.65" customHeight="1">
      <c r="AA6484" s="245">
        <v>1122605</v>
      </c>
      <c r="AB6484" t="s" s="30">
        <v>13852</v>
      </c>
      <c r="AD6484" t="s" s="30">
        <v>13853</v>
      </c>
      <c r="AG6484" t="s" s="30">
        <f>CONCATENATE(AH6484,", ",AI6484," ",AJ6484)</f>
        <v>13854</v>
      </c>
      <c r="AH6484" t="s" s="244">
        <v>4756</v>
      </c>
      <c r="AI6484" t="s" s="30">
        <v>4363</v>
      </c>
      <c r="AJ6484" s="245">
        <v>94107</v>
      </c>
    </row>
    <row r="6485" s="231" customFormat="1" ht="13.65" customHeight="1">
      <c r="AA6485" s="245">
        <v>1122613</v>
      </c>
      <c r="AB6485" t="s" s="30">
        <v>13855</v>
      </c>
      <c r="AD6485" t="s" s="30">
        <v>13856</v>
      </c>
      <c r="AG6485" t="s" s="30">
        <f>CONCATENATE(AH6485,", ",AI6485," ",AJ6485)</f>
        <v>13857</v>
      </c>
      <c r="AH6485" t="s" s="244">
        <v>5628</v>
      </c>
      <c r="AI6485" t="s" s="30">
        <v>5629</v>
      </c>
      <c r="AJ6485" s="245">
        <v>55407</v>
      </c>
    </row>
    <row r="6486" s="231" customFormat="1" ht="13.65" customHeight="1">
      <c r="AA6486" s="245">
        <v>1122621</v>
      </c>
      <c r="AB6486" t="s" s="30">
        <v>13858</v>
      </c>
      <c r="AD6486" t="s" s="30">
        <v>13859</v>
      </c>
      <c r="AG6486" t="s" s="30">
        <f>CONCATENATE(AH6486,", ",AI6486," ",AJ6486)</f>
        <v>13860</v>
      </c>
      <c r="AH6486" t="s" s="244">
        <v>13861</v>
      </c>
      <c r="AI6486" t="s" s="30">
        <v>207</v>
      </c>
      <c r="AJ6486" s="245">
        <v>2045</v>
      </c>
    </row>
    <row r="6487" s="231" customFormat="1" ht="13.65" customHeight="1">
      <c r="AA6487" s="245">
        <v>1122688</v>
      </c>
      <c r="AB6487" t="s" s="30">
        <v>13862</v>
      </c>
      <c r="AG6487" t="s" s="30">
        <f>CONCATENATE(AH6487,", ",AI6487," ",AJ6487)</f>
        <v>209</v>
      </c>
    </row>
    <row r="6488" s="231" customFormat="1" ht="13.65" customHeight="1">
      <c r="AA6488" s="245">
        <v>1123769</v>
      </c>
      <c r="AB6488" t="s" s="30">
        <v>13863</v>
      </c>
      <c r="AG6488" t="s" s="30">
        <f>CONCATENATE(AH6488,", ",AI6488," ",AJ6488)</f>
        <v>209</v>
      </c>
    </row>
    <row r="6489" s="231" customFormat="1" ht="13.65" customHeight="1">
      <c r="AA6489" s="245">
        <v>1123777</v>
      </c>
      <c r="AB6489" t="s" s="30">
        <v>13864</v>
      </c>
      <c r="AG6489" t="s" s="30">
        <f>CONCATENATE(AH6489,", ",AI6489," ",AJ6489)</f>
        <v>209</v>
      </c>
    </row>
    <row r="6490" s="231" customFormat="1" ht="13.65" customHeight="1">
      <c r="AA6490" s="245">
        <v>1123785</v>
      </c>
      <c r="AB6490" t="s" s="30">
        <v>13865</v>
      </c>
      <c r="AG6490" t="s" s="30">
        <f>CONCATENATE(AH6490,", ",AI6490," ",AJ6490)</f>
        <v>209</v>
      </c>
    </row>
    <row r="6491" s="231" customFormat="1" ht="13.65" customHeight="1">
      <c r="AA6491" s="245">
        <v>1123827</v>
      </c>
      <c r="AB6491" t="s" s="30">
        <v>13866</v>
      </c>
      <c r="AG6491" t="s" s="30">
        <f>CONCATENATE(AH6491,", ",AI6491," ",AJ6491)</f>
        <v>209</v>
      </c>
    </row>
    <row r="6492" s="231" customFormat="1" ht="13.65" customHeight="1">
      <c r="AA6492" s="245">
        <v>1123835</v>
      </c>
      <c r="AB6492" t="s" s="30">
        <v>13867</v>
      </c>
      <c r="AG6492" t="s" s="30">
        <f>CONCATENATE(AH6492,", ",AI6492," ",AJ6492)</f>
        <v>209</v>
      </c>
    </row>
    <row r="6493" s="231" customFormat="1" ht="13.65" customHeight="1">
      <c r="AA6493" s="245">
        <v>1123843</v>
      </c>
      <c r="AB6493" t="s" s="30">
        <v>13868</v>
      </c>
      <c r="AG6493" t="s" s="30">
        <f>CONCATENATE(AH6493,", ",AI6493," ",AJ6493)</f>
        <v>209</v>
      </c>
    </row>
    <row r="6494" s="231" customFormat="1" ht="13.65" customHeight="1">
      <c r="AA6494" s="245">
        <v>1123850</v>
      </c>
      <c r="AB6494" t="s" s="30">
        <v>13869</v>
      </c>
      <c r="AG6494" t="s" s="30">
        <f>CONCATENATE(AH6494,", ",AI6494," ",AJ6494)</f>
        <v>209</v>
      </c>
    </row>
    <row r="6495" s="231" customFormat="1" ht="13.65" customHeight="1">
      <c r="AA6495" s="245">
        <v>1123868</v>
      </c>
      <c r="AB6495" t="s" s="30">
        <v>13870</v>
      </c>
      <c r="AG6495" t="s" s="30">
        <f>CONCATENATE(AH6495,", ",AI6495," ",AJ6495)</f>
        <v>209</v>
      </c>
    </row>
    <row r="6496" s="231" customFormat="1" ht="13.65" customHeight="1">
      <c r="AA6496" s="245">
        <v>1124635</v>
      </c>
      <c r="AB6496" t="s" s="30">
        <v>13871</v>
      </c>
      <c r="AG6496" t="s" s="30">
        <f>CONCATENATE(AH6496,", ",AI6496," ",AJ6496)</f>
        <v>209</v>
      </c>
    </row>
    <row r="6497" s="231" customFormat="1" ht="13.65" customHeight="1">
      <c r="AA6497" s="245">
        <v>1124700</v>
      </c>
      <c r="AB6497" t="s" s="30">
        <v>13872</v>
      </c>
      <c r="AG6497" t="s" s="30">
        <f>CONCATENATE(AH6497,", ",AI6497," ",AJ6497)</f>
        <v>209</v>
      </c>
    </row>
    <row r="6498" s="231" customFormat="1" ht="13.65" customHeight="1">
      <c r="AA6498" s="245">
        <v>1124718</v>
      </c>
      <c r="AB6498" t="s" s="30">
        <v>13873</v>
      </c>
      <c r="AG6498" t="s" s="30">
        <f>CONCATENATE(AH6498,", ",AI6498," ",AJ6498)</f>
        <v>209</v>
      </c>
    </row>
    <row r="6499" s="231" customFormat="1" ht="13.65" customHeight="1">
      <c r="AA6499" s="245">
        <v>1124734</v>
      </c>
      <c r="AB6499" t="s" s="30">
        <v>13874</v>
      </c>
      <c r="AG6499" t="s" s="30">
        <f>CONCATENATE(AH6499,", ",AI6499," ",AJ6499)</f>
        <v>209</v>
      </c>
    </row>
    <row r="6500" s="231" customFormat="1" ht="13.65" customHeight="1">
      <c r="AA6500" s="245">
        <v>1125145</v>
      </c>
      <c r="AB6500" t="s" s="30">
        <v>13875</v>
      </c>
      <c r="AG6500" t="s" s="30">
        <f>CONCATENATE(AH6500,", ",AI6500," ",AJ6500)</f>
        <v>209</v>
      </c>
    </row>
    <row r="6501" s="231" customFormat="1" ht="13.65" customHeight="1">
      <c r="AA6501" s="245">
        <v>1125152</v>
      </c>
      <c r="AB6501" t="s" s="30">
        <v>13876</v>
      </c>
      <c r="AG6501" t="s" s="30">
        <f>CONCATENATE(AH6501,", ",AI6501," ",AJ6501)</f>
        <v>209</v>
      </c>
    </row>
    <row r="6502" s="231" customFormat="1" ht="13.65" customHeight="1">
      <c r="AA6502" s="245">
        <v>1125178</v>
      </c>
      <c r="AB6502" t="s" s="30">
        <v>13877</v>
      </c>
      <c r="AG6502" t="s" s="30">
        <f>CONCATENATE(AH6502,", ",AI6502," ",AJ6502)</f>
        <v>209</v>
      </c>
    </row>
    <row r="6503" s="231" customFormat="1" ht="13.65" customHeight="1">
      <c r="AA6503" s="245">
        <v>1134576</v>
      </c>
      <c r="AB6503" t="s" s="30">
        <v>13878</v>
      </c>
      <c r="AD6503" t="s" s="30">
        <v>13879</v>
      </c>
      <c r="AG6503" t="s" s="30">
        <f>CONCATENATE(AH6503,", ",AI6503," ",AJ6503)</f>
        <v>1355</v>
      </c>
      <c r="AH6503" t="s" s="244">
        <v>485</v>
      </c>
      <c r="AI6503" t="s" s="30">
        <v>139</v>
      </c>
      <c r="AJ6503" s="245">
        <v>37363</v>
      </c>
    </row>
    <row r="6504" s="231" customFormat="1" ht="13.65" customHeight="1">
      <c r="AA6504" s="245">
        <v>1134618</v>
      </c>
      <c r="AB6504" t="s" s="30">
        <v>13880</v>
      </c>
      <c r="AD6504" t="s" s="30">
        <v>13881</v>
      </c>
      <c r="AG6504" t="s" s="30">
        <f>CONCATENATE(AH6504,", ",AI6504," ",AJ6504)</f>
        <v>264</v>
      </c>
      <c r="AH6504" t="s" s="244">
        <v>138</v>
      </c>
      <c r="AI6504" t="s" s="30">
        <v>139</v>
      </c>
      <c r="AJ6504" s="245">
        <v>37450</v>
      </c>
    </row>
    <row r="6505" s="231" customFormat="1" ht="13.65" customHeight="1">
      <c r="AA6505" s="245">
        <v>1134758</v>
      </c>
      <c r="AB6505" t="s" s="30">
        <v>13882</v>
      </c>
      <c r="AG6505" t="s" s="30">
        <f>CONCATENATE(AH6505,", ",AI6505," ",AJ6505)</f>
        <v>209</v>
      </c>
    </row>
    <row r="6506" s="231" customFormat="1" ht="13.65" customHeight="1">
      <c r="AA6506" s="245">
        <v>1134766</v>
      </c>
      <c r="AB6506" t="s" s="30">
        <v>13883</v>
      </c>
      <c r="AG6506" t="s" s="30">
        <f>CONCATENATE(AH6506,", ",AI6506," ",AJ6506)</f>
        <v>209</v>
      </c>
    </row>
    <row r="6507" s="231" customFormat="1" ht="13.65" customHeight="1">
      <c r="AA6507" s="245">
        <v>1134774</v>
      </c>
      <c r="AB6507" t="s" s="30">
        <v>13884</v>
      </c>
      <c r="AG6507" t="s" s="30">
        <f>CONCATENATE(AH6507,", ",AI6507," ",AJ6507)</f>
        <v>209</v>
      </c>
    </row>
    <row r="6508" s="231" customFormat="1" ht="13.65" customHeight="1">
      <c r="AA6508" s="245">
        <v>1134782</v>
      </c>
      <c r="AB6508" t="s" s="30">
        <v>13885</v>
      </c>
      <c r="AG6508" t="s" s="30">
        <f>CONCATENATE(AH6508,", ",AI6508," ",AJ6508)</f>
        <v>209</v>
      </c>
    </row>
    <row r="6509" s="231" customFormat="1" ht="13.65" customHeight="1">
      <c r="AA6509" s="245">
        <v>1134790</v>
      </c>
      <c r="AB6509" t="s" s="30">
        <v>13886</v>
      </c>
      <c r="AC6509" t="s" s="30">
        <v>13887</v>
      </c>
      <c r="AG6509" t="s" s="30">
        <f>CONCATENATE(AH6509,", ",AI6509," ",AJ6509)</f>
        <v>209</v>
      </c>
    </row>
    <row r="6510" s="231" customFormat="1" ht="13.65" customHeight="1">
      <c r="AA6510" s="245">
        <v>1134808</v>
      </c>
      <c r="AB6510" t="s" s="30">
        <v>13888</v>
      </c>
      <c r="AG6510" t="s" s="30">
        <f>CONCATENATE(AH6510,", ",AI6510," ",AJ6510)</f>
        <v>209</v>
      </c>
    </row>
    <row r="6511" s="231" customFormat="1" ht="13.65" customHeight="1">
      <c r="AA6511" s="245">
        <v>1134816</v>
      </c>
      <c r="AB6511" t="s" s="30">
        <v>13889</v>
      </c>
      <c r="AG6511" t="s" s="30">
        <f>CONCATENATE(AH6511,", ",AI6511," ",AJ6511)</f>
        <v>209</v>
      </c>
    </row>
    <row r="6512" s="231" customFormat="1" ht="13.65" customHeight="1">
      <c r="AA6512" s="245">
        <v>1134824</v>
      </c>
      <c r="AB6512" t="s" s="30">
        <v>13890</v>
      </c>
      <c r="AG6512" t="s" s="30">
        <f>CONCATENATE(AH6512,", ",AI6512," ",AJ6512)</f>
        <v>209</v>
      </c>
    </row>
    <row r="6513" s="231" customFormat="1" ht="13.65" customHeight="1">
      <c r="AA6513" s="245">
        <v>1134832</v>
      </c>
      <c r="AB6513" t="s" s="30">
        <v>13891</v>
      </c>
      <c r="AG6513" t="s" s="30">
        <f>CONCATENATE(AH6513,", ",AI6513," ",AJ6513)</f>
        <v>209</v>
      </c>
    </row>
    <row r="6514" s="231" customFormat="1" ht="13.65" customHeight="1">
      <c r="AA6514" s="245">
        <v>1134840</v>
      </c>
      <c r="AB6514" t="s" s="30">
        <v>13892</v>
      </c>
      <c r="AG6514" t="s" s="30">
        <f>CONCATENATE(AH6514,", ",AI6514," ",AJ6514)</f>
        <v>209</v>
      </c>
    </row>
    <row r="6515" s="231" customFormat="1" ht="13.65" customHeight="1">
      <c r="AA6515" s="245">
        <v>1134857</v>
      </c>
      <c r="AB6515" t="s" s="30">
        <v>13893</v>
      </c>
      <c r="AG6515" t="s" s="30">
        <f>CONCATENATE(AH6515,", ",AI6515," ",AJ6515)</f>
        <v>209</v>
      </c>
    </row>
    <row r="6516" s="231" customFormat="1" ht="13.65" customHeight="1">
      <c r="AA6516" s="245">
        <v>1134865</v>
      </c>
      <c r="AB6516" t="s" s="30">
        <v>13894</v>
      </c>
      <c r="AG6516" t="s" s="30">
        <f>CONCATENATE(AH6516,", ",AI6516," ",AJ6516)</f>
        <v>209</v>
      </c>
    </row>
    <row r="6517" s="231" customFormat="1" ht="13.65" customHeight="1">
      <c r="AA6517" s="245">
        <v>1134931</v>
      </c>
      <c r="AB6517" t="s" s="30">
        <v>13895</v>
      </c>
      <c r="AG6517" t="s" s="30">
        <f>CONCATENATE(AH6517,", ",AI6517," ",AJ6517)</f>
        <v>209</v>
      </c>
    </row>
    <row r="6518" s="231" customFormat="1" ht="13.65" customHeight="1">
      <c r="AA6518" s="245">
        <v>1134949</v>
      </c>
      <c r="AB6518" t="s" s="30">
        <v>13896</v>
      </c>
      <c r="AG6518" t="s" s="30">
        <f>CONCATENATE(AH6518,", ",AI6518," ",AJ6518)</f>
        <v>209</v>
      </c>
    </row>
    <row r="6519" s="231" customFormat="1" ht="13.65" customHeight="1">
      <c r="AA6519" s="245">
        <v>1134956</v>
      </c>
      <c r="AB6519" t="s" s="30">
        <v>13897</v>
      </c>
      <c r="AG6519" t="s" s="30">
        <f>CONCATENATE(AH6519,", ",AI6519," ",AJ6519)</f>
        <v>209</v>
      </c>
    </row>
    <row r="6520" s="231" customFormat="1" ht="13.65" customHeight="1">
      <c r="AA6520" s="245">
        <v>1134964</v>
      </c>
      <c r="AB6520" t="s" s="30">
        <v>13898</v>
      </c>
      <c r="AG6520" t="s" s="30">
        <f>CONCATENATE(AH6520,", ",AI6520," ",AJ6520)</f>
        <v>209</v>
      </c>
    </row>
    <row r="6521" s="231" customFormat="1" ht="13.65" customHeight="1">
      <c r="AA6521" s="245">
        <v>1134972</v>
      </c>
      <c r="AB6521" t="s" s="30">
        <v>13899</v>
      </c>
      <c r="AG6521" t="s" s="30">
        <f>CONCATENATE(AH6521,", ",AI6521," ",AJ6521)</f>
        <v>209</v>
      </c>
    </row>
    <row r="6522" s="231" customFormat="1" ht="13.65" customHeight="1">
      <c r="AA6522" s="245">
        <v>1134980</v>
      </c>
      <c r="AB6522" t="s" s="30">
        <v>13900</v>
      </c>
      <c r="AG6522" t="s" s="30">
        <f>CONCATENATE(AH6522,", ",AI6522," ",AJ6522)</f>
        <v>209</v>
      </c>
    </row>
    <row r="6523" s="231" customFormat="1" ht="13.65" customHeight="1">
      <c r="AA6523" s="245">
        <v>1134998</v>
      </c>
      <c r="AB6523" t="s" s="30">
        <v>13901</v>
      </c>
      <c r="AG6523" t="s" s="30">
        <f>CONCATENATE(AH6523,", ",AI6523," ",AJ6523)</f>
        <v>209</v>
      </c>
    </row>
    <row r="6524" s="231" customFormat="1" ht="13.65" customHeight="1">
      <c r="AA6524" s="245">
        <v>1135003</v>
      </c>
      <c r="AB6524" t="s" s="30">
        <v>13902</v>
      </c>
      <c r="AG6524" t="s" s="30">
        <f>CONCATENATE(AH6524,", ",AI6524," ",AJ6524)</f>
        <v>209</v>
      </c>
    </row>
    <row r="6525" s="231" customFormat="1" ht="13.65" customHeight="1">
      <c r="AA6525" s="245">
        <v>1135011</v>
      </c>
      <c r="AB6525" t="s" s="30">
        <v>13903</v>
      </c>
      <c r="AG6525" t="s" s="30">
        <f>CONCATENATE(AH6525,", ",AI6525," ",AJ6525)</f>
        <v>209</v>
      </c>
    </row>
    <row r="6526" s="231" customFormat="1" ht="13.65" customHeight="1">
      <c r="AA6526" s="245">
        <v>1137215</v>
      </c>
      <c r="AB6526" t="s" s="30">
        <v>13904</v>
      </c>
      <c r="AG6526" t="s" s="30">
        <f>CONCATENATE(AH6526,", ",AI6526," ",AJ6526)</f>
        <v>209</v>
      </c>
    </row>
    <row r="6527" s="231" customFormat="1" ht="13.65" customHeight="1">
      <c r="AA6527" s="245">
        <v>1137223</v>
      </c>
      <c r="AB6527" t="s" s="30">
        <v>5270</v>
      </c>
      <c r="AC6527" t="s" s="30">
        <v>13905</v>
      </c>
      <c r="AG6527" t="s" s="30">
        <f>CONCATENATE(AH6527,", ",AI6527," ",AJ6527)</f>
        <v>209</v>
      </c>
    </row>
    <row r="6528" s="231" customFormat="1" ht="13.65" customHeight="1">
      <c r="AA6528" s="245">
        <v>1137231</v>
      </c>
      <c r="AB6528" t="s" s="30">
        <v>13906</v>
      </c>
      <c r="AG6528" t="s" s="30">
        <f>CONCATENATE(AH6528,", ",AI6528," ",AJ6528)</f>
        <v>209</v>
      </c>
    </row>
    <row r="6529" s="231" customFormat="1" ht="13.65" customHeight="1">
      <c r="AA6529" s="245">
        <v>1137280</v>
      </c>
      <c r="AB6529" t="s" s="30">
        <v>13907</v>
      </c>
      <c r="AG6529" t="s" s="30">
        <f>CONCATENATE(AH6529,", ",AI6529," ",AJ6529)</f>
        <v>209</v>
      </c>
    </row>
    <row r="6530" s="231" customFormat="1" ht="13.65" customHeight="1">
      <c r="AA6530" s="245">
        <v>1137488</v>
      </c>
      <c r="AB6530" t="s" s="30">
        <v>13908</v>
      </c>
      <c r="AG6530" t="s" s="30">
        <f>CONCATENATE(AH6530,", ",AI6530," ",AJ6530)</f>
        <v>209</v>
      </c>
    </row>
    <row r="6531" s="231" customFormat="1" ht="13.65" customHeight="1">
      <c r="AA6531" s="245">
        <v>1137496</v>
      </c>
      <c r="AB6531" t="s" s="30">
        <v>13909</v>
      </c>
      <c r="AG6531" t="s" s="30">
        <f>CONCATENATE(AH6531,", ",AI6531," ",AJ6531)</f>
        <v>209</v>
      </c>
    </row>
    <row r="6532" s="231" customFormat="1" ht="13.65" customHeight="1">
      <c r="AA6532" s="245">
        <v>1137504</v>
      </c>
      <c r="AB6532" t="s" s="30">
        <v>13910</v>
      </c>
      <c r="AG6532" t="s" s="30">
        <f>CONCATENATE(AH6532,", ",AI6532," ",AJ6532)</f>
        <v>209</v>
      </c>
    </row>
    <row r="6533" s="231" customFormat="1" ht="13.65" customHeight="1">
      <c r="AA6533" s="245">
        <v>1137512</v>
      </c>
      <c r="AB6533" t="s" s="30">
        <v>13911</v>
      </c>
      <c r="AG6533" t="s" s="30">
        <f>CONCATENATE(AH6533,", ",AI6533," ",AJ6533)</f>
        <v>209</v>
      </c>
    </row>
    <row r="6534" s="231" customFormat="1" ht="13.65" customHeight="1">
      <c r="AA6534" s="245">
        <v>1137520</v>
      </c>
      <c r="AB6534" t="s" s="30">
        <v>13912</v>
      </c>
      <c r="AG6534" t="s" s="30">
        <f>CONCATENATE(AH6534,", ",AI6534," ",AJ6534)</f>
        <v>209</v>
      </c>
    </row>
    <row r="6535" s="231" customFormat="1" ht="13.65" customHeight="1">
      <c r="AA6535" s="245">
        <v>1137538</v>
      </c>
      <c r="AB6535" t="s" s="30">
        <v>13913</v>
      </c>
      <c r="AG6535" t="s" s="30">
        <f>CONCATENATE(AH6535,", ",AI6535," ",AJ6535)</f>
        <v>209</v>
      </c>
    </row>
    <row r="6536" s="231" customFormat="1" ht="13.65" customHeight="1">
      <c r="AA6536" s="245">
        <v>1137553</v>
      </c>
      <c r="AB6536" t="s" s="30">
        <v>13914</v>
      </c>
      <c r="AG6536" t="s" s="30">
        <f>CONCATENATE(AH6536,", ",AI6536," ",AJ6536)</f>
        <v>209</v>
      </c>
    </row>
    <row r="6537" s="231" customFormat="1" ht="13.65" customHeight="1">
      <c r="AA6537" s="245">
        <v>1137561</v>
      </c>
      <c r="AB6537" t="s" s="30">
        <v>13915</v>
      </c>
      <c r="AG6537" t="s" s="30">
        <f>CONCATENATE(AH6537,", ",AI6537," ",AJ6537)</f>
        <v>209</v>
      </c>
    </row>
    <row r="6538" s="231" customFormat="1" ht="13.65" customHeight="1">
      <c r="AA6538" s="245">
        <v>1137579</v>
      </c>
      <c r="AB6538" t="s" s="30">
        <v>13916</v>
      </c>
      <c r="AG6538" t="s" s="30">
        <f>CONCATENATE(AH6538,", ",AI6538," ",AJ6538)</f>
        <v>209</v>
      </c>
    </row>
    <row r="6539" s="231" customFormat="1" ht="13.65" customHeight="1">
      <c r="AA6539" s="245">
        <v>1137587</v>
      </c>
      <c r="AB6539" t="s" s="30">
        <v>13917</v>
      </c>
      <c r="AG6539" t="s" s="30">
        <f>CONCATENATE(AH6539,", ",AI6539," ",AJ6539)</f>
        <v>209</v>
      </c>
    </row>
    <row r="6540" s="231" customFormat="1" ht="13.65" customHeight="1">
      <c r="AA6540" s="245">
        <v>1137595</v>
      </c>
      <c r="AB6540" t="s" s="30">
        <v>13918</v>
      </c>
      <c r="AG6540" t="s" s="30">
        <f>CONCATENATE(AH6540,", ",AI6540," ",AJ6540)</f>
        <v>209</v>
      </c>
    </row>
    <row r="6541" s="231" customFormat="1" ht="13.65" customHeight="1">
      <c r="AA6541" s="245">
        <v>1137603</v>
      </c>
      <c r="AB6541" t="s" s="30">
        <v>13919</v>
      </c>
      <c r="AG6541" t="s" s="30">
        <f>CONCATENATE(AH6541,", ",AI6541," ",AJ6541)</f>
        <v>209</v>
      </c>
    </row>
    <row r="6542" s="231" customFormat="1" ht="13.65" customHeight="1">
      <c r="AA6542" s="245">
        <v>1137611</v>
      </c>
      <c r="AB6542" t="s" s="30">
        <v>13920</v>
      </c>
      <c r="AG6542" t="s" s="30">
        <f>CONCATENATE(AH6542,", ",AI6542," ",AJ6542)</f>
        <v>209</v>
      </c>
    </row>
    <row r="6543" s="231" customFormat="1" ht="13.65" customHeight="1">
      <c r="AA6543" s="245">
        <v>1137629</v>
      </c>
      <c r="AB6543" t="s" s="30">
        <v>13921</v>
      </c>
      <c r="AG6543" t="s" s="30">
        <f>CONCATENATE(AH6543,", ",AI6543," ",AJ6543)</f>
        <v>209</v>
      </c>
    </row>
    <row r="6544" s="231" customFormat="1" ht="13.65" customHeight="1">
      <c r="AA6544" s="245">
        <v>1137637</v>
      </c>
      <c r="AB6544" t="s" s="30">
        <v>13922</v>
      </c>
      <c r="AG6544" t="s" s="30">
        <f>CONCATENATE(AH6544,", ",AI6544," ",AJ6544)</f>
        <v>209</v>
      </c>
    </row>
    <row r="6545" s="231" customFormat="1" ht="13.65" customHeight="1">
      <c r="AA6545" s="245">
        <v>1137645</v>
      </c>
      <c r="AB6545" t="s" s="30">
        <v>13923</v>
      </c>
      <c r="AG6545" t="s" s="30">
        <f>CONCATENATE(AH6545,", ",AI6545," ",AJ6545)</f>
        <v>209</v>
      </c>
    </row>
    <row r="6546" s="231" customFormat="1" ht="13.65" customHeight="1">
      <c r="AA6546" s="245">
        <v>1137652</v>
      </c>
      <c r="AB6546" t="s" s="30">
        <v>13924</v>
      </c>
      <c r="AG6546" t="s" s="30">
        <f>CONCATENATE(AH6546,", ",AI6546," ",AJ6546)</f>
        <v>209</v>
      </c>
    </row>
    <row r="6547" s="231" customFormat="1" ht="13.65" customHeight="1">
      <c r="AA6547" s="245">
        <v>1137660</v>
      </c>
      <c r="AB6547" t="s" s="30">
        <v>13925</v>
      </c>
      <c r="AG6547" t="s" s="30">
        <f>CONCATENATE(AH6547,", ",AI6547," ",AJ6547)</f>
        <v>209</v>
      </c>
    </row>
    <row r="6548" s="231" customFormat="1" ht="13.65" customHeight="1">
      <c r="AA6548" s="245">
        <v>1137678</v>
      </c>
      <c r="AB6548" t="s" s="30">
        <v>13926</v>
      </c>
      <c r="AG6548" t="s" s="30">
        <f>CONCATENATE(AH6548,", ",AI6548," ",AJ6548)</f>
        <v>209</v>
      </c>
    </row>
    <row r="6549" s="231" customFormat="1" ht="13.65" customHeight="1">
      <c r="AA6549" s="245">
        <v>1137686</v>
      </c>
      <c r="AB6549" t="s" s="30">
        <v>13927</v>
      </c>
      <c r="AG6549" t="s" s="30">
        <f>CONCATENATE(AH6549,", ",AI6549," ",AJ6549)</f>
        <v>209</v>
      </c>
    </row>
    <row r="6550" s="231" customFormat="1" ht="13.65" customHeight="1">
      <c r="AA6550" s="245">
        <v>1137694</v>
      </c>
      <c r="AB6550" t="s" s="30">
        <v>13928</v>
      </c>
      <c r="AG6550" t="s" s="30">
        <f>CONCATENATE(AH6550,", ",AI6550," ",AJ6550)</f>
        <v>209</v>
      </c>
    </row>
    <row r="6551" s="231" customFormat="1" ht="13.65" customHeight="1">
      <c r="AA6551" s="245">
        <v>1137702</v>
      </c>
      <c r="AB6551" t="s" s="30">
        <v>13929</v>
      </c>
      <c r="AG6551" t="s" s="30">
        <f>CONCATENATE(AH6551,", ",AI6551," ",AJ6551)</f>
        <v>209</v>
      </c>
    </row>
    <row r="6552" s="231" customFormat="1" ht="13.65" customHeight="1">
      <c r="AA6552" s="245">
        <v>1137710</v>
      </c>
      <c r="AB6552" t="s" s="30">
        <v>13930</v>
      </c>
      <c r="AG6552" t="s" s="30">
        <f>CONCATENATE(AH6552,", ",AI6552," ",AJ6552)</f>
        <v>209</v>
      </c>
    </row>
    <row r="6553" s="231" customFormat="1" ht="13.65" customHeight="1">
      <c r="AA6553" s="245">
        <v>1137728</v>
      </c>
      <c r="AB6553" t="s" s="30">
        <v>13931</v>
      </c>
      <c r="AG6553" t="s" s="30">
        <f>CONCATENATE(AH6553,", ",AI6553," ",AJ6553)</f>
        <v>209</v>
      </c>
    </row>
    <row r="6554" s="231" customFormat="1" ht="13.65" customHeight="1">
      <c r="AA6554" s="245">
        <v>1137736</v>
      </c>
      <c r="AB6554" t="s" s="30">
        <v>13932</v>
      </c>
      <c r="AG6554" t="s" s="30">
        <f>CONCATENATE(AH6554,", ",AI6554," ",AJ6554)</f>
        <v>209</v>
      </c>
    </row>
    <row r="6555" s="231" customFormat="1" ht="13.65" customHeight="1">
      <c r="AA6555" s="245">
        <v>1141175</v>
      </c>
      <c r="AB6555" t="s" s="30">
        <v>13933</v>
      </c>
      <c r="AD6555" t="s" s="30">
        <v>13934</v>
      </c>
      <c r="AG6555" t="s" s="30">
        <f>CONCATENATE(AH6555,", ",AI6555," ",AJ6555)</f>
        <v>169</v>
      </c>
      <c r="AH6555" t="s" s="244">
        <v>138</v>
      </c>
      <c r="AI6555" t="s" s="30">
        <v>139</v>
      </c>
      <c r="AJ6555" s="245">
        <v>37411</v>
      </c>
    </row>
    <row r="6556" s="231" customFormat="1" ht="13.65" customHeight="1">
      <c r="AA6556" s="245">
        <v>1147404</v>
      </c>
      <c r="AB6556" t="s" s="30">
        <v>13935</v>
      </c>
      <c r="AD6556" t="s" s="30">
        <v>13936</v>
      </c>
      <c r="AG6556" t="s" s="30">
        <f>CONCATENATE(AH6556,", ",AI6556," ",AJ6556)</f>
        <v>219</v>
      </c>
      <c r="AH6556" t="s" s="244">
        <v>138</v>
      </c>
      <c r="AI6556" t="s" s="30">
        <v>139</v>
      </c>
      <c r="AJ6556" s="245">
        <v>37405</v>
      </c>
    </row>
    <row r="6557" s="231" customFormat="1" ht="13.65" customHeight="1">
      <c r="AA6557" s="245">
        <v>1147412</v>
      </c>
      <c r="AB6557" t="s" s="30">
        <v>8250</v>
      </c>
      <c r="AD6557" t="s" s="30">
        <v>3279</v>
      </c>
      <c r="AG6557" t="s" s="30">
        <f>CONCATENATE(AH6557,", ",AI6557," ",AJ6557)</f>
        <v>1355</v>
      </c>
      <c r="AH6557" t="s" s="244">
        <v>485</v>
      </c>
      <c r="AI6557" t="s" s="30">
        <v>139</v>
      </c>
      <c r="AJ6557" s="245">
        <v>37363</v>
      </c>
    </row>
    <row r="6558" s="231" customFormat="1" ht="13.65" customHeight="1">
      <c r="AA6558" s="245">
        <v>1148303</v>
      </c>
      <c r="AB6558" t="s" s="30">
        <v>13937</v>
      </c>
      <c r="AD6558" t="s" s="30">
        <v>13938</v>
      </c>
      <c r="AG6558" t="s" s="30">
        <f>CONCATENATE(AH6558,", ",AI6558," ",AJ6558)</f>
        <v>3265</v>
      </c>
      <c r="AH6558" t="s" s="244">
        <v>854</v>
      </c>
      <c r="AI6558" t="s" s="30">
        <v>139</v>
      </c>
      <c r="AJ6558" s="245">
        <v>37311</v>
      </c>
    </row>
    <row r="6559" s="231" customFormat="1" ht="13.65" customHeight="1">
      <c r="AA6559" s="245">
        <v>1148956</v>
      </c>
      <c r="AB6559" t="s" s="30">
        <v>13939</v>
      </c>
      <c r="AC6559" t="s" s="30">
        <v>13940</v>
      </c>
      <c r="AG6559" t="s" s="30">
        <f>CONCATENATE(AH6559,", ",AI6559," ",AJ6559)</f>
        <v>209</v>
      </c>
    </row>
    <row r="6560" s="231" customFormat="1" ht="13.65" customHeight="1">
      <c r="AA6560" s="245">
        <v>1150556</v>
      </c>
      <c r="AB6560" t="s" s="30">
        <v>13941</v>
      </c>
      <c r="AD6560" t="s" s="30">
        <v>13942</v>
      </c>
      <c r="AG6560" t="s" s="30">
        <f>CONCATENATE(AH6560,", ",AI6560," ",AJ6560)</f>
        <v>147</v>
      </c>
      <c r="AH6560" t="s" s="244">
        <v>138</v>
      </c>
      <c r="AI6560" t="s" s="30">
        <v>139</v>
      </c>
      <c r="AJ6560" s="245">
        <v>37406</v>
      </c>
    </row>
    <row r="6561" s="231" customFormat="1" ht="13.65" customHeight="1">
      <c r="AA6561" s="245">
        <v>1151224</v>
      </c>
      <c r="AB6561" t="s" s="30">
        <v>13943</v>
      </c>
      <c r="AD6561" t="s" s="30">
        <v>13944</v>
      </c>
      <c r="AG6561" t="s" s="30">
        <f>CONCATENATE(AH6561,", ",AI6561," ",AJ6561)</f>
        <v>280</v>
      </c>
      <c r="AH6561" t="s" s="244">
        <v>138</v>
      </c>
      <c r="AI6561" t="s" s="30">
        <v>139</v>
      </c>
      <c r="AJ6561" s="245">
        <v>37403</v>
      </c>
    </row>
    <row r="6562" s="231" customFormat="1" ht="13.65" customHeight="1">
      <c r="AA6562" s="245">
        <v>1152438</v>
      </c>
      <c r="AB6562" t="s" s="30">
        <v>13945</v>
      </c>
      <c r="AD6562" t="s" s="30">
        <v>13946</v>
      </c>
      <c r="AE6562" t="s" s="30">
        <v>13947</v>
      </c>
      <c r="AG6562" t="s" s="30">
        <f>CONCATENATE(AH6562,", ",AI6562," ",AJ6562)</f>
        <v>4502</v>
      </c>
      <c r="AH6562" t="s" s="244">
        <v>854</v>
      </c>
      <c r="AI6562" t="s" s="30">
        <v>139</v>
      </c>
      <c r="AJ6562" s="245">
        <v>37312</v>
      </c>
    </row>
    <row r="6563" s="231" customFormat="1" ht="13.65" customHeight="1">
      <c r="AA6563" s="245">
        <v>1152495</v>
      </c>
      <c r="AB6563" t="s" s="30">
        <v>13948</v>
      </c>
      <c r="AD6563" t="s" s="30">
        <v>13949</v>
      </c>
      <c r="AG6563" t="s" s="30">
        <f>CONCATENATE(AH6563,", ",AI6563," ",AJ6563)</f>
        <v>508</v>
      </c>
      <c r="AH6563" t="s" s="244">
        <v>138</v>
      </c>
      <c r="AI6563" t="s" s="30">
        <v>139</v>
      </c>
      <c r="AJ6563" s="245">
        <v>37408</v>
      </c>
    </row>
    <row r="6564" s="231" customFormat="1" ht="13.65" customHeight="1">
      <c r="AA6564" s="245">
        <v>1155118</v>
      </c>
      <c r="AB6564" t="s" s="30">
        <v>13950</v>
      </c>
      <c r="AD6564" t="s" s="30">
        <v>13951</v>
      </c>
      <c r="AE6564" t="s" s="30">
        <v>13952</v>
      </c>
      <c r="AG6564" t="s" s="30">
        <f>CONCATENATE(AH6564,", ",AI6564," ",AJ6564)</f>
        <v>2299</v>
      </c>
      <c r="AH6564" t="s" s="244">
        <v>2300</v>
      </c>
      <c r="AI6564" t="s" s="30">
        <v>178</v>
      </c>
      <c r="AJ6564" s="245">
        <v>30752</v>
      </c>
    </row>
    <row r="6565" s="231" customFormat="1" ht="13.65" customHeight="1">
      <c r="AA6565" s="245">
        <v>1156835</v>
      </c>
      <c r="AB6565" t="s" s="30">
        <v>13953</v>
      </c>
      <c r="AD6565" t="s" s="30">
        <v>1104</v>
      </c>
      <c r="AE6565" t="s" s="30">
        <v>13954</v>
      </c>
      <c r="AF6565" t="s" s="30">
        <v>13955</v>
      </c>
      <c r="AG6565" t="s" s="30">
        <f>CONCATENATE(AH6565,", ",AI6565," ",AJ6565)</f>
        <v>197</v>
      </c>
      <c r="AH6565" t="s" s="244">
        <v>138</v>
      </c>
      <c r="AI6565" t="s" s="30">
        <v>139</v>
      </c>
      <c r="AJ6565" s="245">
        <v>37402</v>
      </c>
    </row>
    <row r="6566" s="231" customFormat="1" ht="13.65" customHeight="1">
      <c r="AA6566" s="245">
        <v>1157189</v>
      </c>
      <c r="AB6566" t="s" s="30">
        <v>13956</v>
      </c>
      <c r="AD6566" t="s" s="30">
        <v>13957</v>
      </c>
      <c r="AG6566" t="s" s="30">
        <f>CONCATENATE(AH6566,", ",AI6566," ",AJ6566)</f>
        <v>409</v>
      </c>
      <c r="AH6566" t="s" s="244">
        <v>410</v>
      </c>
      <c r="AI6566" t="s" s="30">
        <v>139</v>
      </c>
      <c r="AJ6566" s="245">
        <v>37380</v>
      </c>
    </row>
    <row r="6567" s="231" customFormat="1" ht="13.65" customHeight="1">
      <c r="AA6567" s="245">
        <v>1157718</v>
      </c>
      <c r="AB6567" t="s" s="30">
        <v>13958</v>
      </c>
      <c r="AD6567" t="s" s="30">
        <v>13959</v>
      </c>
      <c r="AG6567" t="s" s="30">
        <f>CONCATENATE(AH6567,", ",AI6567," ",AJ6567)</f>
        <v>2195</v>
      </c>
      <c r="AH6567" t="s" s="244">
        <v>177</v>
      </c>
      <c r="AI6567" t="s" s="30">
        <v>178</v>
      </c>
      <c r="AJ6567" s="245">
        <v>30742</v>
      </c>
    </row>
    <row r="6568" s="231" customFormat="1" ht="13.65" customHeight="1">
      <c r="AA6568" s="245">
        <v>1157817</v>
      </c>
      <c r="AB6568" t="s" s="30">
        <v>13960</v>
      </c>
      <c r="AD6568" t="s" s="30">
        <v>13961</v>
      </c>
      <c r="AG6568" t="s" s="30">
        <f>CONCATENATE(AH6568,", ",AI6568," ",AJ6568)</f>
        <v>2195</v>
      </c>
      <c r="AH6568" t="s" s="244">
        <v>177</v>
      </c>
      <c r="AI6568" t="s" s="30">
        <v>178</v>
      </c>
      <c r="AJ6568" s="245">
        <v>30742</v>
      </c>
    </row>
    <row r="6569" s="231" customFormat="1" ht="13.65" customHeight="1">
      <c r="AA6569" s="245">
        <v>1158245</v>
      </c>
      <c r="AB6569" t="s" s="30">
        <v>13962</v>
      </c>
      <c r="AD6569" t="s" s="30">
        <v>13963</v>
      </c>
      <c r="AG6569" t="s" s="30">
        <f>CONCATENATE(AH6569,", ",AI6569," ",AJ6569)</f>
        <v>13964</v>
      </c>
      <c r="AH6569" t="s" s="244">
        <v>138</v>
      </c>
      <c r="AI6569" t="s" s="30">
        <v>139</v>
      </c>
      <c r="AJ6569" t="s" s="30">
        <v>13965</v>
      </c>
    </row>
    <row r="6570" s="231" customFormat="1" ht="13.65" customHeight="1">
      <c r="AA6570" s="245">
        <v>1163930</v>
      </c>
      <c r="AB6570" t="s" s="30">
        <v>13966</v>
      </c>
      <c r="AG6570" t="s" s="30">
        <f>CONCATENATE(AH6570,", ",AI6570," ",AJ6570)</f>
        <v>209</v>
      </c>
    </row>
    <row r="6571" s="231" customFormat="1" ht="13.65" customHeight="1">
      <c r="AA6571" s="245">
        <v>1164474</v>
      </c>
      <c r="AB6571" t="s" s="30">
        <v>13967</v>
      </c>
      <c r="AD6571" t="s" s="30">
        <v>13968</v>
      </c>
      <c r="AG6571" t="s" s="30">
        <f>CONCATENATE(AH6571,", ",AI6571," ",AJ6571)</f>
        <v>1221</v>
      </c>
      <c r="AH6571" t="s" s="244">
        <v>716</v>
      </c>
      <c r="AI6571" t="s" s="30">
        <v>178</v>
      </c>
      <c r="AJ6571" s="245">
        <v>30741</v>
      </c>
    </row>
    <row r="6572" s="231" customFormat="1" ht="13.65" customHeight="1">
      <c r="AA6572" s="245">
        <v>1165190</v>
      </c>
      <c r="AB6572" t="s" s="30">
        <v>13969</v>
      </c>
      <c r="AD6572" t="s" s="30">
        <v>13970</v>
      </c>
      <c r="AG6572" t="s" s="30">
        <f>CONCATENATE(AH6572,", ",AI6572," ",AJ6572)</f>
        <v>154</v>
      </c>
      <c r="AH6572" t="s" s="244">
        <v>138</v>
      </c>
      <c r="AI6572" t="s" s="30">
        <v>139</v>
      </c>
      <c r="AJ6572" s="245">
        <v>37404</v>
      </c>
    </row>
    <row r="6573" s="231" customFormat="1" ht="13.65" customHeight="1">
      <c r="AA6573" s="245">
        <v>1166784</v>
      </c>
      <c r="AB6573" t="s" s="30">
        <v>13971</v>
      </c>
      <c r="AD6573" t="s" s="30">
        <v>13972</v>
      </c>
      <c r="AE6573" t="s" s="30">
        <v>13973</v>
      </c>
      <c r="AG6573" t="s" s="30">
        <f>CONCATENATE(AH6573,", ",AI6573," ",AJ6573)</f>
        <v>419</v>
      </c>
      <c r="AH6573" t="s" s="244">
        <v>138</v>
      </c>
      <c r="AI6573" t="s" s="30">
        <v>139</v>
      </c>
      <c r="AJ6573" s="245">
        <v>37407</v>
      </c>
    </row>
    <row r="6574" s="231" customFormat="1" ht="13.65" customHeight="1">
      <c r="AA6574" s="245">
        <v>1171529</v>
      </c>
      <c r="AB6574" t="s" s="30">
        <v>13974</v>
      </c>
      <c r="AG6574" t="s" s="30">
        <f>CONCATENATE(AH6574,", ",AI6574," ",AJ6574)</f>
        <v>209</v>
      </c>
    </row>
    <row r="6575" s="231" customFormat="1" ht="13.65" customHeight="1">
      <c r="AA6575" s="245">
        <v>1171602</v>
      </c>
      <c r="AB6575" t="s" s="30">
        <v>13975</v>
      </c>
      <c r="AD6575" t="s" s="30">
        <v>13976</v>
      </c>
      <c r="AG6575" t="s" s="30">
        <f>CONCATENATE(AH6575,", ",AI6575," ",AJ6575)</f>
        <v>292</v>
      </c>
      <c r="AH6575" t="s" s="244">
        <v>293</v>
      </c>
      <c r="AI6575" t="s" s="30">
        <v>178</v>
      </c>
      <c r="AJ6575" s="245">
        <v>30736</v>
      </c>
    </row>
    <row r="6576" s="231" customFormat="1" ht="13.65" customHeight="1">
      <c r="AA6576" s="245">
        <v>1171628</v>
      </c>
      <c r="AB6576" t="s" s="30">
        <v>13977</v>
      </c>
      <c r="AG6576" t="s" s="30">
        <f>CONCATENATE(AH6576,", ",AI6576," ",AJ6576)</f>
        <v>209</v>
      </c>
    </row>
    <row r="6577" s="231" customFormat="1" ht="13.65" customHeight="1">
      <c r="AA6577" s="245">
        <v>1171784</v>
      </c>
      <c r="AB6577" t="s" s="30">
        <v>13978</v>
      </c>
      <c r="AD6577" t="s" s="30">
        <v>13979</v>
      </c>
      <c r="AG6577" t="s" s="30">
        <f>CONCATENATE(AH6577,", ",AI6577," ",AJ6577)</f>
        <v>13980</v>
      </c>
      <c r="AH6577" t="s" s="244">
        <v>6041</v>
      </c>
      <c r="AI6577" t="s" s="30">
        <v>5629</v>
      </c>
      <c r="AJ6577" t="s" s="30">
        <v>13981</v>
      </c>
    </row>
    <row r="6578" s="231" customFormat="1" ht="13.65" customHeight="1">
      <c r="AA6578" s="245">
        <v>1172741</v>
      </c>
      <c r="AB6578" t="s" s="30">
        <v>13982</v>
      </c>
      <c r="AD6578" t="s" s="30">
        <v>13983</v>
      </c>
      <c r="AG6578" t="s" s="30">
        <f>CONCATENATE(AH6578,", ",AI6578," ",AJ6578)</f>
        <v>292</v>
      </c>
      <c r="AH6578" t="s" s="244">
        <v>293</v>
      </c>
      <c r="AI6578" t="s" s="30">
        <v>178</v>
      </c>
      <c r="AJ6578" s="245">
        <v>30736</v>
      </c>
    </row>
    <row r="6579" s="231" customFormat="1" ht="13.65" customHeight="1">
      <c r="AA6579" s="245">
        <v>1173491</v>
      </c>
      <c r="AB6579" t="s" s="30">
        <v>13984</v>
      </c>
      <c r="AD6579" t="s" s="30">
        <v>13985</v>
      </c>
      <c r="AG6579" t="s" s="30">
        <f>CONCATENATE(AH6579,", ",AI6579," ",AJ6579)</f>
        <v>169</v>
      </c>
      <c r="AH6579" t="s" s="244">
        <v>138</v>
      </c>
      <c r="AI6579" t="s" s="30">
        <v>139</v>
      </c>
      <c r="AJ6579" s="245">
        <v>37411</v>
      </c>
    </row>
    <row r="6580" s="231" customFormat="1" ht="13.65" customHeight="1">
      <c r="AA6580" s="245">
        <v>1174341</v>
      </c>
      <c r="AB6580" t="s" s="30">
        <v>13986</v>
      </c>
      <c r="AG6580" t="s" s="30">
        <f>CONCATENATE(AH6580,", ",AI6580," ",AJ6580)</f>
        <v>209</v>
      </c>
    </row>
    <row r="6581" s="231" customFormat="1" ht="13.65" customHeight="1">
      <c r="AA6581" s="245">
        <v>1174358</v>
      </c>
      <c r="AB6581" t="s" s="30">
        <v>13987</v>
      </c>
      <c r="AG6581" t="s" s="30">
        <f>CONCATENATE(AH6581,", ",AI6581," ",AJ6581)</f>
        <v>209</v>
      </c>
    </row>
    <row r="6582" s="231" customFormat="1" ht="13.65" customHeight="1">
      <c r="AA6582" s="245">
        <v>1174515</v>
      </c>
      <c r="AB6582" t="s" s="30">
        <v>13988</v>
      </c>
      <c r="AD6582" t="s" s="30">
        <v>13989</v>
      </c>
      <c r="AG6582" t="s" s="30">
        <f>CONCATENATE(AH6582,", ",AI6582," ",AJ6582)</f>
        <v>182</v>
      </c>
      <c r="AH6582" t="s" s="244">
        <v>138</v>
      </c>
      <c r="AI6582" t="s" s="30">
        <v>139</v>
      </c>
      <c r="AJ6582" s="245">
        <v>37421</v>
      </c>
    </row>
    <row r="6583" s="231" customFormat="1" ht="13.65" customHeight="1">
      <c r="AA6583" s="245">
        <v>1175116</v>
      </c>
      <c r="AB6583" t="s" s="30">
        <v>13990</v>
      </c>
      <c r="AD6583" t="s" s="30">
        <v>13991</v>
      </c>
      <c r="AG6583" t="s" s="30">
        <f>CONCATENATE(AH6583,", ",AI6583," ",AJ6583)</f>
        <v>1355</v>
      </c>
      <c r="AH6583" t="s" s="244">
        <v>485</v>
      </c>
      <c r="AI6583" t="s" s="30">
        <v>139</v>
      </c>
      <c r="AJ6583" s="245">
        <v>37363</v>
      </c>
    </row>
    <row r="6584" s="231" customFormat="1" ht="13.65" customHeight="1">
      <c r="AA6584" s="245">
        <v>1175124</v>
      </c>
      <c r="AB6584" t="s" s="30">
        <v>13992</v>
      </c>
      <c r="AG6584" t="s" s="30">
        <f>CONCATENATE(AH6584,", ",AI6584," ",AJ6584)</f>
        <v>209</v>
      </c>
    </row>
    <row r="6585" s="231" customFormat="1" ht="13.65" customHeight="1">
      <c r="AA6585" s="245">
        <v>1175157</v>
      </c>
      <c r="AB6585" t="s" s="30">
        <v>13993</v>
      </c>
      <c r="AG6585" t="s" s="30">
        <f>CONCATENATE(AH6585,", ",AI6585," ",AJ6585)</f>
        <v>209</v>
      </c>
    </row>
    <row r="6586" s="231" customFormat="1" ht="13.65" customHeight="1">
      <c r="AA6586" s="245">
        <v>1175686</v>
      </c>
      <c r="AB6586" t="s" s="30">
        <v>13994</v>
      </c>
      <c r="AD6586" t="s" s="30">
        <v>13995</v>
      </c>
      <c r="AG6586" t="s" s="30">
        <f>CONCATENATE(AH6586,", ",AI6586," ",AJ6586)</f>
        <v>1221</v>
      </c>
      <c r="AH6586" t="s" s="244">
        <v>716</v>
      </c>
      <c r="AI6586" t="s" s="30">
        <v>178</v>
      </c>
      <c r="AJ6586" s="245">
        <v>30741</v>
      </c>
    </row>
    <row r="6587" s="231" customFormat="1" ht="13.65" customHeight="1">
      <c r="AA6587" s="245">
        <v>1175694</v>
      </c>
      <c r="AB6587" t="s" s="30">
        <v>13996</v>
      </c>
      <c r="AC6587" t="s" s="30">
        <v>13997</v>
      </c>
      <c r="AD6587" t="s" s="30">
        <v>13998</v>
      </c>
      <c r="AG6587" t="s" s="30">
        <f>CONCATENATE(AH6587,", ",AI6587," ",AJ6587)</f>
        <v>2195</v>
      </c>
      <c r="AH6587" t="s" s="244">
        <v>177</v>
      </c>
      <c r="AI6587" t="s" s="30">
        <v>178</v>
      </c>
      <c r="AJ6587" s="245">
        <v>30742</v>
      </c>
    </row>
    <row r="6588" s="231" customFormat="1" ht="13.65" customHeight="1">
      <c r="AA6588" s="245">
        <v>1175702</v>
      </c>
      <c r="AB6588" t="s" s="30">
        <v>13999</v>
      </c>
      <c r="AD6588" t="s" s="30">
        <v>14000</v>
      </c>
      <c r="AG6588" t="s" s="30">
        <f>CONCATENATE(AH6588,", ",AI6588," ",AJ6588)</f>
        <v>197</v>
      </c>
      <c r="AH6588" t="s" s="244">
        <v>138</v>
      </c>
      <c r="AI6588" t="s" s="30">
        <v>139</v>
      </c>
      <c r="AJ6588" s="245">
        <v>37402</v>
      </c>
    </row>
    <row r="6589" s="231" customFormat="1" ht="13.65" customHeight="1">
      <c r="AA6589" s="245">
        <v>1175710</v>
      </c>
      <c r="AB6589" t="s" s="30">
        <v>14001</v>
      </c>
      <c r="AD6589" t="s" s="30">
        <v>14002</v>
      </c>
      <c r="AG6589" t="s" s="30">
        <f>CONCATENATE(AH6589,", ",AI6589," ",AJ6589)</f>
        <v>219</v>
      </c>
      <c r="AH6589" t="s" s="244">
        <v>138</v>
      </c>
      <c r="AI6589" t="s" s="30">
        <v>139</v>
      </c>
      <c r="AJ6589" s="245">
        <v>37405</v>
      </c>
    </row>
    <row r="6590" s="231" customFormat="1" ht="13.65" customHeight="1">
      <c r="AA6590" s="245">
        <v>1175728</v>
      </c>
      <c r="AB6590" t="s" s="30">
        <v>14003</v>
      </c>
      <c r="AD6590" t="s" s="30">
        <v>14004</v>
      </c>
      <c r="AG6590" t="s" s="30">
        <f>CONCATENATE(AH6590,", ",AI6590," ",AJ6590)</f>
        <v>845</v>
      </c>
      <c r="AH6590" t="s" s="244">
        <v>162</v>
      </c>
      <c r="AI6590" t="s" s="30">
        <v>139</v>
      </c>
      <c r="AJ6590" s="245">
        <v>37343</v>
      </c>
    </row>
    <row r="6591" s="231" customFormat="1" ht="13.65" customHeight="1">
      <c r="AA6591" s="245">
        <v>1175736</v>
      </c>
      <c r="AB6591" t="s" s="30">
        <v>14005</v>
      </c>
      <c r="AD6591" t="s" s="30">
        <v>14006</v>
      </c>
      <c r="AG6591" t="s" s="30">
        <f>CONCATENATE(AH6591,", ",AI6591," ",AJ6591)</f>
        <v>845</v>
      </c>
      <c r="AH6591" t="s" s="244">
        <v>162</v>
      </c>
      <c r="AI6591" t="s" s="30">
        <v>139</v>
      </c>
      <c r="AJ6591" s="245">
        <v>37343</v>
      </c>
    </row>
    <row r="6592" s="231" customFormat="1" ht="13.65" customHeight="1">
      <c r="AA6592" s="245">
        <v>1175744</v>
      </c>
      <c r="AB6592" t="s" s="30">
        <v>14007</v>
      </c>
      <c r="AD6592" t="s" s="30">
        <v>14008</v>
      </c>
      <c r="AG6592" t="s" s="30">
        <f>CONCATENATE(AH6592,", ",AI6592," ",AJ6592)</f>
        <v>169</v>
      </c>
      <c r="AH6592" t="s" s="244">
        <v>138</v>
      </c>
      <c r="AI6592" t="s" s="30">
        <v>139</v>
      </c>
      <c r="AJ6592" s="245">
        <v>37411</v>
      </c>
    </row>
    <row r="6593" s="231" customFormat="1" ht="13.65" customHeight="1">
      <c r="AA6593" s="245">
        <v>1175751</v>
      </c>
      <c r="AB6593" t="s" s="30">
        <v>14009</v>
      </c>
      <c r="AC6593" t="s" s="30">
        <v>14010</v>
      </c>
      <c r="AD6593" t="s" s="30">
        <v>14011</v>
      </c>
      <c r="AG6593" t="s" s="30">
        <f>CONCATENATE(AH6593,", ",AI6593," ",AJ6593)</f>
        <v>14012</v>
      </c>
      <c r="AH6593" t="s" s="244">
        <v>14013</v>
      </c>
      <c r="AI6593" t="s" s="30">
        <v>581</v>
      </c>
      <c r="AJ6593" s="245">
        <v>33860</v>
      </c>
    </row>
    <row r="6594" s="231" customFormat="1" ht="13.65" customHeight="1">
      <c r="AA6594" s="245">
        <v>1175769</v>
      </c>
      <c r="AB6594" t="s" s="30">
        <v>14014</v>
      </c>
      <c r="AD6594" t="s" s="30">
        <v>14015</v>
      </c>
      <c r="AG6594" t="s" s="30">
        <f>CONCATENATE(AH6594,", ",AI6594," ",AJ6594)</f>
        <v>169</v>
      </c>
      <c r="AH6594" t="s" s="244">
        <v>138</v>
      </c>
      <c r="AI6594" t="s" s="30">
        <v>139</v>
      </c>
      <c r="AJ6594" s="245">
        <v>37411</v>
      </c>
    </row>
    <row r="6595" s="231" customFormat="1" ht="13.65" customHeight="1">
      <c r="AA6595" s="245">
        <v>1175777</v>
      </c>
      <c r="AB6595" t="s" s="30">
        <v>14016</v>
      </c>
      <c r="AD6595" t="s" s="30">
        <v>14017</v>
      </c>
      <c r="AG6595" t="s" s="30">
        <f>CONCATENATE(AH6595,", ",AI6595," ",AJ6595)</f>
        <v>419</v>
      </c>
      <c r="AH6595" t="s" s="244">
        <v>138</v>
      </c>
      <c r="AI6595" t="s" s="30">
        <v>139</v>
      </c>
      <c r="AJ6595" s="245">
        <v>37407</v>
      </c>
    </row>
    <row r="6596" s="231" customFormat="1" ht="13.65" customHeight="1">
      <c r="AA6596" s="245">
        <v>1175785</v>
      </c>
      <c r="AB6596" t="s" s="30">
        <v>14018</v>
      </c>
      <c r="AD6596" t="s" s="30">
        <v>14019</v>
      </c>
      <c r="AG6596" t="s" s="30">
        <f>CONCATENATE(AH6596,", ",AI6596," ",AJ6596)</f>
        <v>182</v>
      </c>
      <c r="AH6596" t="s" s="244">
        <v>138</v>
      </c>
      <c r="AI6596" t="s" s="30">
        <v>139</v>
      </c>
      <c r="AJ6596" s="245">
        <v>37421</v>
      </c>
    </row>
    <row r="6597" s="231" customFormat="1" ht="13.65" customHeight="1">
      <c r="AA6597" s="245">
        <v>1175801</v>
      </c>
      <c r="AB6597" t="s" s="30">
        <v>14020</v>
      </c>
      <c r="AD6597" t="s" s="30">
        <v>14021</v>
      </c>
      <c r="AG6597" t="s" s="30">
        <f>CONCATENATE(AH6597,", ",AI6597," ",AJ6597)</f>
        <v>1544</v>
      </c>
      <c r="AH6597" t="s" s="244">
        <v>138</v>
      </c>
      <c r="AI6597" t="s" s="30">
        <v>139</v>
      </c>
      <c r="AJ6597" s="245">
        <v>37412</v>
      </c>
    </row>
    <row r="6598" s="231" customFormat="1" ht="13.65" customHeight="1">
      <c r="AA6598" s="245">
        <v>1175819</v>
      </c>
      <c r="AB6598" t="s" s="30">
        <v>14022</v>
      </c>
      <c r="AD6598" t="s" s="30">
        <v>14023</v>
      </c>
      <c r="AG6598" t="s" s="30">
        <f>CONCATENATE(AH6598,", ",AI6598," ",AJ6598)</f>
        <v>182</v>
      </c>
      <c r="AH6598" t="s" s="244">
        <v>138</v>
      </c>
      <c r="AI6598" t="s" s="30">
        <v>139</v>
      </c>
      <c r="AJ6598" s="245">
        <v>37421</v>
      </c>
    </row>
    <row r="6599" s="231" customFormat="1" ht="13.65" customHeight="1">
      <c r="AA6599" s="245">
        <v>1175827</v>
      </c>
      <c r="AB6599" t="s" s="30">
        <v>14024</v>
      </c>
      <c r="AD6599" t="s" s="30">
        <v>14025</v>
      </c>
      <c r="AG6599" t="s" s="30">
        <f>CONCATENATE(AH6599,", ",AI6599," ",AJ6599)</f>
        <v>280</v>
      </c>
      <c r="AH6599" t="s" s="244">
        <v>138</v>
      </c>
      <c r="AI6599" t="s" s="30">
        <v>139</v>
      </c>
      <c r="AJ6599" s="245">
        <v>37403</v>
      </c>
    </row>
    <row r="6600" s="231" customFormat="1" ht="13.65" customHeight="1">
      <c r="AA6600" s="245">
        <v>1175835</v>
      </c>
      <c r="AB6600" t="s" s="30">
        <v>14026</v>
      </c>
      <c r="AD6600" t="s" s="30">
        <v>14027</v>
      </c>
      <c r="AG6600" t="s" s="30">
        <f>CONCATENATE(AH6600,", ",AI6600," ",AJ6600)</f>
        <v>182</v>
      </c>
      <c r="AH6600" t="s" s="244">
        <v>138</v>
      </c>
      <c r="AI6600" t="s" s="30">
        <v>139</v>
      </c>
      <c r="AJ6600" s="245">
        <v>37421</v>
      </c>
    </row>
    <row r="6601" s="231" customFormat="1" ht="13.65" customHeight="1">
      <c r="AA6601" s="245">
        <v>1175843</v>
      </c>
      <c r="AB6601" t="s" s="30">
        <v>14028</v>
      </c>
      <c r="AD6601" t="s" s="30">
        <v>14029</v>
      </c>
      <c r="AG6601" t="s" s="30">
        <f>CONCATENATE(AH6601,", ",AI6601," ",AJ6601)</f>
        <v>137</v>
      </c>
      <c r="AH6601" t="s" s="244">
        <v>138</v>
      </c>
      <c r="AI6601" t="s" s="30">
        <v>139</v>
      </c>
      <c r="AJ6601" s="245">
        <v>37401</v>
      </c>
    </row>
    <row r="6602" s="231" customFormat="1" ht="13.65" customHeight="1">
      <c r="AA6602" s="245">
        <v>1175850</v>
      </c>
      <c r="AB6602" t="s" s="30">
        <v>14030</v>
      </c>
      <c r="AD6602" t="s" s="30">
        <v>14031</v>
      </c>
      <c r="AG6602" t="s" s="30">
        <f>CONCATENATE(AH6602,", ",AI6602," ",AJ6602)</f>
        <v>154</v>
      </c>
      <c r="AH6602" t="s" s="244">
        <v>138</v>
      </c>
      <c r="AI6602" t="s" s="30">
        <v>139</v>
      </c>
      <c r="AJ6602" s="245">
        <v>37404</v>
      </c>
    </row>
    <row r="6603" s="231" customFormat="1" ht="13.65" customHeight="1">
      <c r="AA6603" s="245">
        <v>1175868</v>
      </c>
      <c r="AB6603" t="s" s="30">
        <v>14032</v>
      </c>
      <c r="AD6603" t="s" s="30">
        <v>14033</v>
      </c>
      <c r="AE6603" t="s" s="30">
        <v>14034</v>
      </c>
      <c r="AG6603" t="s" s="30">
        <f>CONCATENATE(AH6603,", ",AI6603," ",AJ6603)</f>
        <v>6701</v>
      </c>
      <c r="AH6603" t="s" s="244">
        <v>4796</v>
      </c>
      <c r="AI6603" t="s" s="30">
        <v>139</v>
      </c>
      <c r="AJ6603" s="245">
        <v>37209</v>
      </c>
    </row>
    <row r="6604" s="231" customFormat="1" ht="13.65" customHeight="1">
      <c r="AA6604" s="245">
        <v>1175876</v>
      </c>
      <c r="AB6604" t="s" s="30">
        <v>14035</v>
      </c>
      <c r="AD6604" t="s" s="30">
        <v>14036</v>
      </c>
      <c r="AG6604" t="s" s="30">
        <f>CONCATENATE(AH6604,", ",AI6604," ",AJ6604)</f>
        <v>14037</v>
      </c>
      <c r="AH6604" t="s" s="244">
        <v>5582</v>
      </c>
      <c r="AI6604" t="s" s="30">
        <v>139</v>
      </c>
      <c r="AJ6604" s="245">
        <v>37802</v>
      </c>
    </row>
    <row r="6605" s="231" customFormat="1" ht="13.65" customHeight="1">
      <c r="AA6605" s="245">
        <v>1175884</v>
      </c>
      <c r="AB6605" t="s" s="30">
        <v>14038</v>
      </c>
      <c r="AD6605" t="s" s="30">
        <v>14039</v>
      </c>
      <c r="AG6605" t="s" s="30">
        <f>CONCATENATE(AH6605,", ",AI6605," ",AJ6605)</f>
        <v>7434</v>
      </c>
      <c r="AH6605" t="s" s="244">
        <v>854</v>
      </c>
      <c r="AI6605" t="s" s="30">
        <v>139</v>
      </c>
      <c r="AJ6605" s="245">
        <v>37320</v>
      </c>
    </row>
    <row r="6606" s="231" customFormat="1" ht="13.65" customHeight="1">
      <c r="AA6606" s="245">
        <v>1175892</v>
      </c>
      <c r="AB6606" t="s" s="30">
        <v>14040</v>
      </c>
      <c r="AD6606" t="s" s="30">
        <v>14041</v>
      </c>
      <c r="AG6606" t="s" s="30">
        <f>CONCATENATE(AH6606,", ",AI6606," ",AJ6606)</f>
        <v>169</v>
      </c>
      <c r="AH6606" t="s" s="244">
        <v>138</v>
      </c>
      <c r="AI6606" t="s" s="30">
        <v>139</v>
      </c>
      <c r="AJ6606" s="245">
        <v>37411</v>
      </c>
    </row>
    <row r="6607" s="231" customFormat="1" ht="13.65" customHeight="1">
      <c r="AA6607" s="245">
        <v>1175900</v>
      </c>
      <c r="AB6607" t="s" s="30">
        <v>14042</v>
      </c>
      <c r="AD6607" t="s" s="30">
        <v>14043</v>
      </c>
      <c r="AG6607" t="s" s="30">
        <f>CONCATENATE(AH6607,", ",AI6607," ",AJ6607)</f>
        <v>1221</v>
      </c>
      <c r="AH6607" t="s" s="244">
        <v>716</v>
      </c>
      <c r="AI6607" t="s" s="30">
        <v>178</v>
      </c>
      <c r="AJ6607" s="245">
        <v>30741</v>
      </c>
    </row>
    <row r="6608" s="231" customFormat="1" ht="13.65" customHeight="1">
      <c r="AA6608" s="245">
        <v>1175918</v>
      </c>
      <c r="AB6608" t="s" s="30">
        <v>14044</v>
      </c>
      <c r="AD6608" t="s" s="30">
        <v>14045</v>
      </c>
      <c r="AE6608" t="s" s="30">
        <v>14046</v>
      </c>
      <c r="AG6608" t="s" s="30">
        <f>CONCATENATE(AH6608,", ",AI6608," ",AJ6608)</f>
        <v>219</v>
      </c>
      <c r="AH6608" t="s" s="244">
        <v>138</v>
      </c>
      <c r="AI6608" t="s" s="30">
        <v>139</v>
      </c>
      <c r="AJ6608" s="245">
        <v>37405</v>
      </c>
    </row>
    <row r="6609" s="231" customFormat="1" ht="13.65" customHeight="1">
      <c r="AA6609" s="245">
        <v>1175926</v>
      </c>
      <c r="AB6609" t="s" s="30">
        <v>14047</v>
      </c>
      <c r="AC6609" t="s" s="30">
        <v>14048</v>
      </c>
      <c r="AD6609" t="s" s="30">
        <v>14049</v>
      </c>
      <c r="AG6609" t="s" s="30">
        <f>CONCATENATE(AH6609,", ",AI6609," ",AJ6609)</f>
        <v>309</v>
      </c>
      <c r="AH6609" t="s" s="244">
        <v>138</v>
      </c>
      <c r="AI6609" t="s" s="30">
        <v>139</v>
      </c>
      <c r="AJ6609" s="245">
        <v>37416</v>
      </c>
    </row>
    <row r="6610" s="231" customFormat="1" ht="13.65" customHeight="1">
      <c r="AA6610" s="245">
        <v>1175934</v>
      </c>
      <c r="AB6610" t="s" s="30">
        <v>14050</v>
      </c>
      <c r="AD6610" t="s" s="30">
        <v>14051</v>
      </c>
      <c r="AG6610" t="s" s="30">
        <f>CONCATENATE(AH6610,", ",AI6610," ",AJ6610)</f>
        <v>182</v>
      </c>
      <c r="AH6610" t="s" s="244">
        <v>138</v>
      </c>
      <c r="AI6610" t="s" s="30">
        <v>139</v>
      </c>
      <c r="AJ6610" s="245">
        <v>37421</v>
      </c>
    </row>
    <row r="6611" s="231" customFormat="1" ht="13.65" customHeight="1">
      <c r="AA6611" s="245">
        <v>1175942</v>
      </c>
      <c r="AB6611" t="s" s="30">
        <v>14052</v>
      </c>
      <c r="AC6611" t="s" s="30">
        <v>14053</v>
      </c>
      <c r="AD6611" t="s" s="30">
        <v>14054</v>
      </c>
      <c r="AG6611" t="s" s="30">
        <f>CONCATENATE(AH6611,", ",AI6611," ",AJ6611)</f>
        <v>14055</v>
      </c>
      <c r="AH6611" t="s" s="244">
        <v>14056</v>
      </c>
      <c r="AI6611" t="s" s="30">
        <v>207</v>
      </c>
      <c r="AJ6611" s="245">
        <v>2021</v>
      </c>
    </row>
    <row r="6612" s="231" customFormat="1" ht="13.65" customHeight="1">
      <c r="AA6612" s="245">
        <v>1175959</v>
      </c>
      <c r="AB6612" t="s" s="30">
        <v>14057</v>
      </c>
      <c r="AD6612" t="s" s="30">
        <v>14058</v>
      </c>
      <c r="AG6612" t="s" s="30">
        <f>CONCATENATE(AH6612,", ",AI6612," ",AJ6612)</f>
        <v>845</v>
      </c>
      <c r="AH6612" t="s" s="244">
        <v>162</v>
      </c>
      <c r="AI6612" t="s" s="30">
        <v>139</v>
      </c>
      <c r="AJ6612" s="245">
        <v>37343</v>
      </c>
    </row>
    <row r="6613" s="231" customFormat="1" ht="13.65" customHeight="1">
      <c r="AA6613" s="245">
        <v>1175967</v>
      </c>
      <c r="AB6613" t="s" s="30">
        <v>14059</v>
      </c>
      <c r="AD6613" t="s" s="30">
        <v>14060</v>
      </c>
      <c r="AG6613" t="s" s="30">
        <f>CONCATENATE(AH6613,", ",AI6613," ",AJ6613)</f>
        <v>1355</v>
      </c>
      <c r="AH6613" t="s" s="244">
        <v>485</v>
      </c>
      <c r="AI6613" t="s" s="30">
        <v>139</v>
      </c>
      <c r="AJ6613" s="245">
        <v>37363</v>
      </c>
    </row>
    <row r="6614" s="231" customFormat="1" ht="13.65" customHeight="1">
      <c r="AA6614" s="245">
        <v>1175975</v>
      </c>
      <c r="AB6614" t="s" s="30">
        <v>14061</v>
      </c>
      <c r="AD6614" t="s" s="30">
        <v>14062</v>
      </c>
      <c r="AG6614" t="s" s="30">
        <f>CONCATENATE(AH6614,", ",AI6614," ",AJ6614)</f>
        <v>182</v>
      </c>
      <c r="AH6614" t="s" s="244">
        <v>138</v>
      </c>
      <c r="AI6614" t="s" s="30">
        <v>139</v>
      </c>
      <c r="AJ6614" s="245">
        <v>37421</v>
      </c>
    </row>
    <row r="6615" s="231" customFormat="1" ht="13.65" customHeight="1">
      <c r="AA6615" s="245">
        <v>1175983</v>
      </c>
      <c r="AB6615" t="s" s="30">
        <v>14063</v>
      </c>
      <c r="AC6615" t="s" s="30">
        <v>14064</v>
      </c>
      <c r="AD6615" t="s" s="30">
        <v>14065</v>
      </c>
      <c r="AG6615" t="s" s="30">
        <f>CONCATENATE(AH6615,", ",AI6615," ",AJ6615)</f>
        <v>2195</v>
      </c>
      <c r="AH6615" t="s" s="244">
        <v>177</v>
      </c>
      <c r="AI6615" t="s" s="30">
        <v>178</v>
      </c>
      <c r="AJ6615" s="245">
        <v>30742</v>
      </c>
    </row>
    <row r="6616" s="231" customFormat="1" ht="13.65" customHeight="1">
      <c r="AA6616" s="245">
        <v>1175991</v>
      </c>
      <c r="AB6616" t="s" s="30">
        <v>14066</v>
      </c>
      <c r="AD6616" t="s" s="30">
        <v>14067</v>
      </c>
      <c r="AG6616" t="s" s="30">
        <f>CONCATENATE(AH6616,", ",AI6616," ",AJ6616)</f>
        <v>185</v>
      </c>
      <c r="AH6616" t="s" s="244">
        <v>138</v>
      </c>
      <c r="AI6616" t="s" s="30">
        <v>139</v>
      </c>
      <c r="AJ6616" s="245">
        <v>37415</v>
      </c>
    </row>
    <row r="6617" s="231" customFormat="1" ht="13.65" customHeight="1">
      <c r="AA6617" s="245">
        <v>1176007</v>
      </c>
      <c r="AB6617" t="s" s="30">
        <v>14068</v>
      </c>
      <c r="AD6617" t="s" s="30">
        <v>14069</v>
      </c>
      <c r="AG6617" t="s" s="30">
        <f>CONCATENATE(AH6617,", ",AI6617," ",AJ6617)</f>
        <v>845</v>
      </c>
      <c r="AH6617" t="s" s="244">
        <v>162</v>
      </c>
      <c r="AI6617" t="s" s="30">
        <v>139</v>
      </c>
      <c r="AJ6617" s="245">
        <v>37343</v>
      </c>
    </row>
    <row r="6618" s="231" customFormat="1" ht="13.65" customHeight="1">
      <c r="AA6618" s="245">
        <v>1176023</v>
      </c>
      <c r="AB6618" t="s" s="30">
        <v>14070</v>
      </c>
      <c r="AD6618" t="s" s="30">
        <v>14071</v>
      </c>
      <c r="AG6618" t="s" s="30">
        <f>CONCATENATE(AH6618,", ",AI6618," ",AJ6618)</f>
        <v>182</v>
      </c>
      <c r="AH6618" t="s" s="244">
        <v>138</v>
      </c>
      <c r="AI6618" t="s" s="30">
        <v>139</v>
      </c>
      <c r="AJ6618" s="245">
        <v>37421</v>
      </c>
    </row>
    <row r="6619" s="231" customFormat="1" ht="13.65" customHeight="1">
      <c r="AA6619" s="245">
        <v>1176031</v>
      </c>
      <c r="AB6619" t="s" s="30">
        <v>14072</v>
      </c>
      <c r="AC6619" t="s" s="30">
        <v>14073</v>
      </c>
      <c r="AD6619" t="s" s="30">
        <v>14074</v>
      </c>
      <c r="AG6619" t="s" s="30">
        <f>CONCATENATE(AH6619,", ",AI6619," ",AJ6619)</f>
        <v>332</v>
      </c>
      <c r="AH6619" t="s" s="244">
        <v>215</v>
      </c>
      <c r="AI6619" t="s" s="30">
        <v>178</v>
      </c>
      <c r="AJ6619" s="245">
        <v>30722</v>
      </c>
    </row>
    <row r="6620" s="231" customFormat="1" ht="13.65" customHeight="1">
      <c r="AA6620" s="245">
        <v>1176049</v>
      </c>
      <c r="AB6620" t="s" s="30">
        <v>14075</v>
      </c>
      <c r="AD6620" t="s" s="30">
        <v>14076</v>
      </c>
      <c r="AG6620" t="s" s="30">
        <f>CONCATENATE(AH6620,", ",AI6620," ",AJ6620)</f>
        <v>292</v>
      </c>
      <c r="AH6620" t="s" s="244">
        <v>293</v>
      </c>
      <c r="AI6620" t="s" s="30">
        <v>178</v>
      </c>
      <c r="AJ6620" s="245">
        <v>30736</v>
      </c>
    </row>
    <row r="6621" s="231" customFormat="1" ht="13.65" customHeight="1">
      <c r="AA6621" s="245">
        <v>1176056</v>
      </c>
      <c r="AB6621" t="s" s="30">
        <v>14077</v>
      </c>
      <c r="AD6621" t="s" s="30">
        <v>14078</v>
      </c>
      <c r="AG6621" t="s" s="30">
        <f>CONCATENATE(AH6621,", ",AI6621," ",AJ6621)</f>
        <v>182</v>
      </c>
      <c r="AH6621" t="s" s="244">
        <v>138</v>
      </c>
      <c r="AI6621" t="s" s="30">
        <v>139</v>
      </c>
      <c r="AJ6621" s="245">
        <v>37421</v>
      </c>
    </row>
    <row r="6622" s="231" customFormat="1" ht="13.65" customHeight="1">
      <c r="AA6622" s="245">
        <v>1176064</v>
      </c>
      <c r="AB6622" t="s" s="30">
        <v>14079</v>
      </c>
      <c r="AD6622" t="s" s="30">
        <v>14080</v>
      </c>
      <c r="AG6622" t="s" s="30">
        <f>CONCATENATE(AH6622,", ",AI6622," ",AJ6622)</f>
        <v>599</v>
      </c>
      <c r="AH6622" t="s" s="244">
        <v>372</v>
      </c>
      <c r="AI6622" t="s" s="30">
        <v>139</v>
      </c>
      <c r="AJ6622" s="245">
        <v>37379</v>
      </c>
    </row>
    <row r="6623" s="231" customFormat="1" ht="13.65" customHeight="1">
      <c r="AA6623" s="245">
        <v>1176072</v>
      </c>
      <c r="AB6623" t="s" s="30">
        <v>14081</v>
      </c>
      <c r="AD6623" t="s" s="30">
        <v>14082</v>
      </c>
      <c r="AG6623" t="s" s="30">
        <f>CONCATENATE(AH6623,", ",AI6623," ",AJ6623)</f>
        <v>182</v>
      </c>
      <c r="AH6623" t="s" s="244">
        <v>138</v>
      </c>
      <c r="AI6623" t="s" s="30">
        <v>139</v>
      </c>
      <c r="AJ6623" s="245">
        <v>37421</v>
      </c>
    </row>
    <row r="6624" s="231" customFormat="1" ht="13.65" customHeight="1">
      <c r="AA6624" s="245">
        <v>1176080</v>
      </c>
      <c r="AB6624" t="s" s="30">
        <v>14083</v>
      </c>
      <c r="AD6624" t="s" s="30">
        <v>14084</v>
      </c>
      <c r="AG6624" t="s" s="30">
        <f>CONCATENATE(AH6624,", ",AI6624," ",AJ6624)</f>
        <v>182</v>
      </c>
      <c r="AH6624" t="s" s="244">
        <v>138</v>
      </c>
      <c r="AI6624" t="s" s="30">
        <v>139</v>
      </c>
      <c r="AJ6624" s="245">
        <v>37421</v>
      </c>
    </row>
    <row r="6625" s="231" customFormat="1" ht="13.65" customHeight="1">
      <c r="AA6625" s="245">
        <v>1176098</v>
      </c>
      <c r="AB6625" t="s" s="30">
        <v>14085</v>
      </c>
      <c r="AD6625" t="s" s="30">
        <v>14086</v>
      </c>
      <c r="AG6625" t="s" s="30">
        <f>CONCATENATE(AH6625,", ",AI6625," ",AJ6625)</f>
        <v>309</v>
      </c>
      <c r="AH6625" t="s" s="244">
        <v>138</v>
      </c>
      <c r="AI6625" t="s" s="30">
        <v>139</v>
      </c>
      <c r="AJ6625" s="245">
        <v>37416</v>
      </c>
    </row>
    <row r="6626" s="231" customFormat="1" ht="13.65" customHeight="1">
      <c r="AA6626" s="245">
        <v>1176106</v>
      </c>
      <c r="AB6626" t="s" s="30">
        <v>14087</v>
      </c>
      <c r="AD6626" t="s" s="30">
        <v>14088</v>
      </c>
      <c r="AG6626" t="s" s="30">
        <f>CONCATENATE(AH6626,", ",AI6626," ",AJ6626)</f>
        <v>3265</v>
      </c>
      <c r="AH6626" t="s" s="244">
        <v>854</v>
      </c>
      <c r="AI6626" t="s" s="30">
        <v>139</v>
      </c>
      <c r="AJ6626" s="245">
        <v>37311</v>
      </c>
    </row>
    <row r="6627" s="231" customFormat="1" ht="13.65" customHeight="1">
      <c r="AA6627" s="245">
        <v>1176114</v>
      </c>
      <c r="AB6627" t="s" s="30">
        <v>14089</v>
      </c>
      <c r="AC6627" t="s" s="30">
        <v>14090</v>
      </c>
      <c r="AD6627" t="s" s="30">
        <v>14091</v>
      </c>
      <c r="AG6627" t="s" s="30">
        <f>CONCATENATE(AH6627,", ",AI6627," ",AJ6627)</f>
        <v>14092</v>
      </c>
      <c r="AH6627" t="s" s="244">
        <v>5453</v>
      </c>
      <c r="AI6627" t="s" s="30">
        <v>5301</v>
      </c>
      <c r="AJ6627" s="245">
        <v>40299</v>
      </c>
    </row>
    <row r="6628" s="231" customFormat="1" ht="13.65" customHeight="1">
      <c r="AA6628" s="245">
        <v>1176122</v>
      </c>
      <c r="AB6628" t="s" s="30">
        <v>14093</v>
      </c>
      <c r="AD6628" t="s" s="30">
        <v>14094</v>
      </c>
      <c r="AG6628" t="s" s="30">
        <f>CONCATENATE(AH6628,", ",AI6628," ",AJ6628)</f>
        <v>1178</v>
      </c>
      <c r="AH6628" t="s" s="244">
        <v>1179</v>
      </c>
      <c r="AI6628" t="s" s="30">
        <v>178</v>
      </c>
      <c r="AJ6628" s="245">
        <v>30728</v>
      </c>
    </row>
    <row r="6629" s="231" customFormat="1" ht="13.65" customHeight="1">
      <c r="AA6629" s="245">
        <v>1176130</v>
      </c>
      <c r="AB6629" t="s" s="30">
        <v>14095</v>
      </c>
      <c r="AD6629" t="s" s="30">
        <v>14096</v>
      </c>
      <c r="AG6629" t="s" s="30">
        <f>CONCATENATE(AH6629,", ",AI6629," ",AJ6629)</f>
        <v>845</v>
      </c>
      <c r="AH6629" t="s" s="244">
        <v>162</v>
      </c>
      <c r="AI6629" t="s" s="30">
        <v>139</v>
      </c>
      <c r="AJ6629" s="245">
        <v>37343</v>
      </c>
    </row>
    <row r="6630" s="231" customFormat="1" ht="13.65" customHeight="1">
      <c r="AA6630" s="245">
        <v>1176148</v>
      </c>
      <c r="AB6630" t="s" s="30">
        <v>14097</v>
      </c>
      <c r="AD6630" t="s" s="30">
        <v>14098</v>
      </c>
      <c r="AG6630" t="s" s="30">
        <f>CONCATENATE(AH6630,", ",AI6630," ",AJ6630)</f>
        <v>292</v>
      </c>
      <c r="AH6630" t="s" s="244">
        <v>293</v>
      </c>
      <c r="AI6630" t="s" s="30">
        <v>178</v>
      </c>
      <c r="AJ6630" s="245">
        <v>30736</v>
      </c>
    </row>
    <row r="6631" s="231" customFormat="1" ht="13.65" customHeight="1">
      <c r="AA6631" s="245">
        <v>1176155</v>
      </c>
      <c r="AB6631" t="s" s="30">
        <v>14099</v>
      </c>
      <c r="AD6631" t="s" s="30">
        <v>14100</v>
      </c>
      <c r="AG6631" t="s" s="30">
        <f>CONCATENATE(AH6631,", ",AI6631," ",AJ6631)</f>
        <v>182</v>
      </c>
      <c r="AH6631" t="s" s="244">
        <v>138</v>
      </c>
      <c r="AI6631" t="s" s="30">
        <v>139</v>
      </c>
      <c r="AJ6631" s="245">
        <v>37421</v>
      </c>
    </row>
    <row r="6632" s="231" customFormat="1" ht="13.65" customHeight="1">
      <c r="AA6632" s="245">
        <v>1176163</v>
      </c>
      <c r="AB6632" t="s" s="30">
        <v>14101</v>
      </c>
      <c r="AD6632" t="s" s="30">
        <v>14102</v>
      </c>
      <c r="AG6632" t="s" s="30">
        <f>CONCATENATE(AH6632,", ",AI6632," ",AJ6632)</f>
        <v>154</v>
      </c>
      <c r="AH6632" t="s" s="244">
        <v>138</v>
      </c>
      <c r="AI6632" t="s" s="30">
        <v>139</v>
      </c>
      <c r="AJ6632" s="245">
        <v>37404</v>
      </c>
    </row>
    <row r="6633" s="231" customFormat="1" ht="13.65" customHeight="1">
      <c r="AA6633" s="245">
        <v>1176171</v>
      </c>
      <c r="AB6633" t="s" s="30">
        <v>14103</v>
      </c>
      <c r="AD6633" t="s" s="30">
        <v>14104</v>
      </c>
      <c r="AG6633" t="s" s="30">
        <f>CONCATENATE(AH6633,", ",AI6633," ",AJ6633)</f>
        <v>9028</v>
      </c>
      <c r="AH6633" t="s" s="244">
        <v>9029</v>
      </c>
      <c r="AI6633" t="s" s="30">
        <v>139</v>
      </c>
      <c r="AJ6633" s="245">
        <v>37412</v>
      </c>
    </row>
    <row r="6634" s="231" customFormat="1" ht="13.65" customHeight="1">
      <c r="AA6634" s="245">
        <v>1176189</v>
      </c>
      <c r="AB6634" t="s" s="30">
        <v>14105</v>
      </c>
      <c r="AD6634" t="s" s="30">
        <v>14106</v>
      </c>
      <c r="AG6634" t="s" s="30">
        <f>CONCATENATE(AH6634,", ",AI6634," ",AJ6634)</f>
        <v>2779</v>
      </c>
      <c r="AH6634" t="s" s="244">
        <v>665</v>
      </c>
      <c r="AI6634" t="s" s="30">
        <v>139</v>
      </c>
      <c r="AJ6634" s="245">
        <v>37377</v>
      </c>
    </row>
    <row r="6635" s="231" customFormat="1" ht="13.65" customHeight="1">
      <c r="AA6635" s="245">
        <v>1176197</v>
      </c>
      <c r="AB6635" t="s" s="30">
        <v>14107</v>
      </c>
      <c r="AD6635" t="s" s="30">
        <v>14108</v>
      </c>
      <c r="AG6635" t="s" s="30">
        <f>CONCATENATE(AH6635,", ",AI6635," ",AJ6635)</f>
        <v>14109</v>
      </c>
      <c r="AH6635" t="s" s="244">
        <v>499</v>
      </c>
      <c r="AI6635" t="s" s="30">
        <v>139</v>
      </c>
      <c r="AJ6635" s="245">
        <v>37912</v>
      </c>
    </row>
    <row r="6636" s="231" customFormat="1" ht="13.65" customHeight="1">
      <c r="AA6636" s="245">
        <v>1176205</v>
      </c>
      <c r="AB6636" t="s" s="30">
        <v>14110</v>
      </c>
      <c r="AD6636" t="s" s="30">
        <v>14111</v>
      </c>
      <c r="AE6636" t="s" s="30">
        <v>14112</v>
      </c>
      <c r="AG6636" t="s" s="30">
        <f>CONCATENATE(AH6636,", ",AI6636," ",AJ6636)</f>
        <v>14113</v>
      </c>
      <c r="AH6636" t="s" s="244">
        <v>14114</v>
      </c>
      <c r="AI6636" t="s" s="30">
        <v>260</v>
      </c>
      <c r="AJ6636" s="245">
        <v>35210</v>
      </c>
    </row>
    <row r="6637" s="231" customFormat="1" ht="13.65" customHeight="1">
      <c r="AA6637" s="245">
        <v>1176213</v>
      </c>
      <c r="AB6637" t="s" s="30">
        <v>14115</v>
      </c>
      <c r="AD6637" t="s" s="30">
        <v>14116</v>
      </c>
      <c r="AG6637" t="s" s="30">
        <f>CONCATENATE(AH6637,", ",AI6637," ",AJ6637)</f>
        <v>219</v>
      </c>
      <c r="AH6637" t="s" s="244">
        <v>138</v>
      </c>
      <c r="AI6637" t="s" s="30">
        <v>139</v>
      </c>
      <c r="AJ6637" s="245">
        <v>37405</v>
      </c>
    </row>
    <row r="6638" s="231" customFormat="1" ht="13.65" customHeight="1">
      <c r="AA6638" s="245">
        <v>1176221</v>
      </c>
      <c r="AB6638" t="s" s="30">
        <v>14117</v>
      </c>
      <c r="AD6638" t="s" s="30">
        <v>14118</v>
      </c>
      <c r="AG6638" t="s" s="30">
        <f>CONCATENATE(AH6638,", ",AI6638," ",AJ6638)</f>
        <v>2195</v>
      </c>
      <c r="AH6638" t="s" s="244">
        <v>177</v>
      </c>
      <c r="AI6638" t="s" s="30">
        <v>178</v>
      </c>
      <c r="AJ6638" s="245">
        <v>30742</v>
      </c>
    </row>
    <row r="6639" s="231" customFormat="1" ht="13.65" customHeight="1">
      <c r="AA6639" s="245">
        <v>1176239</v>
      </c>
      <c r="AB6639" t="s" s="30">
        <v>14119</v>
      </c>
      <c r="AD6639" t="s" s="30">
        <v>14120</v>
      </c>
      <c r="AG6639" t="s" s="30">
        <f>CONCATENATE(AH6639,", ",AI6639," ",AJ6639)</f>
        <v>9028</v>
      </c>
      <c r="AH6639" t="s" s="244">
        <v>9029</v>
      </c>
      <c r="AI6639" t="s" s="30">
        <v>139</v>
      </c>
      <c r="AJ6639" s="245">
        <v>37412</v>
      </c>
    </row>
    <row r="6640" s="231" customFormat="1" ht="13.65" customHeight="1">
      <c r="AA6640" s="245">
        <v>1176254</v>
      </c>
      <c r="AB6640" t="s" s="30">
        <v>14121</v>
      </c>
      <c r="AD6640" t="s" s="30">
        <v>2776</v>
      </c>
      <c r="AG6640" t="s" s="30">
        <f>CONCATENATE(AH6640,", ",AI6640," ",AJ6640)</f>
        <v>182</v>
      </c>
      <c r="AH6640" t="s" s="244">
        <v>138</v>
      </c>
      <c r="AI6640" t="s" s="30">
        <v>139</v>
      </c>
      <c r="AJ6640" s="245">
        <v>37421</v>
      </c>
    </row>
    <row r="6641" s="231" customFormat="1" ht="13.65" customHeight="1">
      <c r="AA6641" s="245">
        <v>1176262</v>
      </c>
      <c r="AB6641" t="s" s="30">
        <v>14122</v>
      </c>
      <c r="AD6641" t="s" s="30">
        <v>14123</v>
      </c>
      <c r="AG6641" t="s" s="30">
        <f>CONCATENATE(AH6641,", ",AI6641," ",AJ6641)</f>
        <v>182</v>
      </c>
      <c r="AH6641" t="s" s="244">
        <v>138</v>
      </c>
      <c r="AI6641" t="s" s="30">
        <v>139</v>
      </c>
      <c r="AJ6641" s="245">
        <v>37421</v>
      </c>
    </row>
    <row r="6642" s="231" customFormat="1" ht="13.65" customHeight="1">
      <c r="AA6642" s="245">
        <v>1176270</v>
      </c>
      <c r="AB6642" t="s" s="30">
        <v>14124</v>
      </c>
      <c r="AD6642" t="s" s="30">
        <v>14125</v>
      </c>
      <c r="AG6642" t="s" s="30">
        <f>CONCATENATE(AH6642,", ",AI6642," ",AJ6642)</f>
        <v>219</v>
      </c>
      <c r="AH6642" t="s" s="244">
        <v>138</v>
      </c>
      <c r="AI6642" t="s" s="30">
        <v>139</v>
      </c>
      <c r="AJ6642" s="245">
        <v>37405</v>
      </c>
    </row>
    <row r="6643" s="231" customFormat="1" ht="13.65" customHeight="1">
      <c r="AA6643" s="245">
        <v>1176288</v>
      </c>
      <c r="AB6643" t="s" s="30">
        <v>14126</v>
      </c>
      <c r="AD6643" t="s" s="30">
        <v>14127</v>
      </c>
      <c r="AG6643" t="s" s="30">
        <f>CONCATENATE(AH6643,", ",AI6643," ",AJ6643)</f>
        <v>219</v>
      </c>
      <c r="AH6643" t="s" s="244">
        <v>138</v>
      </c>
      <c r="AI6643" t="s" s="30">
        <v>139</v>
      </c>
      <c r="AJ6643" s="245">
        <v>37405</v>
      </c>
    </row>
    <row r="6644" s="231" customFormat="1" ht="13.65" customHeight="1">
      <c r="AA6644" s="245">
        <v>1176296</v>
      </c>
      <c r="AB6644" t="s" s="30">
        <v>14128</v>
      </c>
      <c r="AC6644" t="s" s="30">
        <v>14129</v>
      </c>
      <c r="AD6644" t="s" s="30">
        <v>14130</v>
      </c>
      <c r="AG6644" t="s" s="30">
        <f>CONCATENATE(AH6644,", ",AI6644," ",AJ6644)</f>
        <v>147</v>
      </c>
      <c r="AH6644" t="s" s="244">
        <v>138</v>
      </c>
      <c r="AI6644" t="s" s="30">
        <v>139</v>
      </c>
      <c r="AJ6644" s="245">
        <v>37406</v>
      </c>
    </row>
    <row r="6645" s="231" customFormat="1" ht="13.65" customHeight="1">
      <c r="AA6645" s="245">
        <v>1176304</v>
      </c>
      <c r="AB6645" t="s" s="30">
        <v>14131</v>
      </c>
      <c r="AD6645" t="s" s="30">
        <v>14132</v>
      </c>
      <c r="AG6645" t="s" s="30">
        <f>CONCATENATE(AH6645,", ",AI6645," ",AJ6645)</f>
        <v>182</v>
      </c>
      <c r="AH6645" t="s" s="244">
        <v>138</v>
      </c>
      <c r="AI6645" t="s" s="30">
        <v>139</v>
      </c>
      <c r="AJ6645" s="245">
        <v>37421</v>
      </c>
    </row>
    <row r="6646" s="231" customFormat="1" ht="13.65" customHeight="1">
      <c r="AA6646" s="245">
        <v>1176312</v>
      </c>
      <c r="AB6646" t="s" s="30">
        <v>14133</v>
      </c>
      <c r="AD6646" t="s" s="30">
        <v>14134</v>
      </c>
      <c r="AG6646" t="s" s="30">
        <f>CONCATENATE(AH6646,", ",AI6646," ",AJ6646)</f>
        <v>14135</v>
      </c>
      <c r="AH6646" t="s" s="244">
        <v>14136</v>
      </c>
      <c r="AI6646" t="s" s="30">
        <v>178</v>
      </c>
      <c r="AJ6646" s="245">
        <v>30010</v>
      </c>
    </row>
    <row r="6647" s="231" customFormat="1" ht="13.65" customHeight="1">
      <c r="AA6647" s="245">
        <v>1176320</v>
      </c>
      <c r="AB6647" t="s" s="30">
        <v>14137</v>
      </c>
      <c r="AD6647" t="s" s="30">
        <v>14138</v>
      </c>
      <c r="AG6647" t="s" s="30">
        <f>CONCATENATE(AH6647,", ",AI6647," ",AJ6647)</f>
        <v>845</v>
      </c>
      <c r="AH6647" t="s" s="244">
        <v>162</v>
      </c>
      <c r="AI6647" t="s" s="30">
        <v>139</v>
      </c>
      <c r="AJ6647" s="245">
        <v>37343</v>
      </c>
    </row>
    <row r="6648" s="231" customFormat="1" ht="13.65" customHeight="1">
      <c r="AA6648" s="245">
        <v>1176338</v>
      </c>
      <c r="AB6648" t="s" s="30">
        <v>14139</v>
      </c>
      <c r="AD6648" t="s" s="30">
        <v>14140</v>
      </c>
      <c r="AG6648" t="s" s="30">
        <f>CONCATENATE(AH6648,", ",AI6648," ",AJ6648)</f>
        <v>182</v>
      </c>
      <c r="AH6648" t="s" s="244">
        <v>138</v>
      </c>
      <c r="AI6648" t="s" s="30">
        <v>139</v>
      </c>
      <c r="AJ6648" s="245">
        <v>37421</v>
      </c>
    </row>
    <row r="6649" s="231" customFormat="1" ht="13.65" customHeight="1">
      <c r="AA6649" s="245">
        <v>1176346</v>
      </c>
      <c r="AB6649" t="s" s="30">
        <v>14141</v>
      </c>
      <c r="AD6649" t="s" s="30">
        <v>14142</v>
      </c>
      <c r="AG6649" t="s" s="30">
        <f>CONCATENATE(AH6649,", ",AI6649," ",AJ6649)</f>
        <v>182</v>
      </c>
      <c r="AH6649" t="s" s="244">
        <v>138</v>
      </c>
      <c r="AI6649" t="s" s="30">
        <v>139</v>
      </c>
      <c r="AJ6649" s="245">
        <v>37421</v>
      </c>
    </row>
    <row r="6650" s="231" customFormat="1" ht="13.65" customHeight="1">
      <c r="AA6650" s="245">
        <v>1176353</v>
      </c>
      <c r="AB6650" t="s" s="30">
        <v>14143</v>
      </c>
      <c r="AC6650" t="s" s="30">
        <v>14144</v>
      </c>
      <c r="AD6650" t="s" s="30">
        <v>14145</v>
      </c>
      <c r="AG6650" t="s" s="30">
        <f>CONCATENATE(AH6650,", ",AI6650," ",AJ6650)</f>
        <v>1355</v>
      </c>
      <c r="AH6650" t="s" s="244">
        <v>485</v>
      </c>
      <c r="AI6650" t="s" s="30">
        <v>139</v>
      </c>
      <c r="AJ6650" s="245">
        <v>37363</v>
      </c>
    </row>
    <row r="6651" s="231" customFormat="1" ht="13.65" customHeight="1">
      <c r="AA6651" s="245">
        <v>1176361</v>
      </c>
      <c r="AB6651" t="s" s="30">
        <v>14146</v>
      </c>
      <c r="AD6651" t="s" s="30">
        <v>14147</v>
      </c>
      <c r="AG6651" t="s" s="30">
        <f>CONCATENATE(AH6651,", ",AI6651," ",AJ6651)</f>
        <v>7367</v>
      </c>
      <c r="AH6651" t="s" s="244">
        <v>7368</v>
      </c>
      <c r="AI6651" t="s" s="30">
        <v>178</v>
      </c>
      <c r="AJ6651" s="245">
        <v>30755</v>
      </c>
    </row>
    <row r="6652" s="231" customFormat="1" ht="13.65" customHeight="1">
      <c r="AA6652" s="245">
        <v>1176379</v>
      </c>
      <c r="AB6652" t="s" s="30">
        <v>14148</v>
      </c>
      <c r="AD6652" t="s" s="30">
        <v>1446</v>
      </c>
      <c r="AG6652" t="s" s="30">
        <f>CONCATENATE(AH6652,", ",AI6652," ",AJ6652)</f>
        <v>845</v>
      </c>
      <c r="AH6652" t="s" s="244">
        <v>162</v>
      </c>
      <c r="AI6652" t="s" s="30">
        <v>139</v>
      </c>
      <c r="AJ6652" s="245">
        <v>37343</v>
      </c>
    </row>
    <row r="6653" s="231" customFormat="1" ht="13.65" customHeight="1">
      <c r="AA6653" s="245">
        <v>1176387</v>
      </c>
      <c r="AB6653" t="s" s="30">
        <v>14149</v>
      </c>
      <c r="AD6653" t="s" s="30">
        <v>14150</v>
      </c>
      <c r="AG6653" t="s" s="30">
        <f>CONCATENATE(AH6653,", ",AI6653," ",AJ6653)</f>
        <v>292</v>
      </c>
      <c r="AH6653" t="s" s="244">
        <v>293</v>
      </c>
      <c r="AI6653" t="s" s="30">
        <v>178</v>
      </c>
      <c r="AJ6653" s="245">
        <v>30736</v>
      </c>
    </row>
    <row r="6654" s="231" customFormat="1" ht="13.65" customHeight="1">
      <c r="AA6654" s="245">
        <v>1176403</v>
      </c>
      <c r="AB6654" t="s" s="30">
        <v>14151</v>
      </c>
      <c r="AD6654" t="s" s="30">
        <v>14152</v>
      </c>
      <c r="AG6654" t="s" s="30">
        <f>CONCATENATE(AH6654,", ",AI6654," ",AJ6654)</f>
        <v>1221</v>
      </c>
      <c r="AH6654" t="s" s="244">
        <v>716</v>
      </c>
      <c r="AI6654" t="s" s="30">
        <v>178</v>
      </c>
      <c r="AJ6654" s="245">
        <v>30741</v>
      </c>
    </row>
    <row r="6655" s="231" customFormat="1" ht="13.65" customHeight="1">
      <c r="AA6655" s="245">
        <v>1176411</v>
      </c>
      <c r="AB6655" t="s" s="30">
        <v>14153</v>
      </c>
      <c r="AD6655" t="s" s="30">
        <v>14154</v>
      </c>
      <c r="AG6655" t="s" s="30">
        <f>CONCATENATE(AH6655,", ",AI6655," ",AJ6655)</f>
        <v>845</v>
      </c>
      <c r="AH6655" t="s" s="244">
        <v>162</v>
      </c>
      <c r="AI6655" t="s" s="30">
        <v>139</v>
      </c>
      <c r="AJ6655" s="245">
        <v>37343</v>
      </c>
    </row>
    <row r="6656" s="231" customFormat="1" ht="13.65" customHeight="1">
      <c r="AA6656" s="245">
        <v>1176437</v>
      </c>
      <c r="AB6656" t="s" s="30">
        <v>14155</v>
      </c>
      <c r="AC6656" t="s" s="30">
        <v>14156</v>
      </c>
      <c r="AD6656" t="s" s="30">
        <v>14157</v>
      </c>
      <c r="AG6656" t="s" s="30">
        <f>CONCATENATE(AH6656,", ",AI6656," ",AJ6656)</f>
        <v>147</v>
      </c>
      <c r="AH6656" t="s" s="244">
        <v>138</v>
      </c>
      <c r="AI6656" t="s" s="30">
        <v>139</v>
      </c>
      <c r="AJ6656" s="245">
        <v>37406</v>
      </c>
    </row>
    <row r="6657" s="231" customFormat="1" ht="13.65" customHeight="1">
      <c r="AA6657" s="245">
        <v>1176445</v>
      </c>
      <c r="AB6657" t="s" s="30">
        <v>14158</v>
      </c>
      <c r="AD6657" t="s" s="30">
        <v>14159</v>
      </c>
      <c r="AG6657" t="s" s="30">
        <f>CONCATENATE(AH6657,", ",AI6657," ",AJ6657)</f>
        <v>2779</v>
      </c>
      <c r="AH6657" t="s" s="244">
        <v>665</v>
      </c>
      <c r="AI6657" t="s" s="30">
        <v>139</v>
      </c>
      <c r="AJ6657" s="245">
        <v>37377</v>
      </c>
    </row>
    <row r="6658" s="231" customFormat="1" ht="13.65" customHeight="1">
      <c r="AA6658" s="245">
        <v>1176452</v>
      </c>
      <c r="AB6658" t="s" s="30">
        <v>14160</v>
      </c>
      <c r="AD6658" t="s" s="30">
        <v>14161</v>
      </c>
      <c r="AG6658" t="s" s="30">
        <f>CONCATENATE(AH6658,", ",AI6658," ",AJ6658)</f>
        <v>2195</v>
      </c>
      <c r="AH6658" t="s" s="244">
        <v>177</v>
      </c>
      <c r="AI6658" t="s" s="30">
        <v>178</v>
      </c>
      <c r="AJ6658" s="245">
        <v>30742</v>
      </c>
    </row>
    <row r="6659" s="231" customFormat="1" ht="13.65" customHeight="1">
      <c r="AA6659" s="245">
        <v>1176460</v>
      </c>
      <c r="AB6659" t="s" s="30">
        <v>14162</v>
      </c>
      <c r="AD6659" t="s" s="30">
        <v>14163</v>
      </c>
      <c r="AG6659" t="s" s="30">
        <f>CONCATENATE(AH6659,", ",AI6659," ",AJ6659)</f>
        <v>1221</v>
      </c>
      <c r="AH6659" t="s" s="244">
        <v>716</v>
      </c>
      <c r="AI6659" t="s" s="30">
        <v>178</v>
      </c>
      <c r="AJ6659" s="245">
        <v>30741</v>
      </c>
    </row>
    <row r="6660" s="231" customFormat="1" ht="13.65" customHeight="1">
      <c r="AA6660" s="245">
        <v>1176478</v>
      </c>
      <c r="AB6660" t="s" s="30">
        <v>14164</v>
      </c>
      <c r="AC6660" t="s" s="30">
        <v>14165</v>
      </c>
      <c r="AD6660" t="s" s="30">
        <v>14166</v>
      </c>
      <c r="AG6660" t="s" s="30">
        <f>CONCATENATE(AH6660,", ",AI6660," ",AJ6660)</f>
        <v>154</v>
      </c>
      <c r="AH6660" t="s" s="244">
        <v>138</v>
      </c>
      <c r="AI6660" t="s" s="30">
        <v>139</v>
      </c>
      <c r="AJ6660" s="245">
        <v>37404</v>
      </c>
    </row>
    <row r="6661" s="231" customFormat="1" ht="13.65" customHeight="1">
      <c r="AA6661" s="245">
        <v>1176486</v>
      </c>
      <c r="AB6661" t="s" s="30">
        <v>14167</v>
      </c>
      <c r="AC6661" t="s" s="30">
        <v>14168</v>
      </c>
      <c r="AD6661" t="s" s="30">
        <v>14169</v>
      </c>
      <c r="AG6661" t="s" s="30">
        <f>CONCATENATE(AH6661,", ",AI6661," ",AJ6661)</f>
        <v>4488</v>
      </c>
      <c r="AH6661" t="s" s="244">
        <v>215</v>
      </c>
      <c r="AI6661" t="s" s="30">
        <v>178</v>
      </c>
      <c r="AJ6661" s="245">
        <v>30720</v>
      </c>
    </row>
    <row r="6662" s="231" customFormat="1" ht="13.65" customHeight="1">
      <c r="AA6662" s="245">
        <v>1176494</v>
      </c>
      <c r="AB6662" t="s" s="30">
        <v>14170</v>
      </c>
      <c r="AD6662" t="s" s="30">
        <v>14171</v>
      </c>
      <c r="AG6662" t="s" s="30">
        <f>CONCATENATE(AH6662,", ",AI6662," ",AJ6662)</f>
        <v>309</v>
      </c>
      <c r="AH6662" t="s" s="244">
        <v>138</v>
      </c>
      <c r="AI6662" t="s" s="30">
        <v>139</v>
      </c>
      <c r="AJ6662" s="245">
        <v>37416</v>
      </c>
    </row>
    <row r="6663" s="231" customFormat="1" ht="13.65" customHeight="1">
      <c r="AA6663" s="245">
        <v>1176502</v>
      </c>
      <c r="AB6663" t="s" s="30">
        <v>14172</v>
      </c>
      <c r="AC6663" t="s" s="30">
        <v>14173</v>
      </c>
      <c r="AD6663" t="s" s="30">
        <v>14174</v>
      </c>
      <c r="AG6663" t="s" s="30">
        <f>CONCATENATE(AH6663,", ",AI6663," ",AJ6663)</f>
        <v>13346</v>
      </c>
      <c r="AH6663" t="s" s="244">
        <v>13347</v>
      </c>
      <c r="AI6663" t="s" s="30">
        <v>139</v>
      </c>
      <c r="AJ6663" s="245">
        <v>37086</v>
      </c>
    </row>
    <row r="6664" s="231" customFormat="1" ht="13.65" customHeight="1">
      <c r="AA6664" s="245">
        <v>1176510</v>
      </c>
      <c r="AB6664" t="s" s="30">
        <v>14175</v>
      </c>
      <c r="AD6664" t="s" s="30">
        <v>14176</v>
      </c>
      <c r="AG6664" t="s" s="30">
        <f>CONCATENATE(AH6664,", ",AI6664," ",AJ6664)</f>
        <v>182</v>
      </c>
      <c r="AH6664" t="s" s="244">
        <v>138</v>
      </c>
      <c r="AI6664" t="s" s="30">
        <v>139</v>
      </c>
      <c r="AJ6664" s="245">
        <v>37421</v>
      </c>
    </row>
    <row r="6665" s="231" customFormat="1" ht="13.65" customHeight="1">
      <c r="AA6665" s="245">
        <v>1176528</v>
      </c>
      <c r="AB6665" t="s" s="30">
        <v>14177</v>
      </c>
      <c r="AD6665" t="s" s="30">
        <v>14178</v>
      </c>
      <c r="AG6665" t="s" s="30">
        <f>CONCATENATE(AH6665,", ",AI6665," ",AJ6665)</f>
        <v>182</v>
      </c>
      <c r="AH6665" t="s" s="244">
        <v>138</v>
      </c>
      <c r="AI6665" t="s" s="30">
        <v>139</v>
      </c>
      <c r="AJ6665" s="245">
        <v>37421</v>
      </c>
    </row>
    <row r="6666" s="231" customFormat="1" ht="13.65" customHeight="1">
      <c r="AA6666" s="245">
        <v>1176536</v>
      </c>
      <c r="AB6666" t="s" s="30">
        <v>14179</v>
      </c>
      <c r="AD6666" t="s" s="30">
        <v>3312</v>
      </c>
      <c r="AG6666" t="s" s="30">
        <f>CONCATENATE(AH6666,", ",AI6666," ",AJ6666)</f>
        <v>182</v>
      </c>
      <c r="AH6666" t="s" s="244">
        <v>138</v>
      </c>
      <c r="AI6666" t="s" s="30">
        <v>139</v>
      </c>
      <c r="AJ6666" s="245">
        <v>37421</v>
      </c>
    </row>
    <row r="6667" s="231" customFormat="1" ht="13.65" customHeight="1">
      <c r="AA6667" s="245">
        <v>1176544</v>
      </c>
      <c r="AB6667" t="s" s="30">
        <v>14180</v>
      </c>
      <c r="AC6667" t="s" s="30">
        <v>14181</v>
      </c>
      <c r="AD6667" t="s" s="30">
        <v>14182</v>
      </c>
      <c r="AG6667" t="s" s="30">
        <f>CONCATENATE(AH6667,", ",AI6667," ",AJ6667)</f>
        <v>182</v>
      </c>
      <c r="AH6667" t="s" s="244">
        <v>138</v>
      </c>
      <c r="AI6667" t="s" s="30">
        <v>139</v>
      </c>
      <c r="AJ6667" s="245">
        <v>37421</v>
      </c>
    </row>
    <row r="6668" s="231" customFormat="1" ht="13.65" customHeight="1">
      <c r="AA6668" s="245">
        <v>1176551</v>
      </c>
      <c r="AB6668" t="s" s="30">
        <v>14183</v>
      </c>
      <c r="AD6668" t="s" s="30">
        <v>14184</v>
      </c>
      <c r="AG6668" t="s" s="30">
        <f>CONCATENATE(AH6668,", ",AI6668," ",AJ6668)</f>
        <v>11969</v>
      </c>
      <c r="AH6668" t="s" s="244">
        <v>11970</v>
      </c>
      <c r="AI6668" t="s" s="30">
        <v>178</v>
      </c>
      <c r="AJ6668" s="245">
        <v>30076</v>
      </c>
    </row>
    <row r="6669" s="231" customFormat="1" ht="13.65" customHeight="1">
      <c r="AA6669" s="245">
        <v>1176569</v>
      </c>
      <c r="AB6669" t="s" s="30">
        <v>14185</v>
      </c>
      <c r="AD6669" t="s" s="30">
        <v>11503</v>
      </c>
      <c r="AG6669" t="s" s="30">
        <f>CONCATENATE(AH6669,", ",AI6669," ",AJ6669)</f>
        <v>182</v>
      </c>
      <c r="AH6669" t="s" s="244">
        <v>138</v>
      </c>
      <c r="AI6669" t="s" s="30">
        <v>139</v>
      </c>
      <c r="AJ6669" s="245">
        <v>37421</v>
      </c>
    </row>
    <row r="6670" s="231" customFormat="1" ht="13.65" customHeight="1">
      <c r="AA6670" s="245">
        <v>1176577</v>
      </c>
      <c r="AB6670" t="s" s="30">
        <v>14186</v>
      </c>
      <c r="AD6670" t="s" s="30">
        <v>14187</v>
      </c>
      <c r="AG6670" t="s" s="30">
        <f>CONCATENATE(AH6670,", ",AI6670," ",AJ6670)</f>
        <v>292</v>
      </c>
      <c r="AH6670" t="s" s="244">
        <v>293</v>
      </c>
      <c r="AI6670" t="s" s="30">
        <v>178</v>
      </c>
      <c r="AJ6670" s="245">
        <v>30736</v>
      </c>
    </row>
    <row r="6671" s="231" customFormat="1" ht="13.65" customHeight="1">
      <c r="AA6671" s="245">
        <v>1176585</v>
      </c>
      <c r="AB6671" t="s" s="30">
        <v>14188</v>
      </c>
      <c r="AC6671" t="s" s="30">
        <v>14189</v>
      </c>
      <c r="AD6671" t="s" s="30">
        <v>14190</v>
      </c>
      <c r="AG6671" t="s" s="30">
        <f>CONCATENATE(AH6671,", ",AI6671," ",AJ6671)</f>
        <v>845</v>
      </c>
      <c r="AH6671" t="s" s="244">
        <v>162</v>
      </c>
      <c r="AI6671" t="s" s="30">
        <v>139</v>
      </c>
      <c r="AJ6671" s="245">
        <v>37343</v>
      </c>
    </row>
    <row r="6672" s="231" customFormat="1" ht="13.65" customHeight="1">
      <c r="AA6672" s="245">
        <v>1176593</v>
      </c>
      <c r="AB6672" t="s" s="30">
        <v>14191</v>
      </c>
      <c r="AD6672" t="s" s="30">
        <v>14192</v>
      </c>
      <c r="AG6672" t="s" s="30">
        <f>CONCATENATE(AH6672,", ",AI6672," ",AJ6672)</f>
        <v>2195</v>
      </c>
      <c r="AH6672" t="s" s="244">
        <v>177</v>
      </c>
      <c r="AI6672" t="s" s="30">
        <v>178</v>
      </c>
      <c r="AJ6672" s="245">
        <v>30742</v>
      </c>
    </row>
    <row r="6673" s="231" customFormat="1" ht="13.65" customHeight="1">
      <c r="AA6673" s="245">
        <v>1176601</v>
      </c>
      <c r="AB6673" t="s" s="30">
        <v>14193</v>
      </c>
      <c r="AD6673" t="s" s="30">
        <v>14194</v>
      </c>
      <c r="AG6673" t="s" s="30">
        <f>CONCATENATE(AH6673,", ",AI6673," ",AJ6673)</f>
        <v>599</v>
      </c>
      <c r="AH6673" t="s" s="244">
        <v>372</v>
      </c>
      <c r="AI6673" t="s" s="30">
        <v>139</v>
      </c>
      <c r="AJ6673" s="245">
        <v>37379</v>
      </c>
    </row>
    <row r="6674" s="231" customFormat="1" ht="13.65" customHeight="1">
      <c r="AA6674" s="245">
        <v>1176619</v>
      </c>
      <c r="AB6674" t="s" s="30">
        <v>14195</v>
      </c>
      <c r="AD6674" t="s" s="30">
        <v>14196</v>
      </c>
      <c r="AE6674" t="s" s="30">
        <v>14197</v>
      </c>
      <c r="AG6674" t="s" s="30">
        <f>CONCATENATE(AH6674,", ",AI6674," ",AJ6674)</f>
        <v>182</v>
      </c>
      <c r="AH6674" t="s" s="244">
        <v>138</v>
      </c>
      <c r="AI6674" t="s" s="30">
        <v>139</v>
      </c>
      <c r="AJ6674" s="245">
        <v>37421</v>
      </c>
    </row>
    <row r="6675" s="231" customFormat="1" ht="13.65" customHeight="1">
      <c r="AA6675" s="245">
        <v>1176627</v>
      </c>
      <c r="AB6675" t="s" s="30">
        <v>14198</v>
      </c>
      <c r="AC6675" t="s" s="30">
        <v>14199</v>
      </c>
      <c r="AD6675" t="s" s="30">
        <v>14200</v>
      </c>
      <c r="AG6675" t="s" s="30">
        <f>CONCATENATE(AH6675,", ",AI6675," ",AJ6675)</f>
        <v>845</v>
      </c>
      <c r="AH6675" t="s" s="244">
        <v>162</v>
      </c>
      <c r="AI6675" t="s" s="30">
        <v>139</v>
      </c>
      <c r="AJ6675" s="245">
        <v>37343</v>
      </c>
    </row>
    <row r="6676" s="231" customFormat="1" ht="13.65" customHeight="1">
      <c r="AA6676" s="245">
        <v>1176908</v>
      </c>
      <c r="AB6676" t="s" s="30">
        <v>14201</v>
      </c>
      <c r="AD6676" t="s" s="30">
        <v>14202</v>
      </c>
      <c r="AG6676" t="s" s="30">
        <f>CONCATENATE(AH6676,", ",AI6676," ",AJ6676)</f>
        <v>7387</v>
      </c>
      <c r="AH6676" t="s" s="244">
        <v>138</v>
      </c>
      <c r="AI6676" t="s" s="30">
        <v>139</v>
      </c>
      <c r="AJ6676" t="s" s="30">
        <v>7388</v>
      </c>
    </row>
    <row r="6677" s="231" customFormat="1" ht="13.65" customHeight="1">
      <c r="AA6677" s="245">
        <v>1176932</v>
      </c>
      <c r="AB6677" t="s" s="30">
        <v>14203</v>
      </c>
      <c r="AG6677" t="s" s="30">
        <f>CONCATENATE(AH6677,", ",AI6677," ",AJ6677)</f>
        <v>209</v>
      </c>
    </row>
    <row r="6678" s="231" customFormat="1" ht="13.65" customHeight="1">
      <c r="AA6678" s="245">
        <v>1176940</v>
      </c>
      <c r="AB6678" t="s" s="30">
        <v>14204</v>
      </c>
      <c r="AG6678" t="s" s="30">
        <f>CONCATENATE(AH6678,", ",AI6678," ",AJ6678)</f>
        <v>209</v>
      </c>
    </row>
    <row r="6679" s="231" customFormat="1" ht="13.65" customHeight="1">
      <c r="AA6679" s="245">
        <v>1177047</v>
      </c>
      <c r="AB6679" t="s" s="30">
        <v>14205</v>
      </c>
      <c r="AD6679" t="s" s="30">
        <v>14206</v>
      </c>
      <c r="AG6679" t="s" s="30">
        <f>CONCATENATE(AH6679,", ",AI6679," ",AJ6679)</f>
        <v>3774</v>
      </c>
      <c r="AH6679" t="s" s="244">
        <v>3775</v>
      </c>
      <c r="AI6679" t="s" s="30">
        <v>139</v>
      </c>
      <c r="AJ6679" s="245">
        <v>37381</v>
      </c>
    </row>
    <row r="6680" s="231" customFormat="1" ht="13.65" customHeight="1">
      <c r="AA6680" s="245">
        <v>1177450</v>
      </c>
      <c r="AB6680" t="s" s="30">
        <v>14207</v>
      </c>
      <c r="AD6680" t="s" s="30">
        <v>14208</v>
      </c>
      <c r="AG6680" t="s" s="30">
        <f>CONCATENATE(AH6680,", ",AI6680," ",AJ6680)</f>
        <v>14209</v>
      </c>
      <c r="AH6680" t="s" s="244">
        <v>499</v>
      </c>
      <c r="AI6680" t="s" s="30">
        <v>139</v>
      </c>
      <c r="AJ6680" s="245">
        <v>37830</v>
      </c>
    </row>
    <row r="6681" s="231" customFormat="1" ht="13.65" customHeight="1">
      <c r="AA6681" s="245">
        <v>1177898</v>
      </c>
      <c r="AB6681" t="s" s="30">
        <v>14210</v>
      </c>
      <c r="AD6681" t="s" s="30">
        <v>14211</v>
      </c>
      <c r="AG6681" t="s" s="30">
        <f>CONCATENATE(AH6681,", ",AI6681," ",AJ6681)</f>
        <v>7803</v>
      </c>
      <c r="AH6681" t="s" s="244">
        <v>4636</v>
      </c>
      <c r="AI6681" t="s" s="30">
        <v>4892</v>
      </c>
      <c r="AJ6681" s="245">
        <v>8543</v>
      </c>
    </row>
    <row r="6682" s="231" customFormat="1" ht="13.65" customHeight="1">
      <c r="AA6682" s="245">
        <v>1178326</v>
      </c>
      <c r="AB6682" t="s" s="30">
        <v>14212</v>
      </c>
      <c r="AD6682" t="s" s="30">
        <v>14213</v>
      </c>
      <c r="AG6682" t="s" s="30">
        <f>CONCATENATE(AH6682,", ",AI6682," ",AJ6682)</f>
        <v>2644</v>
      </c>
      <c r="AH6682" t="s" s="244">
        <v>2645</v>
      </c>
      <c r="AI6682" t="s" s="30">
        <v>139</v>
      </c>
      <c r="AJ6682" s="245">
        <v>37347</v>
      </c>
    </row>
    <row r="6683" s="231" customFormat="1" ht="13.65" customHeight="1">
      <c r="AA6683" s="245">
        <v>1178698</v>
      </c>
      <c r="AB6683" t="s" s="30">
        <v>14214</v>
      </c>
      <c r="AD6683" t="s" s="30">
        <v>14215</v>
      </c>
      <c r="AG6683" t="s" s="30">
        <f>CONCATENATE(AH6683,", ",AI6683," ",AJ6683)</f>
        <v>169</v>
      </c>
      <c r="AH6683" t="s" s="244">
        <v>138</v>
      </c>
      <c r="AI6683" t="s" s="30">
        <v>139</v>
      </c>
      <c r="AJ6683" s="245">
        <v>37411</v>
      </c>
    </row>
    <row r="6684" s="231" customFormat="1" ht="13.65" customHeight="1">
      <c r="AA6684" s="245">
        <v>1179191</v>
      </c>
      <c r="AB6684" t="s" s="30">
        <v>14216</v>
      </c>
      <c r="AD6684" t="s" s="30">
        <v>14217</v>
      </c>
      <c r="AG6684" t="s" s="30">
        <f>CONCATENATE(AH6684,", ",AI6684," ",AJ6684)</f>
        <v>409</v>
      </c>
      <c r="AH6684" t="s" s="244">
        <v>410</v>
      </c>
      <c r="AI6684" t="s" s="30">
        <v>139</v>
      </c>
      <c r="AJ6684" s="245">
        <v>37380</v>
      </c>
    </row>
    <row r="6685" s="231" customFormat="1" ht="13.65" customHeight="1">
      <c r="AA6685" s="245">
        <v>1179480</v>
      </c>
      <c r="AB6685" t="s" s="30">
        <v>14218</v>
      </c>
      <c r="AD6685" t="s" s="30">
        <v>14219</v>
      </c>
      <c r="AG6685" t="s" s="30">
        <f>CONCATENATE(AH6685,", ",AI6685," ",AJ6685)</f>
        <v>247</v>
      </c>
      <c r="AH6685" t="s" s="244">
        <v>138</v>
      </c>
      <c r="AI6685" t="s" s="30">
        <v>139</v>
      </c>
      <c r="AJ6685" s="245">
        <v>37409</v>
      </c>
    </row>
    <row r="6686" s="231" customFormat="1" ht="13.65" customHeight="1">
      <c r="AA6686" s="245">
        <v>1179795</v>
      </c>
      <c r="AB6686" t="s" s="30">
        <v>14220</v>
      </c>
      <c r="AG6686" t="s" s="30">
        <f>CONCATENATE(AH6686,", ",AI6686," ",AJ6686)</f>
        <v>209</v>
      </c>
    </row>
    <row r="6687" s="231" customFormat="1" ht="13.65" customHeight="1">
      <c r="AA6687" s="245">
        <v>1179811</v>
      </c>
      <c r="AB6687" t="s" s="30">
        <v>14221</v>
      </c>
      <c r="AG6687" t="s" s="30">
        <f>CONCATENATE(AH6687,", ",AI6687," ",AJ6687)</f>
        <v>209</v>
      </c>
    </row>
    <row r="6688" s="231" customFormat="1" ht="13.65" customHeight="1">
      <c r="AA6688" s="245">
        <v>1179852</v>
      </c>
      <c r="AB6688" t="s" s="30">
        <v>14222</v>
      </c>
      <c r="AD6688" t="s" s="30">
        <v>14223</v>
      </c>
      <c r="AG6688" t="s" s="30">
        <f>CONCATENATE(AH6688,", ",AI6688," ",AJ6688)</f>
        <v>2650</v>
      </c>
      <c r="AH6688" t="s" s="244">
        <v>2651</v>
      </c>
      <c r="AI6688" t="s" s="30">
        <v>139</v>
      </c>
      <c r="AJ6688" s="245">
        <v>37397</v>
      </c>
    </row>
    <row r="6689" s="231" customFormat="1" ht="13.65" customHeight="1">
      <c r="AA6689" s="245">
        <v>1180520</v>
      </c>
      <c r="AB6689" t="s" s="30">
        <v>14224</v>
      </c>
      <c r="AD6689" t="s" s="30">
        <v>1104</v>
      </c>
      <c r="AE6689" t="s" s="30">
        <v>14225</v>
      </c>
      <c r="AG6689" t="s" s="30">
        <f>CONCATENATE(AH6689,", ",AI6689," ",AJ6689)</f>
        <v>197</v>
      </c>
      <c r="AH6689" t="s" s="244">
        <v>138</v>
      </c>
      <c r="AI6689" t="s" s="30">
        <v>139</v>
      </c>
      <c r="AJ6689" s="245">
        <v>37402</v>
      </c>
    </row>
    <row r="6690" s="231" customFormat="1" ht="13.65" customHeight="1">
      <c r="AA6690" s="245">
        <v>1180710</v>
      </c>
      <c r="AB6690" t="s" s="30">
        <v>14226</v>
      </c>
      <c r="AD6690" t="s" s="30">
        <v>14227</v>
      </c>
      <c r="AG6690" t="s" s="30">
        <f>CONCATENATE(AH6690,", ",AI6690," ",AJ6690)</f>
        <v>14228</v>
      </c>
      <c r="AH6690" t="s" s="244">
        <v>4883</v>
      </c>
      <c r="AI6690" t="s" s="30">
        <v>1513</v>
      </c>
      <c r="AJ6690" s="245">
        <v>46278</v>
      </c>
    </row>
    <row r="6691" s="231" customFormat="1" ht="13.65" customHeight="1">
      <c r="AA6691" s="245">
        <v>1180827</v>
      </c>
      <c r="AB6691" t="s" s="30">
        <v>14229</v>
      </c>
      <c r="AD6691" t="s" s="30">
        <v>14230</v>
      </c>
      <c r="AG6691" t="s" s="30">
        <f>CONCATENATE(AH6691,", ",AI6691," ",AJ6691)</f>
        <v>280</v>
      </c>
      <c r="AH6691" t="s" s="244">
        <v>138</v>
      </c>
      <c r="AI6691" t="s" s="30">
        <v>139</v>
      </c>
      <c r="AJ6691" s="245">
        <v>37403</v>
      </c>
    </row>
    <row r="6692" s="231" customFormat="1" ht="13.65" customHeight="1">
      <c r="AA6692" s="245">
        <v>1181130</v>
      </c>
      <c r="AB6692" t="s" s="30">
        <v>14231</v>
      </c>
      <c r="AG6692" t="s" s="30">
        <f>CONCATENATE(AH6692,", ",AI6692," ",AJ6692)</f>
        <v>209</v>
      </c>
    </row>
    <row r="6693" s="231" customFormat="1" ht="13.65" customHeight="1">
      <c r="AA6693" s="245">
        <v>1181320</v>
      </c>
      <c r="AB6693" t="s" s="30">
        <v>14232</v>
      </c>
      <c r="AD6693" t="s" s="30">
        <v>14233</v>
      </c>
      <c r="AE6693" t="s" s="30">
        <v>3646</v>
      </c>
      <c r="AG6693" t="s" s="30">
        <f>CONCATENATE(AH6693,", ",AI6693," ",AJ6693)</f>
        <v>182</v>
      </c>
      <c r="AH6693" t="s" s="244">
        <v>138</v>
      </c>
      <c r="AI6693" t="s" s="30">
        <v>139</v>
      </c>
      <c r="AJ6693" s="245">
        <v>37421</v>
      </c>
    </row>
    <row r="6694" s="231" customFormat="1" ht="13.65" customHeight="1">
      <c r="AA6694" s="245">
        <v>1181346</v>
      </c>
      <c r="AB6694" t="s" s="30">
        <v>14234</v>
      </c>
      <c r="AD6694" t="s" s="30">
        <v>14235</v>
      </c>
      <c r="AG6694" t="s" s="30">
        <f>CONCATENATE(AH6694,", ",AI6694," ",AJ6694)</f>
        <v>2195</v>
      </c>
      <c r="AH6694" t="s" s="244">
        <v>177</v>
      </c>
      <c r="AI6694" t="s" s="30">
        <v>178</v>
      </c>
      <c r="AJ6694" s="245">
        <v>30742</v>
      </c>
    </row>
    <row r="6695" s="231" customFormat="1" ht="13.65" customHeight="1">
      <c r="AA6695" s="245">
        <v>1181510</v>
      </c>
      <c r="AB6695" t="s" s="30">
        <v>14236</v>
      </c>
      <c r="AG6695" t="s" s="30">
        <f>CONCATENATE(AH6695,", ",AI6695," ",AJ6695)</f>
        <v>209</v>
      </c>
    </row>
    <row r="6696" s="231" customFormat="1" ht="13.65" customHeight="1">
      <c r="AA6696" s="245">
        <v>1181668</v>
      </c>
      <c r="AB6696" t="s" s="30">
        <v>14237</v>
      </c>
      <c r="AD6696" t="s" s="30">
        <v>13494</v>
      </c>
      <c r="AG6696" t="s" s="30">
        <f>CONCATENATE(AH6696,", ",AI6696," ",AJ6696)</f>
        <v>14238</v>
      </c>
      <c r="AH6696" t="s" s="244">
        <v>4669</v>
      </c>
      <c r="AI6696" t="s" s="30">
        <v>4670</v>
      </c>
      <c r="AJ6696" s="245">
        <v>22307</v>
      </c>
    </row>
    <row r="6697" s="231" customFormat="1" ht="13.65" customHeight="1">
      <c r="AA6697" s="245">
        <v>1188077</v>
      </c>
      <c r="AB6697" t="s" s="30">
        <v>14239</v>
      </c>
      <c r="AD6697" t="s" s="30">
        <v>14240</v>
      </c>
      <c r="AG6697" t="s" s="30">
        <f>CONCATENATE(AH6697,", ",AI6697," ",AJ6697)</f>
        <v>14241</v>
      </c>
      <c r="AH6697" t="s" s="244">
        <v>14242</v>
      </c>
      <c r="AI6697" t="s" s="30">
        <v>178</v>
      </c>
      <c r="AJ6697" s="245">
        <v>30052</v>
      </c>
    </row>
    <row r="6698" s="231" customFormat="1" ht="13.65" customHeight="1">
      <c r="AA6698" s="245">
        <v>1188085</v>
      </c>
      <c r="AB6698" t="s" s="30">
        <v>14243</v>
      </c>
      <c r="AD6698" t="s" s="30">
        <v>14244</v>
      </c>
      <c r="AG6698" t="s" s="30">
        <f>CONCATENATE(AH6698,", ",AI6698," ",AJ6698)</f>
        <v>14245</v>
      </c>
      <c r="AH6698" t="s" s="244">
        <v>14246</v>
      </c>
      <c r="AI6698" t="s" s="30">
        <v>616</v>
      </c>
      <c r="AJ6698" s="245">
        <v>28739</v>
      </c>
    </row>
    <row r="6699" s="231" customFormat="1" ht="13.65" customHeight="1">
      <c r="AA6699" s="245">
        <v>1188093</v>
      </c>
      <c r="AB6699" t="s" s="30">
        <v>14247</v>
      </c>
      <c r="AD6699" t="s" s="30">
        <v>14248</v>
      </c>
      <c r="AG6699" t="s" s="30">
        <f>CONCATENATE(AH6699,", ",AI6699," ",AJ6699)</f>
        <v>4488</v>
      </c>
      <c r="AH6699" t="s" s="244">
        <v>215</v>
      </c>
      <c r="AI6699" t="s" s="30">
        <v>178</v>
      </c>
      <c r="AJ6699" s="245">
        <v>30720</v>
      </c>
    </row>
    <row r="6700" s="231" customFormat="1" ht="13.65" customHeight="1">
      <c r="AA6700" s="245">
        <v>1188101</v>
      </c>
      <c r="AB6700" t="s" s="30">
        <v>14249</v>
      </c>
      <c r="AD6700" t="s" s="30">
        <v>14250</v>
      </c>
      <c r="AG6700" t="s" s="30">
        <f>CONCATENATE(AH6700,", ",AI6700," ",AJ6700)</f>
        <v>5611</v>
      </c>
      <c r="AH6700" t="s" s="244">
        <v>1878</v>
      </c>
      <c r="AI6700" t="s" s="30">
        <v>178</v>
      </c>
      <c r="AJ6700" s="245">
        <v>30341</v>
      </c>
    </row>
    <row r="6701" s="231" customFormat="1" ht="13.65" customHeight="1">
      <c r="AA6701" s="245">
        <v>1188119</v>
      </c>
      <c r="AB6701" t="s" s="30">
        <v>14251</v>
      </c>
      <c r="AD6701" t="s" s="30">
        <v>4131</v>
      </c>
      <c r="AG6701" t="s" s="30">
        <f>CONCATENATE(AH6701,", ",AI6701," ",AJ6701)</f>
        <v>14252</v>
      </c>
      <c r="AH6701" t="s" s="244">
        <v>14253</v>
      </c>
      <c r="AI6701" t="s" s="30">
        <v>616</v>
      </c>
      <c r="AJ6701" s="245">
        <v>27361</v>
      </c>
    </row>
    <row r="6702" s="231" customFormat="1" ht="13.65" customHeight="1">
      <c r="AA6702" s="245">
        <v>1188127</v>
      </c>
      <c r="AB6702" t="s" s="30">
        <v>14254</v>
      </c>
      <c r="AD6702" t="s" s="30">
        <v>14255</v>
      </c>
      <c r="AG6702" t="s" s="30">
        <f>CONCATENATE(AH6702,", ",AI6702," ",AJ6702)</f>
        <v>10048</v>
      </c>
      <c r="AH6702" t="s" s="244">
        <v>1878</v>
      </c>
      <c r="AI6702" t="s" s="30">
        <v>178</v>
      </c>
      <c r="AJ6702" s="245">
        <v>30328</v>
      </c>
    </row>
    <row r="6703" s="231" customFormat="1" ht="13.65" customHeight="1">
      <c r="AA6703" s="245">
        <v>1188135</v>
      </c>
      <c r="AB6703" t="s" s="30">
        <v>14256</v>
      </c>
      <c r="AD6703" t="s" s="30">
        <v>14257</v>
      </c>
      <c r="AG6703" t="s" s="30">
        <f>CONCATENATE(AH6703,", ",AI6703," ",AJ6703)</f>
        <v>197</v>
      </c>
      <c r="AH6703" t="s" s="244">
        <v>138</v>
      </c>
      <c r="AI6703" t="s" s="30">
        <v>139</v>
      </c>
      <c r="AJ6703" s="245">
        <v>37402</v>
      </c>
    </row>
    <row r="6704" s="231" customFormat="1" ht="13.65" customHeight="1">
      <c r="AA6704" s="245">
        <v>1188143</v>
      </c>
      <c r="AB6704" t="s" s="30">
        <v>14258</v>
      </c>
      <c r="AD6704" t="s" s="30">
        <v>9461</v>
      </c>
      <c r="AG6704" t="s" s="30">
        <f>CONCATENATE(AH6704,", ",AI6704," ",AJ6704)</f>
        <v>182</v>
      </c>
      <c r="AH6704" t="s" s="244">
        <v>138</v>
      </c>
      <c r="AI6704" t="s" s="30">
        <v>139</v>
      </c>
      <c r="AJ6704" s="245">
        <v>37421</v>
      </c>
    </row>
    <row r="6705" s="231" customFormat="1" ht="13.65" customHeight="1">
      <c r="AA6705" s="245">
        <v>1188168</v>
      </c>
      <c r="AB6705" t="s" s="30">
        <v>14259</v>
      </c>
      <c r="AD6705" t="s" s="30">
        <v>14260</v>
      </c>
      <c r="AG6705" t="s" s="30">
        <f>CONCATENATE(AH6705,", ",AI6705," ",AJ6705)</f>
        <v>14261</v>
      </c>
      <c r="AH6705" t="s" s="244">
        <v>4743</v>
      </c>
      <c r="AI6705" t="s" s="30">
        <v>178</v>
      </c>
      <c r="AJ6705" s="245">
        <v>30650</v>
      </c>
    </row>
    <row r="6706" s="231" customFormat="1" ht="13.65" customHeight="1">
      <c r="AA6706" s="245">
        <v>1188176</v>
      </c>
      <c r="AB6706" t="s" s="30">
        <v>14262</v>
      </c>
      <c r="AD6706" t="s" s="30">
        <v>14263</v>
      </c>
      <c r="AG6706" t="s" s="30">
        <f>CONCATENATE(AH6706,", ",AI6706," ",AJ6706)</f>
        <v>14264</v>
      </c>
      <c r="AH6706" t="s" s="244">
        <v>4122</v>
      </c>
      <c r="AI6706" t="s" s="30">
        <v>178</v>
      </c>
      <c r="AJ6706" s="245">
        <v>30032</v>
      </c>
    </row>
    <row r="6707" s="231" customFormat="1" ht="13.65" customHeight="1">
      <c r="AA6707" s="245">
        <v>1188184</v>
      </c>
      <c r="AB6707" t="s" s="30">
        <v>14265</v>
      </c>
      <c r="AD6707" t="s" s="30">
        <v>14266</v>
      </c>
      <c r="AG6707" t="s" s="30">
        <f>CONCATENATE(AH6707,", ",AI6707," ",AJ6707)</f>
        <v>409</v>
      </c>
      <c r="AH6707" t="s" s="244">
        <v>410</v>
      </c>
      <c r="AI6707" t="s" s="30">
        <v>139</v>
      </c>
      <c r="AJ6707" s="245">
        <v>37380</v>
      </c>
    </row>
    <row r="6708" s="231" customFormat="1" ht="13.65" customHeight="1">
      <c r="AA6708" s="245">
        <v>1188192</v>
      </c>
      <c r="AB6708" t="s" s="30">
        <v>14267</v>
      </c>
      <c r="AD6708" t="s" s="30">
        <v>14268</v>
      </c>
      <c r="AG6708" t="s" s="30">
        <f>CONCATENATE(AH6708,", ",AI6708," ",AJ6708)</f>
        <v>599</v>
      </c>
      <c r="AH6708" t="s" s="244">
        <v>372</v>
      </c>
      <c r="AI6708" t="s" s="30">
        <v>139</v>
      </c>
      <c r="AJ6708" s="245">
        <v>37379</v>
      </c>
    </row>
    <row r="6709" s="231" customFormat="1" ht="13.65" customHeight="1">
      <c r="AA6709" s="245">
        <v>1188200</v>
      </c>
      <c r="AB6709" t="s" s="30">
        <v>14269</v>
      </c>
      <c r="AG6709" t="s" s="30">
        <f>CONCATENATE(AH6709,", ",AI6709," ",AJ6709)</f>
        <v>209</v>
      </c>
    </row>
    <row r="6710" s="231" customFormat="1" ht="13.65" customHeight="1">
      <c r="AA6710" s="245">
        <v>1188218</v>
      </c>
      <c r="AB6710" t="s" s="30">
        <v>14270</v>
      </c>
      <c r="AD6710" t="s" s="30">
        <v>14271</v>
      </c>
      <c r="AG6710" t="s" s="30">
        <f>CONCATENATE(AH6710,", ",AI6710," ",AJ6710)</f>
        <v>14272</v>
      </c>
      <c r="AH6710" t="s" s="244">
        <v>4927</v>
      </c>
      <c r="AI6710" t="s" s="30">
        <v>178</v>
      </c>
      <c r="AJ6710" s="245">
        <v>30062</v>
      </c>
    </row>
    <row r="6711" s="231" customFormat="1" ht="13.65" customHeight="1">
      <c r="AA6711" s="245">
        <v>1188234</v>
      </c>
      <c r="AB6711" t="s" s="30">
        <v>14273</v>
      </c>
      <c r="AD6711" t="s" s="30">
        <v>14274</v>
      </c>
      <c r="AG6711" t="s" s="30">
        <f>CONCATENATE(AH6711,", ",AI6711," ",AJ6711)</f>
        <v>14275</v>
      </c>
      <c r="AH6711" t="s" s="244">
        <v>14276</v>
      </c>
      <c r="AI6711" t="s" s="30">
        <v>260</v>
      </c>
      <c r="AJ6711" s="245">
        <v>35954</v>
      </c>
    </row>
    <row r="6712" s="231" customFormat="1" ht="13.65" customHeight="1">
      <c r="AA6712" s="245">
        <v>1188242</v>
      </c>
      <c r="AB6712" t="s" s="30">
        <v>14277</v>
      </c>
      <c r="AD6712" t="s" s="30">
        <v>14278</v>
      </c>
      <c r="AG6712" t="s" s="30">
        <f>CONCATENATE(AH6712,", ",AI6712," ",AJ6712)</f>
        <v>14279</v>
      </c>
      <c r="AH6712" t="s" s="244">
        <v>1878</v>
      </c>
      <c r="AI6712" t="s" s="30">
        <v>178</v>
      </c>
      <c r="AJ6712" s="245">
        <v>30329</v>
      </c>
    </row>
    <row r="6713" s="231" customFormat="1" ht="13.65" customHeight="1">
      <c r="AA6713" s="245">
        <v>1188366</v>
      </c>
      <c r="AB6713" t="s" s="30">
        <v>14280</v>
      </c>
      <c r="AG6713" t="s" s="30">
        <f>CONCATENATE(AH6713,", ",AI6713," ",AJ6713)</f>
        <v>209</v>
      </c>
    </row>
    <row r="6714" s="231" customFormat="1" ht="13.65" customHeight="1">
      <c r="AA6714" s="245">
        <v>1188374</v>
      </c>
      <c r="AB6714" t="s" s="30">
        <v>14281</v>
      </c>
      <c r="AG6714" t="s" s="30">
        <f>CONCATENATE(AH6714,", ",AI6714," ",AJ6714)</f>
        <v>209</v>
      </c>
    </row>
    <row r="6715" s="231" customFormat="1" ht="13.65" customHeight="1">
      <c r="AA6715" s="245">
        <v>1188382</v>
      </c>
      <c r="AB6715" t="s" s="30">
        <v>14282</v>
      </c>
      <c r="AG6715" t="s" s="30">
        <f>CONCATENATE(AH6715,", ",AI6715," ",AJ6715)</f>
        <v>209</v>
      </c>
    </row>
    <row r="6716" s="231" customFormat="1" ht="13.65" customHeight="1">
      <c r="AA6716" s="245">
        <v>1188465</v>
      </c>
      <c r="AB6716" t="s" s="30">
        <v>14283</v>
      </c>
      <c r="AG6716" t="s" s="30">
        <f>CONCATENATE(AH6716,", ",AI6716," ",AJ6716)</f>
        <v>209</v>
      </c>
    </row>
    <row r="6717" s="231" customFormat="1" ht="13.65" customHeight="1">
      <c r="AA6717" s="245">
        <v>1188481</v>
      </c>
      <c r="AB6717" t="s" s="30">
        <v>14284</v>
      </c>
      <c r="AG6717" t="s" s="30">
        <f>CONCATENATE(AH6717,", ",AI6717," ",AJ6717)</f>
        <v>209</v>
      </c>
    </row>
    <row r="6718" s="231" customFormat="1" ht="13.65" customHeight="1">
      <c r="AA6718" s="245">
        <v>1189240</v>
      </c>
      <c r="AB6718" t="s" s="30">
        <v>14285</v>
      </c>
      <c r="AG6718" t="s" s="30">
        <f>CONCATENATE(AH6718,", ",AI6718," ",AJ6718)</f>
        <v>209</v>
      </c>
    </row>
    <row r="6719" s="231" customFormat="1" ht="13.65" customHeight="1">
      <c r="AA6719" s="245">
        <v>1189380</v>
      </c>
      <c r="AB6719" t="s" s="30">
        <v>14286</v>
      </c>
      <c r="AG6719" t="s" s="30">
        <f>CONCATENATE(AH6719,", ",AI6719," ",AJ6719)</f>
        <v>209</v>
      </c>
    </row>
    <row r="6720" s="231" customFormat="1" ht="13.65" customHeight="1">
      <c r="AA6720" s="245">
        <v>1189448</v>
      </c>
      <c r="AB6720" t="s" s="30">
        <v>14287</v>
      </c>
      <c r="AG6720" t="s" s="30">
        <f>CONCATENATE(AH6720,", ",AI6720," ",AJ6720)</f>
        <v>209</v>
      </c>
    </row>
    <row r="6721" s="231" customFormat="1" ht="13.65" customHeight="1">
      <c r="AA6721" s="245">
        <v>1189505</v>
      </c>
      <c r="AB6721" t="s" s="30">
        <v>14288</v>
      </c>
      <c r="AG6721" t="s" s="30">
        <f>CONCATENATE(AH6721,", ",AI6721," ",AJ6721)</f>
        <v>209</v>
      </c>
    </row>
    <row r="6722" s="231" customFormat="1" ht="13.65" customHeight="1">
      <c r="AA6722" s="245">
        <v>1189513</v>
      </c>
      <c r="AB6722" t="s" s="30">
        <v>14289</v>
      </c>
      <c r="AG6722" t="s" s="30">
        <f>CONCATENATE(AH6722,", ",AI6722," ",AJ6722)</f>
        <v>209</v>
      </c>
    </row>
    <row r="6723" s="231" customFormat="1" ht="13.65" customHeight="1">
      <c r="AA6723" s="245">
        <v>1189521</v>
      </c>
      <c r="AB6723" t="s" s="30">
        <v>14290</v>
      </c>
      <c r="AG6723" t="s" s="30">
        <f>CONCATENATE(AH6723,", ",AI6723," ",AJ6723)</f>
        <v>209</v>
      </c>
    </row>
    <row r="6724" s="231" customFormat="1" ht="13.65" customHeight="1">
      <c r="AA6724" s="245">
        <v>1189539</v>
      </c>
      <c r="AB6724" t="s" s="30">
        <v>14291</v>
      </c>
      <c r="AG6724" t="s" s="30">
        <f>CONCATENATE(AH6724,", ",AI6724," ",AJ6724)</f>
        <v>209</v>
      </c>
    </row>
    <row r="6725" s="231" customFormat="1" ht="13.65" customHeight="1">
      <c r="AA6725" s="245">
        <v>1189547</v>
      </c>
      <c r="AB6725" t="s" s="30">
        <v>14292</v>
      </c>
      <c r="AG6725" t="s" s="30">
        <f>CONCATENATE(AH6725,", ",AI6725," ",AJ6725)</f>
        <v>209</v>
      </c>
    </row>
    <row r="6726" s="231" customFormat="1" ht="13.65" customHeight="1">
      <c r="AA6726" s="245">
        <v>1189554</v>
      </c>
      <c r="AB6726" t="s" s="30">
        <v>14293</v>
      </c>
      <c r="AG6726" t="s" s="30">
        <f>CONCATENATE(AH6726,", ",AI6726," ",AJ6726)</f>
        <v>209</v>
      </c>
    </row>
    <row r="6727" s="231" customFormat="1" ht="13.65" customHeight="1">
      <c r="AA6727" s="245">
        <v>1189562</v>
      </c>
      <c r="AB6727" t="s" s="30">
        <v>14294</v>
      </c>
      <c r="AG6727" t="s" s="30">
        <f>CONCATENATE(AH6727,", ",AI6727," ",AJ6727)</f>
        <v>209</v>
      </c>
    </row>
    <row r="6728" s="231" customFormat="1" ht="13.65" customHeight="1">
      <c r="AA6728" s="245">
        <v>1189570</v>
      </c>
      <c r="AB6728" t="s" s="30">
        <v>14295</v>
      </c>
      <c r="AG6728" t="s" s="30">
        <f>CONCATENATE(AH6728,", ",AI6728," ",AJ6728)</f>
        <v>209</v>
      </c>
    </row>
    <row r="6729" s="231" customFormat="1" ht="13.65" customHeight="1">
      <c r="AA6729" s="245">
        <v>1189588</v>
      </c>
      <c r="AB6729" t="s" s="30">
        <v>14296</v>
      </c>
      <c r="AG6729" t="s" s="30">
        <f>CONCATENATE(AH6729,", ",AI6729," ",AJ6729)</f>
        <v>209</v>
      </c>
    </row>
    <row r="6730" s="231" customFormat="1" ht="13.65" customHeight="1">
      <c r="AA6730" s="245">
        <v>1189620</v>
      </c>
      <c r="AB6730" t="s" s="30">
        <v>14297</v>
      </c>
      <c r="AG6730" t="s" s="30">
        <f>CONCATENATE(AH6730,", ",AI6730," ",AJ6730)</f>
        <v>209</v>
      </c>
    </row>
    <row r="6731" s="231" customFormat="1" ht="13.65" customHeight="1">
      <c r="AA6731" s="245">
        <v>1189638</v>
      </c>
      <c r="AB6731" t="s" s="30">
        <v>14298</v>
      </c>
      <c r="AG6731" t="s" s="30">
        <f>CONCATENATE(AH6731,", ",AI6731," ",AJ6731)</f>
        <v>209</v>
      </c>
    </row>
    <row r="6732" s="231" customFormat="1" ht="13.65" customHeight="1">
      <c r="AA6732" s="245">
        <v>1189646</v>
      </c>
      <c r="AB6732" t="s" s="30">
        <v>14299</v>
      </c>
      <c r="AG6732" t="s" s="30">
        <f>CONCATENATE(AH6732,", ",AI6732," ",AJ6732)</f>
        <v>209</v>
      </c>
    </row>
    <row r="6733" s="231" customFormat="1" ht="13.65" customHeight="1">
      <c r="AA6733" s="245">
        <v>1189653</v>
      </c>
      <c r="AB6733" t="s" s="30">
        <v>14300</v>
      </c>
      <c r="AG6733" t="s" s="30">
        <f>CONCATENATE(AH6733,", ",AI6733," ",AJ6733)</f>
        <v>209</v>
      </c>
    </row>
    <row r="6734" s="231" customFormat="1" ht="13.65" customHeight="1">
      <c r="AA6734" s="245">
        <v>1189661</v>
      </c>
      <c r="AB6734" t="s" s="30">
        <v>14301</v>
      </c>
      <c r="AG6734" t="s" s="30">
        <f>CONCATENATE(AH6734,", ",AI6734," ",AJ6734)</f>
        <v>209</v>
      </c>
    </row>
    <row r="6735" s="231" customFormat="1" ht="13.65" customHeight="1">
      <c r="AA6735" s="245">
        <v>1189679</v>
      </c>
      <c r="AB6735" t="s" s="30">
        <v>14302</v>
      </c>
      <c r="AG6735" t="s" s="30">
        <f>CONCATENATE(AH6735,", ",AI6735," ",AJ6735)</f>
        <v>209</v>
      </c>
    </row>
    <row r="6736" s="231" customFormat="1" ht="13.65" customHeight="1">
      <c r="AA6736" s="245">
        <v>1189687</v>
      </c>
      <c r="AB6736" t="s" s="30">
        <v>14303</v>
      </c>
      <c r="AG6736" t="s" s="30">
        <f>CONCATENATE(AH6736,", ",AI6736," ",AJ6736)</f>
        <v>209</v>
      </c>
    </row>
    <row r="6737" s="231" customFormat="1" ht="13.65" customHeight="1">
      <c r="AA6737" s="245">
        <v>1189695</v>
      </c>
      <c r="AB6737" t="s" s="30">
        <v>14304</v>
      </c>
      <c r="AG6737" t="s" s="30">
        <f>CONCATENATE(AH6737,", ",AI6737," ",AJ6737)</f>
        <v>209</v>
      </c>
    </row>
    <row r="6738" s="231" customFormat="1" ht="13.65" customHeight="1">
      <c r="AA6738" s="245">
        <v>1189802</v>
      </c>
      <c r="AB6738" t="s" s="30">
        <v>14305</v>
      </c>
      <c r="AG6738" t="s" s="30">
        <f>CONCATENATE(AH6738,", ",AI6738," ",AJ6738)</f>
        <v>209</v>
      </c>
    </row>
    <row r="6739" s="231" customFormat="1" ht="13.65" customHeight="1">
      <c r="AA6739" s="245">
        <v>1189810</v>
      </c>
      <c r="AB6739" t="s" s="30">
        <v>14306</v>
      </c>
      <c r="AG6739" t="s" s="30">
        <f>CONCATENATE(AH6739,", ",AI6739," ",AJ6739)</f>
        <v>209</v>
      </c>
    </row>
    <row r="6740" s="231" customFormat="1" ht="13.65" customHeight="1">
      <c r="AA6740" s="245">
        <v>1189828</v>
      </c>
      <c r="AB6740" t="s" s="30">
        <v>14307</v>
      </c>
      <c r="AG6740" t="s" s="30">
        <f>CONCATENATE(AH6740,", ",AI6740," ",AJ6740)</f>
        <v>209</v>
      </c>
    </row>
    <row r="6741" s="231" customFormat="1" ht="13.65" customHeight="1">
      <c r="AA6741" s="245">
        <v>1189851</v>
      </c>
      <c r="AB6741" t="s" s="30">
        <v>14308</v>
      </c>
      <c r="AG6741" t="s" s="30">
        <f>CONCATENATE(AH6741,", ",AI6741," ",AJ6741)</f>
        <v>209</v>
      </c>
    </row>
    <row r="6742" s="231" customFormat="1" ht="13.65" customHeight="1">
      <c r="AA6742" s="245">
        <v>1189869</v>
      </c>
      <c r="AB6742" t="s" s="30">
        <v>14309</v>
      </c>
      <c r="AG6742" t="s" s="30">
        <f>CONCATENATE(AH6742,", ",AI6742," ",AJ6742)</f>
        <v>209</v>
      </c>
    </row>
    <row r="6743" s="231" customFormat="1" ht="13.65" customHeight="1">
      <c r="AA6743" s="245">
        <v>1189893</v>
      </c>
      <c r="AB6743" t="s" s="30">
        <v>14310</v>
      </c>
      <c r="AG6743" t="s" s="30">
        <f>CONCATENATE(AH6743,", ",AI6743," ",AJ6743)</f>
        <v>209</v>
      </c>
    </row>
    <row r="6744" s="231" customFormat="1" ht="13.65" customHeight="1">
      <c r="AA6744" s="245">
        <v>1189901</v>
      </c>
      <c r="AB6744" t="s" s="30">
        <v>14311</v>
      </c>
      <c r="AG6744" t="s" s="30">
        <f>CONCATENATE(AH6744,", ",AI6744," ",AJ6744)</f>
        <v>209</v>
      </c>
    </row>
    <row r="6745" s="231" customFormat="1" ht="13.65" customHeight="1">
      <c r="AA6745" s="245">
        <v>1189919</v>
      </c>
      <c r="AB6745" t="s" s="30">
        <v>14312</v>
      </c>
      <c r="AG6745" t="s" s="30">
        <f>CONCATENATE(AH6745,", ",AI6745," ",AJ6745)</f>
        <v>209</v>
      </c>
    </row>
    <row r="6746" s="231" customFormat="1" ht="13.65" customHeight="1">
      <c r="AA6746" s="245">
        <v>1189927</v>
      </c>
      <c r="AB6746" t="s" s="30">
        <v>14313</v>
      </c>
      <c r="AG6746" t="s" s="30">
        <f>CONCATENATE(AH6746,", ",AI6746," ",AJ6746)</f>
        <v>209</v>
      </c>
    </row>
    <row r="6747" s="231" customFormat="1" ht="13.65" customHeight="1">
      <c r="AA6747" s="245">
        <v>1189935</v>
      </c>
      <c r="AB6747" t="s" s="30">
        <v>14314</v>
      </c>
      <c r="AG6747" t="s" s="30">
        <f>CONCATENATE(AH6747,", ",AI6747," ",AJ6747)</f>
        <v>209</v>
      </c>
    </row>
    <row r="6748" s="231" customFormat="1" ht="13.65" customHeight="1">
      <c r="AA6748" s="245">
        <v>1189943</v>
      </c>
      <c r="AB6748" t="s" s="30">
        <v>14315</v>
      </c>
      <c r="AG6748" t="s" s="30">
        <f>CONCATENATE(AH6748,", ",AI6748," ",AJ6748)</f>
        <v>209</v>
      </c>
    </row>
    <row r="6749" s="231" customFormat="1" ht="13.65" customHeight="1">
      <c r="AA6749" s="245">
        <v>1189950</v>
      </c>
      <c r="AB6749" t="s" s="30">
        <v>14316</v>
      </c>
      <c r="AG6749" t="s" s="30">
        <f>CONCATENATE(AH6749,", ",AI6749," ",AJ6749)</f>
        <v>209</v>
      </c>
    </row>
    <row r="6750" s="231" customFormat="1" ht="13.65" customHeight="1">
      <c r="AA6750" s="245">
        <v>1189968</v>
      </c>
      <c r="AB6750" t="s" s="30">
        <v>14317</v>
      </c>
      <c r="AG6750" t="s" s="30">
        <f>CONCATENATE(AH6750,", ",AI6750," ",AJ6750)</f>
        <v>209</v>
      </c>
    </row>
    <row r="6751" s="231" customFormat="1" ht="13.65" customHeight="1">
      <c r="AA6751" s="245">
        <v>1189976</v>
      </c>
      <c r="AB6751" t="s" s="30">
        <v>14318</v>
      </c>
      <c r="AG6751" t="s" s="30">
        <f>CONCATENATE(AH6751,", ",AI6751," ",AJ6751)</f>
        <v>209</v>
      </c>
    </row>
    <row r="6752" s="231" customFormat="1" ht="13.65" customHeight="1">
      <c r="AA6752" s="245">
        <v>1189984</v>
      </c>
      <c r="AB6752" t="s" s="30">
        <v>14319</v>
      </c>
      <c r="AG6752" t="s" s="30">
        <f>CONCATENATE(AH6752,", ",AI6752," ",AJ6752)</f>
        <v>209</v>
      </c>
    </row>
    <row r="6753" s="231" customFormat="1" ht="13.65" customHeight="1">
      <c r="AA6753" s="245">
        <v>1189992</v>
      </c>
      <c r="AB6753" t="s" s="30">
        <v>14320</v>
      </c>
      <c r="AC6753" t="s" s="30">
        <v>14321</v>
      </c>
      <c r="AG6753" t="s" s="30">
        <f>CONCATENATE(AH6753,", ",AI6753," ",AJ6753)</f>
        <v>209</v>
      </c>
    </row>
    <row r="6754" s="231" customFormat="1" ht="13.65" customHeight="1">
      <c r="AA6754" s="245">
        <v>1190016</v>
      </c>
      <c r="AB6754" t="s" s="30">
        <v>14322</v>
      </c>
      <c r="AG6754" t="s" s="30">
        <f>CONCATENATE(AH6754,", ",AI6754," ",AJ6754)</f>
        <v>209</v>
      </c>
    </row>
    <row r="6755" s="231" customFormat="1" ht="13.65" customHeight="1">
      <c r="AA6755" s="245">
        <v>1190024</v>
      </c>
      <c r="AB6755" t="s" s="30">
        <v>14323</v>
      </c>
      <c r="AG6755" t="s" s="30">
        <f>CONCATENATE(AH6755,", ",AI6755," ",AJ6755)</f>
        <v>209</v>
      </c>
    </row>
    <row r="6756" s="231" customFormat="1" ht="13.65" customHeight="1">
      <c r="AA6756" s="245">
        <v>1190032</v>
      </c>
      <c r="AB6756" t="s" s="30">
        <v>14324</v>
      </c>
      <c r="AG6756" t="s" s="30">
        <f>CONCATENATE(AH6756,", ",AI6756," ",AJ6756)</f>
        <v>209</v>
      </c>
    </row>
    <row r="6757" s="231" customFormat="1" ht="13.65" customHeight="1">
      <c r="AA6757" s="245">
        <v>1190040</v>
      </c>
      <c r="AB6757" t="s" s="30">
        <v>14325</v>
      </c>
      <c r="AG6757" t="s" s="30">
        <f>CONCATENATE(AH6757,", ",AI6757," ",AJ6757)</f>
        <v>209</v>
      </c>
    </row>
    <row r="6758" s="231" customFormat="1" ht="13.65" customHeight="1">
      <c r="AA6758" s="245">
        <v>1190057</v>
      </c>
      <c r="AB6758" t="s" s="30">
        <v>14326</v>
      </c>
      <c r="AG6758" t="s" s="30">
        <f>CONCATENATE(AH6758,", ",AI6758," ",AJ6758)</f>
        <v>209</v>
      </c>
    </row>
    <row r="6759" s="231" customFormat="1" ht="13.65" customHeight="1">
      <c r="AA6759" s="245">
        <v>1190107</v>
      </c>
      <c r="AB6759" t="s" s="30">
        <v>14327</v>
      </c>
      <c r="AG6759" t="s" s="30">
        <f>CONCATENATE(AH6759,", ",AI6759," ",AJ6759)</f>
        <v>209</v>
      </c>
    </row>
    <row r="6760" s="231" customFormat="1" ht="13.65" customHeight="1">
      <c r="AA6760" s="245">
        <v>1190115</v>
      </c>
      <c r="AB6760" t="s" s="30">
        <v>14328</v>
      </c>
      <c r="AG6760" t="s" s="30">
        <f>CONCATENATE(AH6760,", ",AI6760," ",AJ6760)</f>
        <v>209</v>
      </c>
    </row>
    <row r="6761" s="231" customFormat="1" ht="13.65" customHeight="1">
      <c r="AA6761" s="245">
        <v>1190123</v>
      </c>
      <c r="AB6761" t="s" s="30">
        <v>14329</v>
      </c>
      <c r="AG6761" t="s" s="30">
        <f>CONCATENATE(AH6761,", ",AI6761," ",AJ6761)</f>
        <v>209</v>
      </c>
    </row>
    <row r="6762" s="231" customFormat="1" ht="13.65" customHeight="1">
      <c r="AA6762" s="245">
        <v>1190131</v>
      </c>
      <c r="AB6762" t="s" s="30">
        <v>14330</v>
      </c>
      <c r="AG6762" t="s" s="30">
        <f>CONCATENATE(AH6762,", ",AI6762," ",AJ6762)</f>
        <v>209</v>
      </c>
    </row>
    <row r="6763" s="231" customFormat="1" ht="13.65" customHeight="1">
      <c r="AA6763" s="245">
        <v>1190149</v>
      </c>
      <c r="AB6763" t="s" s="30">
        <v>14331</v>
      </c>
      <c r="AG6763" t="s" s="30">
        <f>CONCATENATE(AH6763,", ",AI6763," ",AJ6763)</f>
        <v>209</v>
      </c>
    </row>
    <row r="6764" s="231" customFormat="1" ht="13.65" customHeight="1">
      <c r="AA6764" s="245">
        <v>1190156</v>
      </c>
      <c r="AB6764" t="s" s="30">
        <v>14332</v>
      </c>
      <c r="AG6764" t="s" s="30">
        <f>CONCATENATE(AH6764,", ",AI6764," ",AJ6764)</f>
        <v>209</v>
      </c>
    </row>
    <row r="6765" s="231" customFormat="1" ht="13.65" customHeight="1">
      <c r="AA6765" s="245">
        <v>1190164</v>
      </c>
      <c r="AB6765" t="s" s="30">
        <v>14333</v>
      </c>
      <c r="AG6765" t="s" s="30">
        <f>CONCATENATE(AH6765,", ",AI6765," ",AJ6765)</f>
        <v>209</v>
      </c>
    </row>
    <row r="6766" s="231" customFormat="1" ht="13.65" customHeight="1">
      <c r="AA6766" s="245">
        <v>1190172</v>
      </c>
      <c r="AB6766" t="s" s="30">
        <v>14334</v>
      </c>
      <c r="AG6766" t="s" s="30">
        <f>CONCATENATE(AH6766,", ",AI6766," ",AJ6766)</f>
        <v>209</v>
      </c>
    </row>
    <row r="6767" s="231" customFormat="1" ht="13.65" customHeight="1">
      <c r="AA6767" s="245">
        <v>1190180</v>
      </c>
      <c r="AB6767" t="s" s="30">
        <v>14335</v>
      </c>
      <c r="AG6767" t="s" s="30">
        <f>CONCATENATE(AH6767,", ",AI6767," ",AJ6767)</f>
        <v>209</v>
      </c>
    </row>
    <row r="6768" s="231" customFormat="1" ht="13.65" customHeight="1">
      <c r="AA6768" s="245">
        <v>1190198</v>
      </c>
      <c r="AB6768" t="s" s="30">
        <v>14336</v>
      </c>
      <c r="AG6768" t="s" s="30">
        <f>CONCATENATE(AH6768,", ",AI6768," ",AJ6768)</f>
        <v>209</v>
      </c>
    </row>
    <row r="6769" s="231" customFormat="1" ht="13.65" customHeight="1">
      <c r="AA6769" s="245">
        <v>1192541</v>
      </c>
      <c r="AB6769" t="s" s="30">
        <v>14337</v>
      </c>
      <c r="AG6769" t="s" s="30">
        <f>CONCATENATE(AH6769,", ",AI6769," ",AJ6769)</f>
        <v>209</v>
      </c>
    </row>
    <row r="6770" s="231" customFormat="1" ht="13.65" customHeight="1">
      <c r="AA6770" s="245">
        <v>1192558</v>
      </c>
      <c r="AB6770" t="s" s="30">
        <v>14338</v>
      </c>
      <c r="AG6770" t="s" s="30">
        <f>CONCATENATE(AH6770,", ",AI6770," ",AJ6770)</f>
        <v>209</v>
      </c>
    </row>
    <row r="6771" s="231" customFormat="1" ht="13.65" customHeight="1">
      <c r="AA6771" s="245">
        <v>1192566</v>
      </c>
      <c r="AB6771" t="s" s="30">
        <v>14339</v>
      </c>
      <c r="AG6771" t="s" s="30">
        <f>CONCATENATE(AH6771,", ",AI6771," ",AJ6771)</f>
        <v>209</v>
      </c>
    </row>
    <row r="6772" s="231" customFormat="1" ht="13.65" customHeight="1">
      <c r="AA6772" s="245">
        <v>1192574</v>
      </c>
      <c r="AB6772" t="s" s="30">
        <v>14340</v>
      </c>
      <c r="AG6772" t="s" s="30">
        <f>CONCATENATE(AH6772,", ",AI6772," ",AJ6772)</f>
        <v>209</v>
      </c>
    </row>
    <row r="6773" s="231" customFormat="1" ht="13.65" customHeight="1">
      <c r="AA6773" s="245">
        <v>1192582</v>
      </c>
      <c r="AB6773" t="s" s="30">
        <v>14341</v>
      </c>
      <c r="AG6773" t="s" s="30">
        <f>CONCATENATE(AH6773,", ",AI6773," ",AJ6773)</f>
        <v>209</v>
      </c>
    </row>
    <row r="6774" s="231" customFormat="1" ht="13.65" customHeight="1">
      <c r="AA6774" s="245">
        <v>1192590</v>
      </c>
      <c r="AB6774" t="s" s="30">
        <v>14342</v>
      </c>
      <c r="AG6774" t="s" s="30">
        <f>CONCATENATE(AH6774,", ",AI6774," ",AJ6774)</f>
        <v>209</v>
      </c>
    </row>
    <row r="6775" s="231" customFormat="1" ht="13.65" customHeight="1">
      <c r="AA6775" s="245">
        <v>1192608</v>
      </c>
      <c r="AB6775" t="s" s="30">
        <v>14343</v>
      </c>
      <c r="AC6775" t="s" s="30">
        <v>14344</v>
      </c>
      <c r="AG6775" t="s" s="30">
        <f>CONCATENATE(AH6775,", ",AI6775," ",AJ6775)</f>
        <v>209</v>
      </c>
    </row>
    <row r="6776" s="231" customFormat="1" ht="13.65" customHeight="1">
      <c r="AA6776" s="245">
        <v>1192616</v>
      </c>
      <c r="AB6776" t="s" s="30">
        <v>14345</v>
      </c>
      <c r="AG6776" t="s" s="30">
        <f>CONCATENATE(AH6776,", ",AI6776," ",AJ6776)</f>
        <v>209</v>
      </c>
    </row>
    <row r="6777" s="231" customFormat="1" ht="13.65" customHeight="1">
      <c r="AA6777" s="245">
        <v>1192624</v>
      </c>
      <c r="AB6777" t="s" s="30">
        <v>14346</v>
      </c>
      <c r="AG6777" t="s" s="30">
        <f>CONCATENATE(AH6777,", ",AI6777," ",AJ6777)</f>
        <v>209</v>
      </c>
    </row>
    <row r="6778" s="231" customFormat="1" ht="13.65" customHeight="1">
      <c r="AA6778" s="245">
        <v>1193069</v>
      </c>
      <c r="AB6778" t="s" s="30">
        <v>14347</v>
      </c>
      <c r="AG6778" t="s" s="30">
        <f>CONCATENATE(AH6778,", ",AI6778," ",AJ6778)</f>
        <v>209</v>
      </c>
    </row>
    <row r="6779" s="231" customFormat="1" ht="13.65" customHeight="1">
      <c r="AA6779" s="245">
        <v>1193077</v>
      </c>
      <c r="AB6779" t="s" s="30">
        <v>14348</v>
      </c>
      <c r="AG6779" t="s" s="30">
        <f>CONCATENATE(AH6779,", ",AI6779," ",AJ6779)</f>
        <v>209</v>
      </c>
    </row>
    <row r="6780" s="231" customFormat="1" ht="13.65" customHeight="1">
      <c r="AA6780" s="245">
        <v>1193085</v>
      </c>
      <c r="AB6780" t="s" s="30">
        <v>14349</v>
      </c>
      <c r="AG6780" t="s" s="30">
        <f>CONCATENATE(AH6780,", ",AI6780," ",AJ6780)</f>
        <v>209</v>
      </c>
    </row>
    <row r="6781" s="231" customFormat="1" ht="13.65" customHeight="1">
      <c r="AA6781" s="245">
        <v>1193093</v>
      </c>
      <c r="AB6781" t="s" s="30">
        <v>14350</v>
      </c>
      <c r="AG6781" t="s" s="30">
        <f>CONCATENATE(AH6781,", ",AI6781," ",AJ6781)</f>
        <v>209</v>
      </c>
    </row>
    <row r="6782" s="231" customFormat="1" ht="13.65" customHeight="1">
      <c r="AA6782" s="245">
        <v>1193101</v>
      </c>
      <c r="AB6782" t="s" s="30">
        <v>14351</v>
      </c>
      <c r="AG6782" t="s" s="30">
        <f>CONCATENATE(AH6782,", ",AI6782," ",AJ6782)</f>
        <v>209</v>
      </c>
    </row>
    <row r="6783" s="231" customFormat="1" ht="13.65" customHeight="1">
      <c r="AA6783" s="245">
        <v>1193119</v>
      </c>
      <c r="AB6783" t="s" s="30">
        <v>14352</v>
      </c>
      <c r="AG6783" t="s" s="30">
        <f>CONCATENATE(AH6783,", ",AI6783," ",AJ6783)</f>
        <v>209</v>
      </c>
    </row>
    <row r="6784" s="231" customFormat="1" ht="13.65" customHeight="1">
      <c r="AA6784" s="245">
        <v>1193127</v>
      </c>
      <c r="AB6784" t="s" s="30">
        <v>14353</v>
      </c>
      <c r="AG6784" t="s" s="30">
        <f>CONCATENATE(AH6784,", ",AI6784," ",AJ6784)</f>
        <v>209</v>
      </c>
    </row>
    <row r="6785" s="231" customFormat="1" ht="13.65" customHeight="1">
      <c r="AA6785" s="245">
        <v>1193135</v>
      </c>
      <c r="AB6785" t="s" s="30">
        <v>14354</v>
      </c>
      <c r="AG6785" t="s" s="30">
        <f>CONCATENATE(AH6785,", ",AI6785," ",AJ6785)</f>
        <v>209</v>
      </c>
    </row>
    <row r="6786" s="231" customFormat="1" ht="13.65" customHeight="1">
      <c r="AA6786" s="245">
        <v>1193143</v>
      </c>
      <c r="AB6786" t="s" s="30">
        <v>14355</v>
      </c>
      <c r="AG6786" t="s" s="30">
        <f>CONCATENATE(AH6786,", ",AI6786," ",AJ6786)</f>
        <v>209</v>
      </c>
    </row>
    <row r="6787" s="231" customFormat="1" ht="13.65" customHeight="1">
      <c r="AA6787" s="245">
        <v>1193150</v>
      </c>
      <c r="AB6787" t="s" s="30">
        <v>14356</v>
      </c>
      <c r="AG6787" t="s" s="30">
        <f>CONCATENATE(AH6787,", ",AI6787," ",AJ6787)</f>
        <v>209</v>
      </c>
    </row>
    <row r="6788" s="231" customFormat="1" ht="13.65" customHeight="1">
      <c r="AA6788" s="245">
        <v>1193168</v>
      </c>
      <c r="AB6788" t="s" s="30">
        <v>14357</v>
      </c>
      <c r="AG6788" t="s" s="30">
        <f>CONCATENATE(AH6788,", ",AI6788," ",AJ6788)</f>
        <v>209</v>
      </c>
    </row>
    <row r="6789" s="231" customFormat="1" ht="13.65" customHeight="1">
      <c r="AA6789" s="245">
        <v>1193176</v>
      </c>
      <c r="AB6789" t="s" s="30">
        <v>14358</v>
      </c>
      <c r="AG6789" t="s" s="30">
        <f>CONCATENATE(AH6789,", ",AI6789," ",AJ6789)</f>
        <v>209</v>
      </c>
    </row>
    <row r="6790" s="231" customFormat="1" ht="13.65" customHeight="1">
      <c r="AA6790" s="245">
        <v>1193184</v>
      </c>
      <c r="AB6790" t="s" s="30">
        <v>14359</v>
      </c>
      <c r="AC6790" t="s" s="30">
        <v>14360</v>
      </c>
      <c r="AG6790" t="s" s="30">
        <f>CONCATENATE(AH6790,", ",AI6790," ",AJ6790)</f>
        <v>209</v>
      </c>
    </row>
    <row r="6791" s="231" customFormat="1" ht="13.65" customHeight="1">
      <c r="AA6791" s="245">
        <v>1193192</v>
      </c>
      <c r="AB6791" t="s" s="30">
        <v>14361</v>
      </c>
      <c r="AG6791" t="s" s="30">
        <f>CONCATENATE(AH6791,", ",AI6791," ",AJ6791)</f>
        <v>209</v>
      </c>
    </row>
    <row r="6792" s="231" customFormat="1" ht="13.65" customHeight="1">
      <c r="AA6792" s="245">
        <v>1193200</v>
      </c>
      <c r="AB6792" t="s" s="30">
        <v>14362</v>
      </c>
      <c r="AG6792" t="s" s="30">
        <f>CONCATENATE(AH6792,", ",AI6792," ",AJ6792)</f>
        <v>209</v>
      </c>
    </row>
    <row r="6793" s="231" customFormat="1" ht="13.65" customHeight="1">
      <c r="AA6793" s="245">
        <v>1193218</v>
      </c>
      <c r="AB6793" t="s" s="30">
        <v>14363</v>
      </c>
      <c r="AG6793" t="s" s="30">
        <f>CONCATENATE(AH6793,", ",AI6793," ",AJ6793)</f>
        <v>209</v>
      </c>
    </row>
    <row r="6794" s="231" customFormat="1" ht="13.65" customHeight="1">
      <c r="AA6794" s="245">
        <v>1193226</v>
      </c>
      <c r="AB6794" t="s" s="30">
        <v>14364</v>
      </c>
      <c r="AC6794" t="s" s="30">
        <v>14365</v>
      </c>
      <c r="AG6794" t="s" s="30">
        <f>CONCATENATE(AH6794,", ",AI6794," ",AJ6794)</f>
        <v>209</v>
      </c>
    </row>
    <row r="6795" s="231" customFormat="1" ht="13.65" customHeight="1">
      <c r="AA6795" s="245">
        <v>1193234</v>
      </c>
      <c r="AB6795" t="s" s="30">
        <v>14366</v>
      </c>
      <c r="AG6795" t="s" s="30">
        <f>CONCATENATE(AH6795,", ",AI6795," ",AJ6795)</f>
        <v>209</v>
      </c>
    </row>
    <row r="6796" s="231" customFormat="1" ht="13.65" customHeight="1">
      <c r="AA6796" s="245">
        <v>1193242</v>
      </c>
      <c r="AB6796" t="s" s="30">
        <v>14367</v>
      </c>
      <c r="AG6796" t="s" s="30">
        <f>CONCATENATE(AH6796,", ",AI6796," ",AJ6796)</f>
        <v>209</v>
      </c>
    </row>
    <row r="6797" s="231" customFormat="1" ht="13.65" customHeight="1">
      <c r="AA6797" s="245">
        <v>1193259</v>
      </c>
      <c r="AB6797" t="s" s="30">
        <v>14368</v>
      </c>
      <c r="AG6797" t="s" s="30">
        <f>CONCATENATE(AH6797,", ",AI6797," ",AJ6797)</f>
        <v>209</v>
      </c>
    </row>
    <row r="6798" s="231" customFormat="1" ht="13.65" customHeight="1">
      <c r="AA6798" s="245">
        <v>1193267</v>
      </c>
      <c r="AB6798" t="s" s="30">
        <v>14369</v>
      </c>
      <c r="AG6798" t="s" s="30">
        <f>CONCATENATE(AH6798,", ",AI6798," ",AJ6798)</f>
        <v>209</v>
      </c>
    </row>
    <row r="6799" s="231" customFormat="1" ht="13.65" customHeight="1">
      <c r="AA6799" s="245">
        <v>1193275</v>
      </c>
      <c r="AB6799" t="s" s="30">
        <v>14370</v>
      </c>
      <c r="AG6799" t="s" s="30">
        <f>CONCATENATE(AH6799,", ",AI6799," ",AJ6799)</f>
        <v>209</v>
      </c>
    </row>
    <row r="6800" s="231" customFormat="1" ht="13.65" customHeight="1">
      <c r="AA6800" s="245">
        <v>1193283</v>
      </c>
      <c r="AB6800" t="s" s="30">
        <v>14371</v>
      </c>
      <c r="AG6800" t="s" s="30">
        <f>CONCATENATE(AH6800,", ",AI6800," ",AJ6800)</f>
        <v>209</v>
      </c>
    </row>
    <row r="6801" s="231" customFormat="1" ht="13.65" customHeight="1">
      <c r="AA6801" s="245">
        <v>1193291</v>
      </c>
      <c r="AB6801" t="s" s="30">
        <v>14372</v>
      </c>
      <c r="AG6801" t="s" s="30">
        <f>CONCATENATE(AH6801,", ",AI6801," ",AJ6801)</f>
        <v>209</v>
      </c>
    </row>
    <row r="6802" s="231" customFormat="1" ht="13.65" customHeight="1">
      <c r="AA6802" s="245">
        <v>1193309</v>
      </c>
      <c r="AB6802" t="s" s="30">
        <v>14373</v>
      </c>
      <c r="AG6802" t="s" s="30">
        <f>CONCATENATE(AH6802,", ",AI6802," ",AJ6802)</f>
        <v>209</v>
      </c>
    </row>
    <row r="6803" s="231" customFormat="1" ht="13.65" customHeight="1">
      <c r="AA6803" s="245">
        <v>1193317</v>
      </c>
      <c r="AB6803" t="s" s="30">
        <v>14374</v>
      </c>
      <c r="AG6803" t="s" s="30">
        <f>CONCATENATE(AH6803,", ",AI6803," ",AJ6803)</f>
        <v>209</v>
      </c>
    </row>
    <row r="6804" s="231" customFormat="1" ht="13.65" customHeight="1">
      <c r="AA6804" s="245">
        <v>1193325</v>
      </c>
      <c r="AB6804" t="s" s="30">
        <v>14375</v>
      </c>
      <c r="AG6804" t="s" s="30">
        <f>CONCATENATE(AH6804,", ",AI6804," ",AJ6804)</f>
        <v>209</v>
      </c>
    </row>
    <row r="6805" s="231" customFormat="1" ht="13.65" customHeight="1">
      <c r="AA6805" s="245">
        <v>1193333</v>
      </c>
      <c r="AB6805" t="s" s="30">
        <v>14376</v>
      </c>
      <c r="AG6805" t="s" s="30">
        <f>CONCATENATE(AH6805,", ",AI6805," ",AJ6805)</f>
        <v>209</v>
      </c>
    </row>
    <row r="6806" s="231" customFormat="1" ht="13.65" customHeight="1">
      <c r="AA6806" s="245">
        <v>1193341</v>
      </c>
      <c r="AB6806" t="s" s="30">
        <v>14377</v>
      </c>
      <c r="AG6806" t="s" s="30">
        <f>CONCATENATE(AH6806,", ",AI6806," ",AJ6806)</f>
        <v>209</v>
      </c>
    </row>
    <row r="6807" s="231" customFormat="1" ht="13.65" customHeight="1">
      <c r="AA6807" s="245">
        <v>1193358</v>
      </c>
      <c r="AB6807" t="s" s="30">
        <v>14378</v>
      </c>
      <c r="AG6807" t="s" s="30">
        <f>CONCATENATE(AH6807,", ",AI6807," ",AJ6807)</f>
        <v>209</v>
      </c>
    </row>
    <row r="6808" s="231" customFormat="1" ht="13.65" customHeight="1">
      <c r="AA6808" s="245">
        <v>1193374</v>
      </c>
      <c r="AB6808" t="s" s="30">
        <v>14379</v>
      </c>
      <c r="AG6808" t="s" s="30">
        <f>CONCATENATE(AH6808,", ",AI6808," ",AJ6808)</f>
        <v>209</v>
      </c>
    </row>
    <row r="6809" s="231" customFormat="1" ht="13.65" customHeight="1">
      <c r="AA6809" s="245">
        <v>1193382</v>
      </c>
      <c r="AB6809" t="s" s="30">
        <v>14380</v>
      </c>
      <c r="AG6809" t="s" s="30">
        <f>CONCATENATE(AH6809,", ",AI6809," ",AJ6809)</f>
        <v>209</v>
      </c>
    </row>
    <row r="6810" s="231" customFormat="1" ht="13.65" customHeight="1">
      <c r="AA6810" s="245">
        <v>1193390</v>
      </c>
      <c r="AB6810" t="s" s="30">
        <v>14381</v>
      </c>
      <c r="AG6810" t="s" s="30">
        <f>CONCATENATE(AH6810,", ",AI6810," ",AJ6810)</f>
        <v>209</v>
      </c>
    </row>
    <row r="6811" s="231" customFormat="1" ht="13.65" customHeight="1">
      <c r="AA6811" s="245">
        <v>1193408</v>
      </c>
      <c r="AB6811" t="s" s="30">
        <v>14382</v>
      </c>
      <c r="AG6811" t="s" s="30">
        <f>CONCATENATE(AH6811,", ",AI6811," ",AJ6811)</f>
        <v>209</v>
      </c>
    </row>
    <row r="6812" s="231" customFormat="1" ht="13.65" customHeight="1">
      <c r="AA6812" s="245">
        <v>1193416</v>
      </c>
      <c r="AB6812" t="s" s="30">
        <v>14383</v>
      </c>
      <c r="AG6812" t="s" s="30">
        <f>CONCATENATE(AH6812,", ",AI6812," ",AJ6812)</f>
        <v>209</v>
      </c>
    </row>
    <row r="6813" s="231" customFormat="1" ht="13.65" customHeight="1">
      <c r="AA6813" s="245">
        <v>1193424</v>
      </c>
      <c r="AB6813" t="s" s="30">
        <v>14384</v>
      </c>
      <c r="AG6813" t="s" s="30">
        <f>CONCATENATE(AH6813,", ",AI6813," ",AJ6813)</f>
        <v>209</v>
      </c>
    </row>
    <row r="6814" s="231" customFormat="1" ht="13.65" customHeight="1">
      <c r="AA6814" s="245">
        <v>1193432</v>
      </c>
      <c r="AB6814" t="s" s="30">
        <v>14385</v>
      </c>
      <c r="AG6814" t="s" s="30">
        <f>CONCATENATE(AH6814,", ",AI6814," ",AJ6814)</f>
        <v>209</v>
      </c>
    </row>
    <row r="6815" s="231" customFormat="1" ht="13.65" customHeight="1">
      <c r="AA6815" s="245">
        <v>1193440</v>
      </c>
      <c r="AB6815" t="s" s="30">
        <v>14386</v>
      </c>
      <c r="AC6815" t="s" s="30">
        <v>14387</v>
      </c>
      <c r="AG6815" t="s" s="30">
        <f>CONCATENATE(AH6815,", ",AI6815," ",AJ6815)</f>
        <v>209</v>
      </c>
    </row>
    <row r="6816" s="231" customFormat="1" ht="13.65" customHeight="1">
      <c r="AA6816" s="245">
        <v>1193457</v>
      </c>
      <c r="AB6816" t="s" s="30">
        <v>14388</v>
      </c>
      <c r="AG6816" t="s" s="30">
        <f>CONCATENATE(AH6816,", ",AI6816," ",AJ6816)</f>
        <v>209</v>
      </c>
    </row>
    <row r="6817" s="231" customFormat="1" ht="13.65" customHeight="1">
      <c r="AA6817" s="245">
        <v>1193465</v>
      </c>
      <c r="AB6817" t="s" s="30">
        <v>14389</v>
      </c>
      <c r="AG6817" t="s" s="30">
        <f>CONCATENATE(AH6817,", ",AI6817," ",AJ6817)</f>
        <v>209</v>
      </c>
    </row>
    <row r="6818" s="231" customFormat="1" ht="13.65" customHeight="1">
      <c r="AA6818" s="245">
        <v>1193473</v>
      </c>
      <c r="AB6818" t="s" s="30">
        <v>14390</v>
      </c>
      <c r="AG6818" t="s" s="30">
        <f>CONCATENATE(AH6818,", ",AI6818," ",AJ6818)</f>
        <v>209</v>
      </c>
    </row>
    <row r="6819" s="231" customFormat="1" ht="13.65" customHeight="1">
      <c r="AA6819" s="245">
        <v>1193481</v>
      </c>
      <c r="AB6819" t="s" s="30">
        <v>14391</v>
      </c>
      <c r="AG6819" t="s" s="30">
        <f>CONCATENATE(AH6819,", ",AI6819," ",AJ6819)</f>
        <v>209</v>
      </c>
    </row>
    <row r="6820" s="231" customFormat="1" ht="13.65" customHeight="1">
      <c r="AA6820" s="245">
        <v>1193499</v>
      </c>
      <c r="AB6820" t="s" s="30">
        <v>14392</v>
      </c>
      <c r="AG6820" t="s" s="30">
        <f>CONCATENATE(AH6820,", ",AI6820," ",AJ6820)</f>
        <v>209</v>
      </c>
    </row>
    <row r="6821" s="231" customFormat="1" ht="13.65" customHeight="1">
      <c r="AA6821" s="245">
        <v>1193507</v>
      </c>
      <c r="AB6821" t="s" s="30">
        <v>14393</v>
      </c>
      <c r="AG6821" t="s" s="30">
        <f>CONCATENATE(AH6821,", ",AI6821," ",AJ6821)</f>
        <v>209</v>
      </c>
    </row>
    <row r="6822" s="231" customFormat="1" ht="13.65" customHeight="1">
      <c r="AA6822" s="245">
        <v>1193929</v>
      </c>
      <c r="AB6822" t="s" s="30">
        <v>14394</v>
      </c>
      <c r="AG6822" t="s" s="30">
        <f>CONCATENATE(AH6822,", ",AI6822," ",AJ6822)</f>
        <v>209</v>
      </c>
    </row>
    <row r="6823" s="231" customFormat="1" ht="13.65" customHeight="1">
      <c r="AA6823" s="245">
        <v>1194042</v>
      </c>
      <c r="AB6823" t="s" s="30">
        <v>14395</v>
      </c>
      <c r="AG6823" t="s" s="30">
        <f>CONCATENATE(AH6823,", ",AI6823," ",AJ6823)</f>
        <v>209</v>
      </c>
    </row>
    <row r="6824" s="231" customFormat="1" ht="13.65" customHeight="1">
      <c r="AA6824" s="245">
        <v>1194059</v>
      </c>
      <c r="AB6824" t="s" s="30">
        <v>14396</v>
      </c>
      <c r="AG6824" t="s" s="30">
        <f>CONCATENATE(AH6824,", ",AI6824," ",AJ6824)</f>
        <v>209</v>
      </c>
    </row>
    <row r="6825" s="231" customFormat="1" ht="13.65" customHeight="1">
      <c r="AA6825" s="245">
        <v>1194067</v>
      </c>
      <c r="AB6825" t="s" s="30">
        <v>14397</v>
      </c>
      <c r="AG6825" t="s" s="30">
        <f>CONCATENATE(AH6825,", ",AI6825," ",AJ6825)</f>
        <v>209</v>
      </c>
    </row>
    <row r="6826" s="231" customFormat="1" ht="13.65" customHeight="1">
      <c r="AA6826" s="245">
        <v>1194075</v>
      </c>
      <c r="AB6826" t="s" s="30">
        <v>14398</v>
      </c>
      <c r="AG6826" t="s" s="30">
        <f>CONCATENATE(AH6826,", ",AI6826," ",AJ6826)</f>
        <v>209</v>
      </c>
    </row>
    <row r="6827" s="231" customFormat="1" ht="13.65" customHeight="1">
      <c r="AA6827" s="245">
        <v>1194083</v>
      </c>
      <c r="AB6827" t="s" s="30">
        <v>14399</v>
      </c>
      <c r="AG6827" t="s" s="30">
        <f>CONCATENATE(AH6827,", ",AI6827," ",AJ6827)</f>
        <v>209</v>
      </c>
    </row>
    <row r="6828" s="231" customFormat="1" ht="13.65" customHeight="1">
      <c r="AA6828" s="245">
        <v>1194117</v>
      </c>
      <c r="AB6828" t="s" s="30">
        <v>14400</v>
      </c>
      <c r="AG6828" t="s" s="30">
        <f>CONCATENATE(AH6828,", ",AI6828," ",AJ6828)</f>
        <v>209</v>
      </c>
    </row>
    <row r="6829" s="231" customFormat="1" ht="13.65" customHeight="1">
      <c r="AA6829" s="245">
        <v>1194125</v>
      </c>
      <c r="AB6829" t="s" s="30">
        <v>14401</v>
      </c>
      <c r="AG6829" t="s" s="30">
        <f>CONCATENATE(AH6829,", ",AI6829," ",AJ6829)</f>
        <v>209</v>
      </c>
    </row>
    <row r="6830" s="231" customFormat="1" ht="13.65" customHeight="1">
      <c r="AA6830" s="245">
        <v>1194133</v>
      </c>
      <c r="AB6830" t="s" s="30">
        <v>14402</v>
      </c>
      <c r="AG6830" t="s" s="30">
        <f>CONCATENATE(AH6830,", ",AI6830," ",AJ6830)</f>
        <v>209</v>
      </c>
    </row>
    <row r="6831" s="231" customFormat="1" ht="13.65" customHeight="1">
      <c r="AA6831" s="245">
        <v>1194158</v>
      </c>
      <c r="AB6831" t="s" s="30">
        <v>14403</v>
      </c>
      <c r="AG6831" t="s" s="30">
        <f>CONCATENATE(AH6831,", ",AI6831," ",AJ6831)</f>
        <v>209</v>
      </c>
    </row>
    <row r="6832" s="231" customFormat="1" ht="13.65" customHeight="1">
      <c r="AA6832" s="245">
        <v>1194166</v>
      </c>
      <c r="AB6832" t="s" s="30">
        <v>14404</v>
      </c>
      <c r="AG6832" t="s" s="30">
        <f>CONCATENATE(AH6832,", ",AI6832," ",AJ6832)</f>
        <v>209</v>
      </c>
    </row>
    <row r="6833" s="231" customFormat="1" ht="13.65" customHeight="1">
      <c r="AA6833" s="245">
        <v>1194190</v>
      </c>
      <c r="AB6833" t="s" s="30">
        <v>14405</v>
      </c>
      <c r="AG6833" t="s" s="30">
        <f>CONCATENATE(AH6833,", ",AI6833," ",AJ6833)</f>
        <v>209</v>
      </c>
    </row>
    <row r="6834" s="231" customFormat="1" ht="13.65" customHeight="1">
      <c r="AA6834" s="245">
        <v>1194208</v>
      </c>
      <c r="AB6834" t="s" s="30">
        <v>14406</v>
      </c>
      <c r="AG6834" t="s" s="30">
        <f>CONCATENATE(AH6834,", ",AI6834," ",AJ6834)</f>
        <v>209</v>
      </c>
    </row>
    <row r="6835" s="231" customFormat="1" ht="13.65" customHeight="1">
      <c r="AA6835" s="245">
        <v>1194216</v>
      </c>
      <c r="AB6835" t="s" s="30">
        <v>14407</v>
      </c>
      <c r="AG6835" t="s" s="30">
        <f>CONCATENATE(AH6835,", ",AI6835," ",AJ6835)</f>
        <v>209</v>
      </c>
    </row>
    <row r="6836" s="231" customFormat="1" ht="13.65" customHeight="1">
      <c r="AA6836" s="245">
        <v>1194224</v>
      </c>
      <c r="AB6836" t="s" s="30">
        <v>14408</v>
      </c>
      <c r="AG6836" t="s" s="30">
        <f>CONCATENATE(AH6836,", ",AI6836," ",AJ6836)</f>
        <v>209</v>
      </c>
    </row>
    <row r="6837" s="231" customFormat="1" ht="13.65" customHeight="1">
      <c r="AA6837" s="245">
        <v>1194232</v>
      </c>
      <c r="AB6837" t="s" s="30">
        <v>14409</v>
      </c>
      <c r="AG6837" t="s" s="30">
        <f>CONCATENATE(AH6837,", ",AI6837," ",AJ6837)</f>
        <v>209</v>
      </c>
    </row>
    <row r="6838" s="231" customFormat="1" ht="13.65" customHeight="1">
      <c r="AA6838" s="245">
        <v>1194240</v>
      </c>
      <c r="AB6838" t="s" s="30">
        <v>14410</v>
      </c>
      <c r="AG6838" t="s" s="30">
        <f>CONCATENATE(AH6838,", ",AI6838," ",AJ6838)</f>
        <v>209</v>
      </c>
    </row>
    <row r="6839" s="231" customFormat="1" ht="13.65" customHeight="1">
      <c r="AA6839" s="245">
        <v>1194257</v>
      </c>
      <c r="AB6839" t="s" s="30">
        <v>14411</v>
      </c>
      <c r="AG6839" t="s" s="30">
        <f>CONCATENATE(AH6839,", ",AI6839," ",AJ6839)</f>
        <v>209</v>
      </c>
    </row>
    <row r="6840" s="231" customFormat="1" ht="13.65" customHeight="1">
      <c r="AA6840" s="245">
        <v>1194273</v>
      </c>
      <c r="AB6840" t="s" s="30">
        <v>14412</v>
      </c>
      <c r="AG6840" t="s" s="30">
        <f>CONCATENATE(AH6840,", ",AI6840," ",AJ6840)</f>
        <v>209</v>
      </c>
    </row>
    <row r="6841" s="231" customFormat="1" ht="13.65" customHeight="1">
      <c r="AA6841" s="245">
        <v>1194331</v>
      </c>
      <c r="AB6841" t="s" s="30">
        <v>14413</v>
      </c>
      <c r="AG6841" t="s" s="30">
        <f>CONCATENATE(AH6841,", ",AI6841," ",AJ6841)</f>
        <v>209</v>
      </c>
    </row>
    <row r="6842" s="231" customFormat="1" ht="13.65" customHeight="1">
      <c r="AA6842" s="245">
        <v>1194349</v>
      </c>
      <c r="AB6842" t="s" s="30">
        <v>14414</v>
      </c>
      <c r="AG6842" t="s" s="30">
        <f>CONCATENATE(AH6842,", ",AI6842," ",AJ6842)</f>
        <v>209</v>
      </c>
    </row>
    <row r="6843" s="231" customFormat="1" ht="13.65" customHeight="1">
      <c r="AA6843" s="245">
        <v>1194356</v>
      </c>
      <c r="AB6843" t="s" s="30">
        <v>14415</v>
      </c>
      <c r="AG6843" t="s" s="30">
        <f>CONCATENATE(AH6843,", ",AI6843," ",AJ6843)</f>
        <v>209</v>
      </c>
    </row>
    <row r="6844" s="231" customFormat="1" ht="13.65" customHeight="1">
      <c r="AA6844" s="245">
        <v>1194364</v>
      </c>
      <c r="AB6844" t="s" s="30">
        <v>14416</v>
      </c>
      <c r="AG6844" t="s" s="30">
        <f>CONCATENATE(AH6844,", ",AI6844," ",AJ6844)</f>
        <v>209</v>
      </c>
    </row>
    <row r="6845" s="231" customFormat="1" ht="13.65" customHeight="1">
      <c r="AA6845" s="245">
        <v>1194380</v>
      </c>
      <c r="AB6845" t="s" s="30">
        <v>14417</v>
      </c>
      <c r="AG6845" t="s" s="30">
        <f>CONCATENATE(AH6845,", ",AI6845," ",AJ6845)</f>
        <v>209</v>
      </c>
    </row>
    <row r="6846" s="231" customFormat="1" ht="13.65" customHeight="1">
      <c r="AA6846" s="245">
        <v>1194398</v>
      </c>
      <c r="AB6846" t="s" s="30">
        <v>14418</v>
      </c>
      <c r="AG6846" t="s" s="30">
        <f>CONCATENATE(AH6846,", ",AI6846," ",AJ6846)</f>
        <v>209</v>
      </c>
    </row>
    <row r="6847" s="231" customFormat="1" ht="13.65" customHeight="1">
      <c r="AA6847" s="245">
        <v>1194406</v>
      </c>
      <c r="AB6847" t="s" s="30">
        <v>14419</v>
      </c>
      <c r="AG6847" t="s" s="30">
        <f>CONCATENATE(AH6847,", ",AI6847," ",AJ6847)</f>
        <v>209</v>
      </c>
    </row>
    <row r="6848" s="231" customFormat="1" ht="13.65" customHeight="1">
      <c r="AA6848" s="245">
        <v>1194414</v>
      </c>
      <c r="AB6848" t="s" s="30">
        <v>14420</v>
      </c>
      <c r="AC6848" t="s" s="30">
        <v>14421</v>
      </c>
      <c r="AG6848" t="s" s="30">
        <f>CONCATENATE(AH6848,", ",AI6848," ",AJ6848)</f>
        <v>209</v>
      </c>
    </row>
    <row r="6849" s="231" customFormat="1" ht="13.65" customHeight="1">
      <c r="AA6849" s="245">
        <v>1194422</v>
      </c>
      <c r="AB6849" t="s" s="30">
        <v>14422</v>
      </c>
      <c r="AG6849" t="s" s="30">
        <f>CONCATENATE(AH6849,", ",AI6849," ",AJ6849)</f>
        <v>209</v>
      </c>
    </row>
    <row r="6850" s="231" customFormat="1" ht="13.65" customHeight="1">
      <c r="AA6850" s="245">
        <v>1194430</v>
      </c>
      <c r="AB6850" t="s" s="30">
        <v>14423</v>
      </c>
      <c r="AG6850" t="s" s="30">
        <f>CONCATENATE(AH6850,", ",AI6850," ",AJ6850)</f>
        <v>209</v>
      </c>
    </row>
    <row r="6851" s="231" customFormat="1" ht="13.65" customHeight="1">
      <c r="AA6851" s="245">
        <v>1194448</v>
      </c>
      <c r="AB6851" t="s" s="30">
        <v>14424</v>
      </c>
      <c r="AG6851" t="s" s="30">
        <f>CONCATENATE(AH6851,", ",AI6851," ",AJ6851)</f>
        <v>209</v>
      </c>
    </row>
    <row r="6852" s="231" customFormat="1" ht="13.65" customHeight="1">
      <c r="AA6852" s="245">
        <v>1194455</v>
      </c>
      <c r="AB6852" t="s" s="30">
        <v>14425</v>
      </c>
      <c r="AG6852" t="s" s="30">
        <f>CONCATENATE(AH6852,", ",AI6852," ",AJ6852)</f>
        <v>209</v>
      </c>
    </row>
    <row r="6853" s="231" customFormat="1" ht="13.65" customHeight="1">
      <c r="AA6853" s="245">
        <v>1194463</v>
      </c>
      <c r="AB6853" t="s" s="30">
        <v>14426</v>
      </c>
      <c r="AG6853" t="s" s="30">
        <f>CONCATENATE(AH6853,", ",AI6853," ",AJ6853)</f>
        <v>209</v>
      </c>
    </row>
    <row r="6854" s="231" customFormat="1" ht="13.65" customHeight="1">
      <c r="AA6854" s="245">
        <v>1194570</v>
      </c>
      <c r="AB6854" t="s" s="30">
        <v>14427</v>
      </c>
      <c r="AD6854" t="s" s="30">
        <v>14428</v>
      </c>
      <c r="AG6854" t="s" s="30">
        <f>CONCATENATE(AH6854,", ",AI6854," ",AJ6854)</f>
        <v>1355</v>
      </c>
      <c r="AH6854" t="s" s="244">
        <v>485</v>
      </c>
      <c r="AI6854" t="s" s="30">
        <v>139</v>
      </c>
      <c r="AJ6854" s="245">
        <v>37363</v>
      </c>
    </row>
    <row r="6855" s="231" customFormat="1" ht="13.65" customHeight="1">
      <c r="AA6855" s="245">
        <v>1194588</v>
      </c>
      <c r="AB6855" t="s" s="30">
        <v>14429</v>
      </c>
      <c r="AG6855" t="s" s="30">
        <f>CONCATENATE(AH6855,", ",AI6855," ",AJ6855)</f>
        <v>209</v>
      </c>
    </row>
    <row r="6856" s="231" customFormat="1" ht="13.65" customHeight="1">
      <c r="AA6856" s="245">
        <v>1194596</v>
      </c>
      <c r="AB6856" t="s" s="30">
        <v>14430</v>
      </c>
      <c r="AC6856" t="s" s="30">
        <v>14431</v>
      </c>
      <c r="AG6856" t="s" s="30">
        <f>CONCATENATE(AH6856,", ",AI6856," ",AJ6856)</f>
        <v>209</v>
      </c>
    </row>
    <row r="6857" s="231" customFormat="1" ht="13.65" customHeight="1">
      <c r="AA6857" s="245">
        <v>1194604</v>
      </c>
      <c r="AB6857" t="s" s="30">
        <v>14432</v>
      </c>
      <c r="AC6857" t="s" s="30">
        <v>13905</v>
      </c>
      <c r="AG6857" t="s" s="30">
        <f>CONCATENATE(AH6857,", ",AI6857," ",AJ6857)</f>
        <v>209</v>
      </c>
    </row>
    <row r="6858" s="231" customFormat="1" ht="13.65" customHeight="1">
      <c r="AA6858" s="245">
        <v>1194612</v>
      </c>
      <c r="AB6858" t="s" s="30">
        <v>14433</v>
      </c>
      <c r="AG6858" t="s" s="30">
        <f>CONCATENATE(AH6858,", ",AI6858," ",AJ6858)</f>
        <v>209</v>
      </c>
    </row>
    <row r="6859" s="231" customFormat="1" ht="13.65" customHeight="1">
      <c r="AA6859" s="245">
        <v>1194620</v>
      </c>
      <c r="AB6859" t="s" s="30">
        <v>14434</v>
      </c>
      <c r="AG6859" t="s" s="30">
        <f>CONCATENATE(AH6859,", ",AI6859," ",AJ6859)</f>
        <v>209</v>
      </c>
    </row>
    <row r="6860" s="231" customFormat="1" ht="13.65" customHeight="1">
      <c r="AA6860" s="245">
        <v>1194638</v>
      </c>
      <c r="AB6860" t="s" s="30">
        <v>14435</v>
      </c>
      <c r="AG6860" t="s" s="30">
        <f>CONCATENATE(AH6860,", ",AI6860," ",AJ6860)</f>
        <v>209</v>
      </c>
    </row>
    <row r="6861" s="231" customFormat="1" ht="13.65" customHeight="1">
      <c r="AA6861" s="245">
        <v>1194646</v>
      </c>
      <c r="AB6861" t="s" s="30">
        <v>14436</v>
      </c>
      <c r="AG6861" t="s" s="30">
        <f>CONCATENATE(AH6861,", ",AI6861," ",AJ6861)</f>
        <v>209</v>
      </c>
    </row>
    <row r="6862" s="231" customFormat="1" ht="13.65" customHeight="1">
      <c r="AA6862" s="245">
        <v>1194703</v>
      </c>
      <c r="AB6862" t="s" s="30">
        <v>14437</v>
      </c>
      <c r="AD6862" t="s" s="30">
        <v>14438</v>
      </c>
      <c r="AG6862" t="s" s="30">
        <f>CONCATENATE(AH6862,", ",AI6862," ",AJ6862)</f>
        <v>14439</v>
      </c>
      <c r="AH6862" t="s" s="244">
        <v>7985</v>
      </c>
      <c r="AI6862" t="s" s="30">
        <v>4691</v>
      </c>
      <c r="AJ6862" s="245">
        <v>80112</v>
      </c>
    </row>
    <row r="6863" s="231" customFormat="1" ht="13.65" customHeight="1">
      <c r="AA6863" s="245">
        <v>1194745</v>
      </c>
      <c r="AB6863" t="s" s="30">
        <v>14440</v>
      </c>
      <c r="AG6863" t="s" s="30">
        <f>CONCATENATE(AH6863,", ",AI6863," ",AJ6863)</f>
        <v>209</v>
      </c>
    </row>
    <row r="6864" s="231" customFormat="1" ht="13.65" customHeight="1">
      <c r="AA6864" s="245">
        <v>1194752</v>
      </c>
      <c r="AB6864" t="s" s="30">
        <v>14441</v>
      </c>
      <c r="AG6864" t="s" s="30">
        <f>CONCATENATE(AH6864,", ",AI6864," ",AJ6864)</f>
        <v>209</v>
      </c>
    </row>
    <row r="6865" s="231" customFormat="1" ht="13.65" customHeight="1">
      <c r="AA6865" s="245">
        <v>1194760</v>
      </c>
      <c r="AB6865" t="s" s="30">
        <v>14442</v>
      </c>
      <c r="AC6865" t="s" s="30">
        <v>14443</v>
      </c>
      <c r="AG6865" t="s" s="30">
        <f>CONCATENATE(AH6865,", ",AI6865," ",AJ6865)</f>
        <v>209</v>
      </c>
    </row>
    <row r="6866" s="231" customFormat="1" ht="13.65" customHeight="1">
      <c r="AA6866" s="245">
        <v>1194778</v>
      </c>
      <c r="AB6866" t="s" s="30">
        <v>14444</v>
      </c>
      <c r="AG6866" t="s" s="30">
        <f>CONCATENATE(AH6866,", ",AI6866," ",AJ6866)</f>
        <v>209</v>
      </c>
    </row>
    <row r="6867" s="231" customFormat="1" ht="13.65" customHeight="1">
      <c r="AA6867" s="245">
        <v>1194828</v>
      </c>
      <c r="AB6867" t="s" s="30">
        <v>14445</v>
      </c>
      <c r="AG6867" t="s" s="30">
        <f>CONCATENATE(AH6867,", ",AI6867," ",AJ6867)</f>
        <v>209</v>
      </c>
    </row>
    <row r="6868" s="231" customFormat="1" ht="13.65" customHeight="1">
      <c r="AA6868" s="245">
        <v>1194836</v>
      </c>
      <c r="AB6868" t="s" s="30">
        <v>14446</v>
      </c>
      <c r="AG6868" t="s" s="30">
        <f>CONCATENATE(AH6868,", ",AI6868," ",AJ6868)</f>
        <v>209</v>
      </c>
    </row>
    <row r="6869" s="231" customFormat="1" ht="13.65" customHeight="1">
      <c r="AA6869" s="245">
        <v>1194844</v>
      </c>
      <c r="AB6869" t="s" s="30">
        <v>14447</v>
      </c>
      <c r="AG6869" t="s" s="30">
        <f>CONCATENATE(AH6869,", ",AI6869," ",AJ6869)</f>
        <v>209</v>
      </c>
    </row>
    <row r="6870" s="231" customFormat="1" ht="13.65" customHeight="1">
      <c r="AA6870" s="245">
        <v>1194851</v>
      </c>
      <c r="AB6870" t="s" s="30">
        <v>14448</v>
      </c>
      <c r="AG6870" t="s" s="30">
        <f>CONCATENATE(AH6870,", ",AI6870," ",AJ6870)</f>
        <v>209</v>
      </c>
    </row>
    <row r="6871" s="231" customFormat="1" ht="13.65" customHeight="1">
      <c r="AA6871" s="245">
        <v>1194869</v>
      </c>
      <c r="AB6871" t="s" s="30">
        <v>14449</v>
      </c>
      <c r="AG6871" t="s" s="30">
        <f>CONCATENATE(AH6871,", ",AI6871," ",AJ6871)</f>
        <v>209</v>
      </c>
    </row>
    <row r="6872" s="231" customFormat="1" ht="13.65" customHeight="1">
      <c r="AA6872" s="245">
        <v>1194877</v>
      </c>
      <c r="AB6872" t="s" s="30">
        <v>14450</v>
      </c>
      <c r="AG6872" t="s" s="30">
        <f>CONCATENATE(AH6872,", ",AI6872," ",AJ6872)</f>
        <v>209</v>
      </c>
    </row>
    <row r="6873" s="231" customFormat="1" ht="13.65" customHeight="1">
      <c r="AA6873" s="245">
        <v>1194885</v>
      </c>
      <c r="AB6873" t="s" s="30">
        <v>14451</v>
      </c>
      <c r="AG6873" t="s" s="30">
        <f>CONCATENATE(AH6873,", ",AI6873," ",AJ6873)</f>
        <v>209</v>
      </c>
    </row>
    <row r="6874" s="231" customFormat="1" ht="13.65" customHeight="1">
      <c r="AA6874" s="245">
        <v>1195049</v>
      </c>
      <c r="AB6874" t="s" s="30">
        <v>14452</v>
      </c>
      <c r="AG6874" t="s" s="30">
        <f>CONCATENATE(AH6874,", ",AI6874," ",AJ6874)</f>
        <v>209</v>
      </c>
    </row>
    <row r="6875" s="231" customFormat="1" ht="13.65" customHeight="1">
      <c r="AA6875" s="245">
        <v>1195056</v>
      </c>
      <c r="AB6875" t="s" s="30">
        <v>14453</v>
      </c>
      <c r="AG6875" t="s" s="30">
        <f>CONCATENATE(AH6875,", ",AI6875," ",AJ6875)</f>
        <v>209</v>
      </c>
    </row>
    <row r="6876" s="231" customFormat="1" ht="13.65" customHeight="1">
      <c r="AA6876" s="245">
        <v>1195064</v>
      </c>
      <c r="AB6876" t="s" s="30">
        <v>14454</v>
      </c>
      <c r="AG6876" t="s" s="30">
        <f>CONCATENATE(AH6876,", ",AI6876," ",AJ6876)</f>
        <v>209</v>
      </c>
    </row>
    <row r="6877" s="231" customFormat="1" ht="13.65" customHeight="1">
      <c r="AA6877" s="245">
        <v>1195072</v>
      </c>
      <c r="AB6877" t="s" s="30">
        <v>14455</v>
      </c>
      <c r="AG6877" t="s" s="30">
        <f>CONCATENATE(AH6877,", ",AI6877," ",AJ6877)</f>
        <v>209</v>
      </c>
    </row>
    <row r="6878" s="231" customFormat="1" ht="13.65" customHeight="1">
      <c r="AA6878" s="245">
        <v>1195098</v>
      </c>
      <c r="AB6878" t="s" s="30">
        <v>14456</v>
      </c>
      <c r="AG6878" t="s" s="30">
        <f>CONCATENATE(AH6878,", ",AI6878," ",AJ6878)</f>
        <v>209</v>
      </c>
    </row>
    <row r="6879" s="231" customFormat="1" ht="13.65" customHeight="1">
      <c r="AA6879" s="245">
        <v>1195106</v>
      </c>
      <c r="AB6879" t="s" s="30">
        <v>14457</v>
      </c>
      <c r="AG6879" t="s" s="30">
        <f>CONCATENATE(AH6879,", ",AI6879," ",AJ6879)</f>
        <v>209</v>
      </c>
    </row>
    <row r="6880" s="231" customFormat="1" ht="13.65" customHeight="1">
      <c r="AA6880" s="245">
        <v>1195759</v>
      </c>
      <c r="AB6880" t="s" s="30">
        <v>14458</v>
      </c>
      <c r="AG6880" t="s" s="30">
        <f>CONCATENATE(AH6880,", ",AI6880," ",AJ6880)</f>
        <v>209</v>
      </c>
    </row>
    <row r="6881" s="231" customFormat="1" ht="13.65" customHeight="1">
      <c r="AA6881" s="245">
        <v>1195767</v>
      </c>
      <c r="AB6881" t="s" s="30">
        <v>14459</v>
      </c>
      <c r="AG6881" t="s" s="30">
        <f>CONCATENATE(AH6881,", ",AI6881," ",AJ6881)</f>
        <v>209</v>
      </c>
    </row>
    <row r="6882" s="231" customFormat="1" ht="13.65" customHeight="1">
      <c r="AA6882" s="245">
        <v>1195775</v>
      </c>
      <c r="AB6882" t="s" s="30">
        <v>14460</v>
      </c>
      <c r="AG6882" t="s" s="30">
        <f>CONCATENATE(AH6882,", ",AI6882," ",AJ6882)</f>
        <v>209</v>
      </c>
    </row>
    <row r="6883" s="231" customFormat="1" ht="13.65" customHeight="1">
      <c r="AA6883" s="245">
        <v>1195973</v>
      </c>
      <c r="AB6883" t="s" s="30">
        <v>14461</v>
      </c>
      <c r="AG6883" t="s" s="30">
        <f>CONCATENATE(AH6883,", ",AI6883," ",AJ6883)</f>
        <v>209</v>
      </c>
    </row>
    <row r="6884" s="231" customFormat="1" ht="13.65" customHeight="1">
      <c r="AA6884" s="245">
        <v>1195981</v>
      </c>
      <c r="AB6884" t="s" s="30">
        <v>14462</v>
      </c>
      <c r="AG6884" t="s" s="30">
        <f>CONCATENATE(AH6884,", ",AI6884," ",AJ6884)</f>
        <v>209</v>
      </c>
    </row>
    <row r="6885" s="231" customFormat="1" ht="13.65" customHeight="1">
      <c r="AA6885" s="245">
        <v>1195999</v>
      </c>
      <c r="AB6885" t="s" s="30">
        <v>14463</v>
      </c>
      <c r="AG6885" t="s" s="30">
        <f>CONCATENATE(AH6885,", ",AI6885," ",AJ6885)</f>
        <v>209</v>
      </c>
    </row>
    <row r="6886" s="231" customFormat="1" ht="13.65" customHeight="1">
      <c r="AA6886" s="245">
        <v>1196005</v>
      </c>
      <c r="AB6886" t="s" s="30">
        <v>14464</v>
      </c>
      <c r="AG6886" t="s" s="30">
        <f>CONCATENATE(AH6886,", ",AI6886," ",AJ6886)</f>
        <v>209</v>
      </c>
    </row>
    <row r="6887" s="231" customFormat="1" ht="13.65" customHeight="1">
      <c r="AA6887" s="245">
        <v>1196013</v>
      </c>
      <c r="AB6887" t="s" s="30">
        <v>14465</v>
      </c>
      <c r="AG6887" t="s" s="30">
        <f>CONCATENATE(AH6887,", ",AI6887," ",AJ6887)</f>
        <v>209</v>
      </c>
    </row>
    <row r="6888" s="231" customFormat="1" ht="13.65" customHeight="1">
      <c r="AA6888" s="245">
        <v>1196021</v>
      </c>
      <c r="AB6888" t="s" s="30">
        <v>14466</v>
      </c>
      <c r="AG6888" t="s" s="30">
        <f>CONCATENATE(AH6888,", ",AI6888," ",AJ6888)</f>
        <v>209</v>
      </c>
    </row>
    <row r="6889" s="231" customFormat="1" ht="13.65" customHeight="1">
      <c r="AA6889" s="245">
        <v>1196039</v>
      </c>
      <c r="AB6889" t="s" s="30">
        <v>14467</v>
      </c>
      <c r="AG6889" t="s" s="30">
        <f>CONCATENATE(AH6889,", ",AI6889," ",AJ6889)</f>
        <v>209</v>
      </c>
    </row>
    <row r="6890" s="231" customFormat="1" ht="13.65" customHeight="1">
      <c r="AA6890" s="245">
        <v>1196047</v>
      </c>
      <c r="AB6890" t="s" s="30">
        <v>14468</v>
      </c>
      <c r="AG6890" t="s" s="30">
        <f>CONCATENATE(AH6890,", ",AI6890," ",AJ6890)</f>
        <v>209</v>
      </c>
    </row>
    <row r="6891" s="231" customFormat="1" ht="13.65" customHeight="1">
      <c r="AA6891" s="245">
        <v>1198266</v>
      </c>
      <c r="AB6891" t="s" s="30">
        <v>14469</v>
      </c>
      <c r="AC6891" t="s" s="30">
        <v>14470</v>
      </c>
      <c r="AD6891" t="s" s="30">
        <v>14471</v>
      </c>
      <c r="AG6891" t="s" s="30">
        <f>CONCATENATE(AH6891,", ",AI6891," ",AJ6891)</f>
        <v>182</v>
      </c>
      <c r="AH6891" t="s" s="244">
        <v>138</v>
      </c>
      <c r="AI6891" t="s" s="30">
        <v>139</v>
      </c>
      <c r="AJ6891" s="245">
        <v>37421</v>
      </c>
    </row>
    <row r="6892" s="231" customFormat="1" ht="13.65" customHeight="1">
      <c r="AA6892" s="245">
        <v>1199637</v>
      </c>
      <c r="AB6892" t="s" s="30">
        <v>14472</v>
      </c>
      <c r="AG6892" t="s" s="30">
        <f>CONCATENATE(AH6892,", ",AI6892," ",AJ6892)</f>
        <v>209</v>
      </c>
    </row>
    <row r="6893" s="231" customFormat="1" ht="13.65" customHeight="1">
      <c r="AA6893" s="245">
        <v>1199645</v>
      </c>
      <c r="AB6893" t="s" s="30">
        <v>14473</v>
      </c>
      <c r="AG6893" t="s" s="30">
        <f>CONCATENATE(AH6893,", ",AI6893," ",AJ6893)</f>
        <v>209</v>
      </c>
    </row>
    <row r="6894" s="231" customFormat="1" ht="13.65" customHeight="1">
      <c r="AA6894" s="245">
        <v>1199652</v>
      </c>
      <c r="AB6894" t="s" s="30">
        <v>14474</v>
      </c>
      <c r="AG6894" t="s" s="30">
        <f>CONCATENATE(AH6894,", ",AI6894," ",AJ6894)</f>
        <v>209</v>
      </c>
    </row>
    <row r="6895" s="231" customFormat="1" ht="13.65" customHeight="1">
      <c r="AA6895" s="245">
        <v>1199660</v>
      </c>
      <c r="AB6895" t="s" s="30">
        <v>14475</v>
      </c>
      <c r="AG6895" t="s" s="30">
        <f>CONCATENATE(AH6895,", ",AI6895," ",AJ6895)</f>
        <v>209</v>
      </c>
    </row>
    <row r="6896" s="231" customFormat="1" ht="13.65" customHeight="1">
      <c r="AA6896" s="245">
        <v>1199678</v>
      </c>
      <c r="AB6896" t="s" s="30">
        <v>14476</v>
      </c>
      <c r="AG6896" t="s" s="30">
        <f>CONCATENATE(AH6896,", ",AI6896," ",AJ6896)</f>
        <v>209</v>
      </c>
    </row>
    <row r="6897" s="231" customFormat="1" ht="13.65" customHeight="1">
      <c r="AA6897" s="245">
        <v>1199686</v>
      </c>
      <c r="AB6897" t="s" s="30">
        <v>14477</v>
      </c>
      <c r="AG6897" t="s" s="30">
        <f>CONCATENATE(AH6897,", ",AI6897," ",AJ6897)</f>
        <v>209</v>
      </c>
    </row>
    <row r="6898" s="231" customFormat="1" ht="13.65" customHeight="1">
      <c r="AA6898" s="245">
        <v>1199694</v>
      </c>
      <c r="AB6898" t="s" s="30">
        <v>14478</v>
      </c>
      <c r="AG6898" t="s" s="30">
        <f>CONCATENATE(AH6898,", ",AI6898," ",AJ6898)</f>
        <v>209</v>
      </c>
    </row>
    <row r="6899" s="231" customFormat="1" ht="13.65" customHeight="1">
      <c r="AA6899" s="245">
        <v>1199702</v>
      </c>
      <c r="AB6899" t="s" s="30">
        <v>14479</v>
      </c>
      <c r="AG6899" t="s" s="30">
        <f>CONCATENATE(AH6899,", ",AI6899," ",AJ6899)</f>
        <v>209</v>
      </c>
    </row>
    <row r="6900" s="231" customFormat="1" ht="13.65" customHeight="1">
      <c r="AA6900" s="245">
        <v>1199710</v>
      </c>
      <c r="AB6900" t="s" s="30">
        <v>14480</v>
      </c>
      <c r="AG6900" t="s" s="30">
        <f>CONCATENATE(AH6900,", ",AI6900," ",AJ6900)</f>
        <v>209</v>
      </c>
    </row>
    <row r="6901" s="231" customFormat="1" ht="13.65" customHeight="1">
      <c r="AA6901" s="245">
        <v>1199728</v>
      </c>
      <c r="AB6901" t="s" s="30">
        <v>14481</v>
      </c>
      <c r="AG6901" t="s" s="30">
        <f>CONCATENATE(AH6901,", ",AI6901," ",AJ6901)</f>
        <v>209</v>
      </c>
    </row>
    <row r="6902" s="231" customFormat="1" ht="13.65" customHeight="1">
      <c r="AA6902" s="245">
        <v>1199736</v>
      </c>
      <c r="AB6902" t="s" s="30">
        <v>14482</v>
      </c>
      <c r="AG6902" t="s" s="30">
        <f>CONCATENATE(AH6902,", ",AI6902," ",AJ6902)</f>
        <v>209</v>
      </c>
    </row>
    <row r="6903" s="231" customFormat="1" ht="13.65" customHeight="1">
      <c r="AA6903" s="245">
        <v>1199744</v>
      </c>
      <c r="AB6903" t="s" s="30">
        <v>14483</v>
      </c>
      <c r="AG6903" t="s" s="30">
        <f>CONCATENATE(AH6903,", ",AI6903," ",AJ6903)</f>
        <v>209</v>
      </c>
    </row>
    <row r="6904" s="231" customFormat="1" ht="13.65" customHeight="1">
      <c r="AA6904" s="245">
        <v>1199751</v>
      </c>
      <c r="AB6904" t="s" s="30">
        <v>14484</v>
      </c>
      <c r="AG6904" t="s" s="30">
        <f>CONCATENATE(AH6904,", ",AI6904," ",AJ6904)</f>
        <v>209</v>
      </c>
    </row>
    <row r="6905" s="231" customFormat="1" ht="13.65" customHeight="1">
      <c r="AA6905" s="245">
        <v>1199769</v>
      </c>
      <c r="AB6905" t="s" s="30">
        <v>14485</v>
      </c>
      <c r="AG6905" t="s" s="30">
        <f>CONCATENATE(AH6905,", ",AI6905," ",AJ6905)</f>
        <v>209</v>
      </c>
    </row>
    <row r="6906" s="231" customFormat="1" ht="13.65" customHeight="1">
      <c r="AA6906" s="245">
        <v>1199777</v>
      </c>
      <c r="AB6906" t="s" s="30">
        <v>14486</v>
      </c>
      <c r="AG6906" t="s" s="30">
        <f>CONCATENATE(AH6906,", ",AI6906," ",AJ6906)</f>
        <v>209</v>
      </c>
    </row>
    <row r="6907" s="231" customFormat="1" ht="13.65" customHeight="1">
      <c r="AA6907" s="245">
        <v>1199785</v>
      </c>
      <c r="AB6907" t="s" s="30">
        <v>14487</v>
      </c>
      <c r="AG6907" t="s" s="30">
        <f>CONCATENATE(AH6907,", ",AI6907," ",AJ6907)</f>
        <v>209</v>
      </c>
    </row>
    <row r="6908" s="231" customFormat="1" ht="13.65" customHeight="1">
      <c r="AA6908" s="245">
        <v>1199801</v>
      </c>
      <c r="AB6908" t="s" s="30">
        <v>14488</v>
      </c>
      <c r="AG6908" t="s" s="30">
        <f>CONCATENATE(AH6908,", ",AI6908," ",AJ6908)</f>
        <v>209</v>
      </c>
    </row>
    <row r="6909" s="231" customFormat="1" ht="13.65" customHeight="1">
      <c r="AA6909" s="245">
        <v>1199819</v>
      </c>
      <c r="AB6909" t="s" s="30">
        <v>14489</v>
      </c>
      <c r="AG6909" t="s" s="30">
        <f>CONCATENATE(AH6909,", ",AI6909," ",AJ6909)</f>
        <v>209</v>
      </c>
    </row>
    <row r="6910" s="231" customFormat="1" ht="13.65" customHeight="1">
      <c r="AA6910" s="245">
        <v>1199835</v>
      </c>
      <c r="AB6910" t="s" s="30">
        <v>14490</v>
      </c>
      <c r="AG6910" t="s" s="30">
        <f>CONCATENATE(AH6910,", ",AI6910," ",AJ6910)</f>
        <v>209</v>
      </c>
    </row>
    <row r="6911" s="231" customFormat="1" ht="13.65" customHeight="1">
      <c r="AA6911" s="245">
        <v>1199843</v>
      </c>
      <c r="AB6911" t="s" s="30">
        <v>14491</v>
      </c>
      <c r="AG6911" t="s" s="30">
        <f>CONCATENATE(AH6911,", ",AI6911," ",AJ6911)</f>
        <v>209</v>
      </c>
    </row>
    <row r="6912" s="231" customFormat="1" ht="13.65" customHeight="1">
      <c r="AA6912" s="245">
        <v>1199850</v>
      </c>
      <c r="AB6912" t="s" s="30">
        <v>14492</v>
      </c>
      <c r="AG6912" t="s" s="30">
        <f>CONCATENATE(AH6912,", ",AI6912," ",AJ6912)</f>
        <v>209</v>
      </c>
    </row>
    <row r="6913" s="231" customFormat="1" ht="13.65" customHeight="1">
      <c r="AA6913" s="245">
        <v>1199868</v>
      </c>
      <c r="AB6913" t="s" s="30">
        <v>14493</v>
      </c>
      <c r="AG6913" t="s" s="30">
        <f>CONCATENATE(AH6913,", ",AI6913," ",AJ6913)</f>
        <v>209</v>
      </c>
    </row>
    <row r="6914" s="231" customFormat="1" ht="13.65" customHeight="1">
      <c r="AA6914" s="245">
        <v>1199876</v>
      </c>
      <c r="AB6914" t="s" s="30">
        <v>14494</v>
      </c>
      <c r="AG6914" t="s" s="30">
        <f>CONCATENATE(AH6914,", ",AI6914," ",AJ6914)</f>
        <v>209</v>
      </c>
    </row>
    <row r="6915" s="231" customFormat="1" ht="13.65" customHeight="1">
      <c r="AA6915" s="245">
        <v>1199884</v>
      </c>
      <c r="AB6915" t="s" s="30">
        <v>14495</v>
      </c>
      <c r="AG6915" t="s" s="30">
        <f>CONCATENATE(AH6915,", ",AI6915," ",AJ6915)</f>
        <v>209</v>
      </c>
    </row>
    <row r="6916" s="231" customFormat="1" ht="13.65" customHeight="1">
      <c r="AA6916" s="245">
        <v>1199892</v>
      </c>
      <c r="AB6916" t="s" s="30">
        <v>14496</v>
      </c>
      <c r="AG6916" t="s" s="30">
        <f>CONCATENATE(AH6916,", ",AI6916," ",AJ6916)</f>
        <v>209</v>
      </c>
    </row>
    <row r="6917" s="231" customFormat="1" ht="13.65" customHeight="1">
      <c r="AA6917" s="245">
        <v>1199900</v>
      </c>
      <c r="AB6917" t="s" s="30">
        <v>14497</v>
      </c>
      <c r="AG6917" t="s" s="30">
        <f>CONCATENATE(AH6917,", ",AI6917," ",AJ6917)</f>
        <v>209</v>
      </c>
    </row>
    <row r="6918" s="231" customFormat="1" ht="13.65" customHeight="1">
      <c r="AA6918" s="245">
        <v>1199918</v>
      </c>
      <c r="AB6918" t="s" s="30">
        <v>14498</v>
      </c>
      <c r="AG6918" t="s" s="30">
        <f>CONCATENATE(AH6918,", ",AI6918," ",AJ6918)</f>
        <v>209</v>
      </c>
    </row>
    <row r="6919" s="231" customFormat="1" ht="13.65" customHeight="1">
      <c r="AA6919" s="245">
        <v>1199926</v>
      </c>
      <c r="AB6919" t="s" s="30">
        <v>14499</v>
      </c>
      <c r="AG6919" t="s" s="30">
        <f>CONCATENATE(AH6919,", ",AI6919," ",AJ6919)</f>
        <v>209</v>
      </c>
    </row>
    <row r="6920" s="231" customFormat="1" ht="13.65" customHeight="1">
      <c r="AA6920" s="245">
        <v>1200021</v>
      </c>
      <c r="AB6920" t="s" s="30">
        <v>14500</v>
      </c>
      <c r="AD6920" t="s" s="30">
        <v>13942</v>
      </c>
      <c r="AG6920" t="s" s="30">
        <f>CONCATENATE(AH6920,", ",AI6920," ",AJ6920)</f>
        <v>147</v>
      </c>
      <c r="AH6920" t="s" s="244">
        <v>138</v>
      </c>
      <c r="AI6920" t="s" s="30">
        <v>139</v>
      </c>
      <c r="AJ6920" s="245">
        <v>37406</v>
      </c>
    </row>
    <row r="6921" s="231" customFormat="1" ht="13.65" customHeight="1">
      <c r="AA6921" s="245">
        <v>1201052</v>
      </c>
      <c r="AB6921" t="s" s="30">
        <v>14501</v>
      </c>
      <c r="AD6921" t="s" s="30">
        <v>14502</v>
      </c>
      <c r="AG6921" t="s" s="30">
        <f>CONCATENATE(AH6921,", ",AI6921," ",AJ6921)</f>
        <v>182</v>
      </c>
      <c r="AH6921" t="s" s="244">
        <v>138</v>
      </c>
      <c r="AI6921" t="s" s="30">
        <v>139</v>
      </c>
      <c r="AJ6921" s="245">
        <v>37421</v>
      </c>
    </row>
    <row r="6922" s="231" customFormat="1" ht="13.65" customHeight="1">
      <c r="AA6922" s="245">
        <v>1201185</v>
      </c>
      <c r="AB6922" t="s" s="30">
        <v>14503</v>
      </c>
      <c r="AD6922" t="s" s="30">
        <v>14504</v>
      </c>
      <c r="AE6922" t="s" s="30">
        <v>14505</v>
      </c>
      <c r="AG6922" t="s" s="30">
        <f>CONCATENATE(AH6922,", ",AI6922," ",AJ6922)</f>
        <v>2299</v>
      </c>
      <c r="AH6922" t="s" s="244">
        <v>2300</v>
      </c>
      <c r="AI6922" t="s" s="30">
        <v>178</v>
      </c>
      <c r="AJ6922" s="245">
        <v>30752</v>
      </c>
    </row>
    <row r="6923" s="231" customFormat="1" ht="13.65" customHeight="1">
      <c r="AA6923" s="245">
        <v>1202159</v>
      </c>
      <c r="AB6923" t="s" s="30">
        <v>14506</v>
      </c>
      <c r="AD6923" t="s" s="30">
        <v>14507</v>
      </c>
      <c r="AG6923" t="s" s="30">
        <f>CONCATENATE(AH6923,", ",AI6923," ",AJ6923)</f>
        <v>14508</v>
      </c>
      <c r="AH6923" t="s" s="244">
        <v>10737</v>
      </c>
      <c r="AI6923" t="s" s="30">
        <v>207</v>
      </c>
      <c r="AJ6923" s="245">
        <v>2144</v>
      </c>
    </row>
    <row r="6924" s="231" customFormat="1" ht="13.65" customHeight="1">
      <c r="AA6924" s="245">
        <v>1202191</v>
      </c>
      <c r="AB6924" t="s" s="30">
        <v>14509</v>
      </c>
      <c r="AD6924" t="s" s="30">
        <v>14510</v>
      </c>
      <c r="AG6924" t="s" s="30">
        <f>CONCATENATE(AH6924,", ",AI6924," ",AJ6924)</f>
        <v>867</v>
      </c>
      <c r="AH6924" t="s" s="244">
        <v>868</v>
      </c>
      <c r="AI6924" t="s" s="30">
        <v>178</v>
      </c>
      <c r="AJ6924" s="245">
        <v>30750</v>
      </c>
    </row>
    <row r="6925" s="231" customFormat="1" ht="13.65" customHeight="1">
      <c r="AA6925" s="245">
        <v>1205624</v>
      </c>
      <c r="AB6925" t="s" s="30">
        <v>14511</v>
      </c>
      <c r="AD6925" t="s" s="30">
        <v>14512</v>
      </c>
      <c r="AG6925" t="s" s="30">
        <f>CONCATENATE(AH6925,", ",AI6925," ",AJ6925)</f>
        <v>219</v>
      </c>
      <c r="AH6925" t="s" s="244">
        <v>138</v>
      </c>
      <c r="AI6925" t="s" s="30">
        <v>139</v>
      </c>
      <c r="AJ6925" s="245">
        <v>37405</v>
      </c>
    </row>
    <row r="6926" s="231" customFormat="1" ht="13.65" customHeight="1">
      <c r="AA6926" s="245">
        <v>1206630</v>
      </c>
      <c r="AB6926" t="s" s="30">
        <v>14513</v>
      </c>
      <c r="AD6926" t="s" s="30">
        <v>14514</v>
      </c>
      <c r="AG6926" t="s" s="30">
        <f>CONCATENATE(AH6926,", ",AI6926," ",AJ6926)</f>
        <v>14515</v>
      </c>
      <c r="AH6926" t="s" s="244">
        <v>4796</v>
      </c>
      <c r="AI6926" t="s" s="30">
        <v>139</v>
      </c>
      <c r="AJ6926" s="245">
        <v>37214</v>
      </c>
    </row>
    <row r="6927" s="231" customFormat="1" ht="13.65" customHeight="1">
      <c r="AA6927" s="245">
        <v>1209402</v>
      </c>
      <c r="AB6927" t="s" s="30">
        <v>14516</v>
      </c>
      <c r="AC6927" t="s" s="30">
        <v>14517</v>
      </c>
      <c r="AD6927" t="s" s="30">
        <v>14518</v>
      </c>
      <c r="AG6927" t="s" s="30">
        <f>CONCATENATE(AH6927,", ",AI6927," ",AJ6927)</f>
        <v>309</v>
      </c>
      <c r="AH6927" t="s" s="244">
        <v>138</v>
      </c>
      <c r="AI6927" t="s" s="30">
        <v>139</v>
      </c>
      <c r="AJ6927" s="245">
        <v>37416</v>
      </c>
    </row>
    <row r="6928" s="231" customFormat="1" ht="13.65" customHeight="1">
      <c r="AA6928" s="245">
        <v>1210681</v>
      </c>
      <c r="AB6928" t="s" s="30">
        <v>14519</v>
      </c>
      <c r="AD6928" t="s" s="30">
        <v>14520</v>
      </c>
      <c r="AG6928" t="s" s="30">
        <f>CONCATENATE(AH6928,", ",AI6928," ",AJ6928)</f>
        <v>14521</v>
      </c>
      <c r="AH6928" t="s" s="244">
        <v>6646</v>
      </c>
      <c r="AI6928" t="s" s="30">
        <v>4670</v>
      </c>
      <c r="AJ6928" t="s" s="30">
        <v>14522</v>
      </c>
    </row>
    <row r="6929" s="231" customFormat="1" ht="13.65" customHeight="1">
      <c r="AA6929" s="245">
        <v>1210699</v>
      </c>
      <c r="AB6929" t="s" s="30">
        <v>14523</v>
      </c>
      <c r="AD6929" t="s" s="30">
        <v>14524</v>
      </c>
      <c r="AG6929" t="s" s="30">
        <f>CONCATENATE(AH6929,", ",AI6929," ",AJ6929)</f>
        <v>280</v>
      </c>
      <c r="AH6929" t="s" s="244">
        <v>138</v>
      </c>
      <c r="AI6929" t="s" s="30">
        <v>139</v>
      </c>
      <c r="AJ6929" s="245">
        <v>37403</v>
      </c>
    </row>
    <row r="6930" s="231" customFormat="1" ht="13.65" customHeight="1">
      <c r="AA6930" s="245">
        <v>1211564</v>
      </c>
      <c r="AB6930" t="s" s="30">
        <v>14525</v>
      </c>
      <c r="AG6930" t="s" s="30">
        <f>CONCATENATE(AH6930,", ",AI6930," ",AJ6930)</f>
        <v>209</v>
      </c>
    </row>
    <row r="6931" s="231" customFormat="1" ht="13.65" customHeight="1">
      <c r="AA6931" s="245">
        <v>1211820</v>
      </c>
      <c r="AB6931" t="s" s="30">
        <v>14526</v>
      </c>
      <c r="AD6931" t="s" s="30">
        <v>14527</v>
      </c>
      <c r="AG6931" t="s" s="30">
        <f>CONCATENATE(AH6931,", ",AI6931," ",AJ6931)</f>
        <v>154</v>
      </c>
      <c r="AH6931" t="s" s="244">
        <v>138</v>
      </c>
      <c r="AI6931" t="s" s="30">
        <v>139</v>
      </c>
      <c r="AJ6931" s="245">
        <v>37404</v>
      </c>
    </row>
    <row r="6932" s="231" customFormat="1" ht="13.65" customHeight="1">
      <c r="AA6932" s="245">
        <v>1211911</v>
      </c>
      <c r="AB6932" t="s" s="30">
        <v>14528</v>
      </c>
      <c r="AD6932" t="s" s="30">
        <v>14529</v>
      </c>
      <c r="AG6932" t="s" s="30">
        <f>CONCATENATE(AH6932,", ",AI6932," ",AJ6932)</f>
        <v>197</v>
      </c>
      <c r="AH6932" t="s" s="244">
        <v>138</v>
      </c>
      <c r="AI6932" t="s" s="30">
        <v>139</v>
      </c>
      <c r="AJ6932" s="245">
        <v>37402</v>
      </c>
    </row>
    <row r="6933" s="231" customFormat="1" ht="13.65" customHeight="1">
      <c r="AA6933" s="245">
        <v>1213123</v>
      </c>
      <c r="AB6933" t="s" s="30">
        <v>14530</v>
      </c>
      <c r="AD6933" t="s" s="30">
        <v>14531</v>
      </c>
      <c r="AG6933" t="s" s="30">
        <f>CONCATENATE(AH6933,", ",AI6933," ",AJ6933)</f>
        <v>147</v>
      </c>
      <c r="AH6933" t="s" s="244">
        <v>138</v>
      </c>
      <c r="AI6933" t="s" s="30">
        <v>139</v>
      </c>
      <c r="AJ6933" s="245">
        <v>37406</v>
      </c>
    </row>
    <row r="6934" s="231" customFormat="1" ht="13.65" customHeight="1">
      <c r="AA6934" s="245">
        <v>1213982</v>
      </c>
      <c r="AB6934" t="s" s="30">
        <v>14532</v>
      </c>
      <c r="AD6934" t="s" s="30">
        <v>14533</v>
      </c>
      <c r="AG6934" t="s" s="30">
        <f>CONCATENATE(AH6934,", ",AI6934," ",AJ6934)</f>
        <v>3752</v>
      </c>
      <c r="AH6934" t="s" s="244">
        <v>3753</v>
      </c>
      <c r="AI6934" t="s" s="30">
        <v>139</v>
      </c>
      <c r="AJ6934" s="245">
        <v>37321</v>
      </c>
    </row>
    <row r="6935" s="231" customFormat="1" ht="13.65" customHeight="1">
      <c r="AA6935" s="245">
        <v>1217421</v>
      </c>
      <c r="AB6935" t="s" s="30">
        <v>14534</v>
      </c>
      <c r="AD6935" t="s" s="30">
        <v>14535</v>
      </c>
      <c r="AG6935" t="s" s="30">
        <f>CONCATENATE(AH6935,", ",AI6935," ",AJ6935)</f>
        <v>11442</v>
      </c>
      <c r="AH6935" t="s" s="244">
        <v>364</v>
      </c>
      <c r="AI6935" t="s" s="30">
        <v>139</v>
      </c>
      <c r="AJ6935" s="245">
        <v>37347</v>
      </c>
    </row>
    <row r="6936" s="231" customFormat="1" ht="13.65" customHeight="1">
      <c r="AA6936" s="245">
        <v>1218148</v>
      </c>
      <c r="AB6936" t="s" s="30">
        <v>14536</v>
      </c>
      <c r="AD6936" t="s" s="30">
        <v>2037</v>
      </c>
      <c r="AG6936" t="s" s="30">
        <f>CONCATENATE(AH6936,", ",AI6936," ",AJ6936)</f>
        <v>309</v>
      </c>
      <c r="AH6936" t="s" s="244">
        <v>138</v>
      </c>
      <c r="AI6936" t="s" s="30">
        <v>139</v>
      </c>
      <c r="AJ6936" s="245">
        <v>37416</v>
      </c>
    </row>
    <row r="6937" s="231" customFormat="1" ht="13.65" customHeight="1">
      <c r="AA6937" s="245">
        <v>1219187</v>
      </c>
      <c r="AB6937" t="s" s="30">
        <v>14537</v>
      </c>
      <c r="AD6937" t="s" s="30">
        <v>14538</v>
      </c>
      <c r="AG6937" t="s" s="30">
        <f>CONCATENATE(AH6937,", ",AI6937," ",AJ6937)</f>
        <v>9186</v>
      </c>
      <c r="AH6937" t="s" s="244">
        <v>305</v>
      </c>
      <c r="AI6937" t="s" s="30">
        <v>139</v>
      </c>
      <c r="AJ6937" s="245">
        <v>37341</v>
      </c>
    </row>
    <row r="6938" s="231" customFormat="1" ht="13.65" customHeight="1">
      <c r="AA6938" s="245">
        <v>1224039</v>
      </c>
      <c r="AB6938" t="s" s="30">
        <v>14539</v>
      </c>
      <c r="AD6938" t="s" s="30">
        <v>14540</v>
      </c>
      <c r="AG6938" t="s" s="30">
        <f>CONCATENATE(AH6938,", ",AI6938," ",AJ6938)</f>
        <v>219</v>
      </c>
      <c r="AH6938" t="s" s="244">
        <v>138</v>
      </c>
      <c r="AI6938" t="s" s="30">
        <v>139</v>
      </c>
      <c r="AJ6938" s="245">
        <v>37405</v>
      </c>
    </row>
    <row r="6939" s="231" customFormat="1" ht="13.65" customHeight="1">
      <c r="AA6939" s="245">
        <v>1224047</v>
      </c>
      <c r="AB6939" t="s" s="30">
        <v>14541</v>
      </c>
      <c r="AD6939" t="s" s="30">
        <v>14542</v>
      </c>
      <c r="AG6939" t="s" s="30">
        <f>CONCATENATE(AH6939,", ",AI6939," ",AJ6939)</f>
        <v>14543</v>
      </c>
      <c r="AH6939" t="s" s="244">
        <v>4796</v>
      </c>
      <c r="AI6939" t="s" s="30">
        <v>139</v>
      </c>
      <c r="AJ6939" s="245">
        <v>37215</v>
      </c>
    </row>
    <row r="6940" s="231" customFormat="1" ht="13.65" customHeight="1">
      <c r="AA6940" s="245">
        <v>1224054</v>
      </c>
      <c r="AB6940" t="s" s="30">
        <v>14544</v>
      </c>
      <c r="AC6940" t="s" s="30">
        <v>14545</v>
      </c>
      <c r="AD6940" t="s" s="30">
        <v>14546</v>
      </c>
      <c r="AG6940" t="s" s="30">
        <f>CONCATENATE(AH6940,", ",AI6940," ",AJ6940)</f>
        <v>219</v>
      </c>
      <c r="AH6940" t="s" s="244">
        <v>138</v>
      </c>
      <c r="AI6940" t="s" s="30">
        <v>139</v>
      </c>
      <c r="AJ6940" s="245">
        <v>37405</v>
      </c>
    </row>
    <row r="6941" s="231" customFormat="1" ht="13.65" customHeight="1">
      <c r="AA6941" s="245">
        <v>1224914</v>
      </c>
      <c r="AB6941" t="s" s="30">
        <v>14547</v>
      </c>
      <c r="AD6941" t="s" s="30">
        <v>14548</v>
      </c>
      <c r="AG6941" t="s" s="30">
        <f>CONCATENATE(AH6941,", ",AI6941," ",AJ6941)</f>
        <v>197</v>
      </c>
      <c r="AH6941" t="s" s="244">
        <v>138</v>
      </c>
      <c r="AI6941" t="s" s="30">
        <v>139</v>
      </c>
      <c r="AJ6941" s="245">
        <v>37402</v>
      </c>
    </row>
    <row r="6942" s="231" customFormat="1" ht="13.65" customHeight="1">
      <c r="AA6942" s="245">
        <v>1224922</v>
      </c>
      <c r="AB6942" t="s" s="30">
        <v>14549</v>
      </c>
      <c r="AD6942" t="s" s="30">
        <v>14550</v>
      </c>
      <c r="AG6942" t="s" s="30">
        <f>CONCATENATE(AH6942,", ",AI6942," ",AJ6942)</f>
        <v>219</v>
      </c>
      <c r="AH6942" t="s" s="244">
        <v>138</v>
      </c>
      <c r="AI6942" t="s" s="30">
        <v>139</v>
      </c>
      <c r="AJ6942" s="245">
        <v>37405</v>
      </c>
    </row>
    <row r="6943" s="231" customFormat="1" ht="13.65" customHeight="1">
      <c r="AA6943" s="245">
        <v>1224930</v>
      </c>
      <c r="AB6943" t="s" s="30">
        <v>14551</v>
      </c>
      <c r="AD6943" t="s" s="30">
        <v>14552</v>
      </c>
      <c r="AG6943" t="s" s="30">
        <f>CONCATENATE(AH6943,", ",AI6943," ",AJ6943)</f>
        <v>14553</v>
      </c>
      <c r="AH6943" t="s" s="244">
        <v>138</v>
      </c>
      <c r="AI6943" t="s" s="30">
        <v>139</v>
      </c>
      <c r="AJ6943" t="s" s="30">
        <v>14554</v>
      </c>
    </row>
    <row r="6944" s="231" customFormat="1" ht="13.65" customHeight="1">
      <c r="AA6944" s="245">
        <v>1224948</v>
      </c>
      <c r="AB6944" t="s" s="30">
        <v>14555</v>
      </c>
      <c r="AD6944" t="s" s="30">
        <v>14556</v>
      </c>
      <c r="AG6944" t="s" s="30">
        <f>CONCATENATE(AH6944,", ",AI6944," ",AJ6944)</f>
        <v>219</v>
      </c>
      <c r="AH6944" t="s" s="244">
        <v>138</v>
      </c>
      <c r="AI6944" t="s" s="30">
        <v>139</v>
      </c>
      <c r="AJ6944" s="245">
        <v>37405</v>
      </c>
    </row>
    <row r="6945" s="231" customFormat="1" ht="13.65" customHeight="1">
      <c r="AA6945" s="245">
        <v>1224955</v>
      </c>
      <c r="AB6945" t="s" s="30">
        <v>14557</v>
      </c>
      <c r="AD6945" t="s" s="30">
        <v>14558</v>
      </c>
      <c r="AG6945" t="s" s="30">
        <f>CONCATENATE(AH6945,", ",AI6945," ",AJ6945)</f>
        <v>219</v>
      </c>
      <c r="AH6945" t="s" s="244">
        <v>138</v>
      </c>
      <c r="AI6945" t="s" s="30">
        <v>139</v>
      </c>
      <c r="AJ6945" s="245">
        <v>37405</v>
      </c>
    </row>
    <row r="6946" s="231" customFormat="1" ht="13.65" customHeight="1">
      <c r="AA6946" s="245">
        <v>1224963</v>
      </c>
      <c r="AB6946" t="s" s="30">
        <v>14105</v>
      </c>
      <c r="AD6946" t="s" s="30">
        <v>14559</v>
      </c>
      <c r="AG6946" t="s" s="30">
        <f>CONCATENATE(AH6946,", ",AI6946," ",AJ6946)</f>
        <v>219</v>
      </c>
      <c r="AH6946" t="s" s="244">
        <v>138</v>
      </c>
      <c r="AI6946" t="s" s="30">
        <v>139</v>
      </c>
      <c r="AJ6946" s="245">
        <v>37405</v>
      </c>
    </row>
    <row r="6947" s="231" customFormat="1" ht="13.65" customHeight="1">
      <c r="AA6947" s="245">
        <v>1224971</v>
      </c>
      <c r="AB6947" t="s" s="30">
        <v>14560</v>
      </c>
      <c r="AD6947" t="s" s="30">
        <v>14127</v>
      </c>
      <c r="AG6947" t="s" s="30">
        <f>CONCATENATE(AH6947,", ",AI6947," ",AJ6947)</f>
        <v>219</v>
      </c>
      <c r="AH6947" t="s" s="244">
        <v>138</v>
      </c>
      <c r="AI6947" t="s" s="30">
        <v>139</v>
      </c>
      <c r="AJ6947" s="245">
        <v>37405</v>
      </c>
    </row>
    <row r="6948" s="231" customFormat="1" ht="13.65" customHeight="1">
      <c r="AA6948" s="245">
        <v>1224989</v>
      </c>
      <c r="AB6948" t="s" s="30">
        <v>14561</v>
      </c>
      <c r="AG6948" t="s" s="30">
        <f>CONCATENATE(AH6948,", ",AI6948," ",AJ6948)</f>
        <v>209</v>
      </c>
    </row>
    <row r="6949" s="231" customFormat="1" ht="13.65" customHeight="1">
      <c r="AA6949" s="245">
        <v>1224997</v>
      </c>
      <c r="AB6949" t="s" s="30">
        <v>14562</v>
      </c>
      <c r="AG6949" t="s" s="30">
        <f>CONCATENATE(AH6949,", ",AI6949," ",AJ6949)</f>
        <v>209</v>
      </c>
    </row>
    <row r="6950" s="231" customFormat="1" ht="13.65" customHeight="1">
      <c r="AA6950" s="245">
        <v>1225150</v>
      </c>
      <c r="AB6950" t="s" s="30">
        <v>14563</v>
      </c>
      <c r="AD6950" t="s" s="30">
        <v>14564</v>
      </c>
      <c r="AG6950" t="s" s="30">
        <f>CONCATENATE(AH6950,", ",AI6950," ",AJ6950)</f>
        <v>197</v>
      </c>
      <c r="AH6950" t="s" s="244">
        <v>138</v>
      </c>
      <c r="AI6950" t="s" s="30">
        <v>139</v>
      </c>
      <c r="AJ6950" s="245">
        <v>37402</v>
      </c>
    </row>
    <row r="6951" s="231" customFormat="1" ht="13.65" customHeight="1">
      <c r="AA6951" s="245">
        <v>1225176</v>
      </c>
      <c r="AB6951" t="s" s="30">
        <v>14565</v>
      </c>
      <c r="AD6951" t="s" s="30">
        <v>14566</v>
      </c>
      <c r="AG6951" t="s" s="30">
        <f>CONCATENATE(AH6951,", ",AI6951," ",AJ6951)</f>
        <v>419</v>
      </c>
      <c r="AH6951" t="s" s="244">
        <v>138</v>
      </c>
      <c r="AI6951" t="s" s="30">
        <v>139</v>
      </c>
      <c r="AJ6951" s="245">
        <v>37407</v>
      </c>
    </row>
    <row r="6952" s="231" customFormat="1" ht="13.65" customHeight="1">
      <c r="AA6952" s="245">
        <v>1226075</v>
      </c>
      <c r="AB6952" t="s" s="30">
        <v>14567</v>
      </c>
      <c r="AD6952" t="s" s="30">
        <v>14568</v>
      </c>
      <c r="AG6952" t="s" s="30">
        <f>CONCATENATE(AH6952,", ",AI6952," ",AJ6952)</f>
        <v>219</v>
      </c>
      <c r="AH6952" t="s" s="244">
        <v>138</v>
      </c>
      <c r="AI6952" t="s" s="30">
        <v>139</v>
      </c>
      <c r="AJ6952" s="245">
        <v>37405</v>
      </c>
    </row>
    <row r="6953" s="231" customFormat="1" ht="13.65" customHeight="1">
      <c r="AA6953" s="245">
        <v>1226083</v>
      </c>
      <c r="AB6953" t="s" s="30">
        <v>14569</v>
      </c>
      <c r="AD6953" t="s" s="30">
        <v>14570</v>
      </c>
      <c r="AG6953" t="s" s="30">
        <f>CONCATENATE(AH6953,", ",AI6953," ",AJ6953)</f>
        <v>219</v>
      </c>
      <c r="AH6953" t="s" s="244">
        <v>138</v>
      </c>
      <c r="AI6953" t="s" s="30">
        <v>139</v>
      </c>
      <c r="AJ6953" s="245">
        <v>37405</v>
      </c>
    </row>
    <row r="6954" s="231" customFormat="1" ht="13.65" customHeight="1">
      <c r="AA6954" s="245">
        <v>1226091</v>
      </c>
      <c r="AB6954" t="s" s="30">
        <v>14571</v>
      </c>
      <c r="AD6954" t="s" s="30">
        <v>14572</v>
      </c>
      <c r="AG6954" t="s" s="30">
        <f>CONCATENATE(AH6954,", ",AI6954," ",AJ6954)</f>
        <v>1417</v>
      </c>
      <c r="AH6954" t="s" s="244">
        <v>868</v>
      </c>
      <c r="AI6954" t="s" s="30">
        <v>139</v>
      </c>
      <c r="AJ6954" s="245">
        <v>37350</v>
      </c>
    </row>
    <row r="6955" s="231" customFormat="1" ht="13.65" customHeight="1">
      <c r="AA6955" s="245">
        <v>1227354</v>
      </c>
      <c r="AB6955" t="s" s="30">
        <v>14573</v>
      </c>
      <c r="AD6955" t="s" s="30">
        <v>14574</v>
      </c>
      <c r="AG6955" t="s" s="30">
        <f>CONCATENATE(AH6955,", ",AI6955," ",AJ6955)</f>
        <v>219</v>
      </c>
      <c r="AH6955" t="s" s="244">
        <v>138</v>
      </c>
      <c r="AI6955" t="s" s="30">
        <v>139</v>
      </c>
      <c r="AJ6955" s="245">
        <v>37405</v>
      </c>
    </row>
    <row r="6956" s="231" customFormat="1" ht="13.65" customHeight="1">
      <c r="AA6956" s="245">
        <v>1228162</v>
      </c>
      <c r="AB6956" t="s" s="30">
        <v>14575</v>
      </c>
      <c r="AD6956" t="s" s="30">
        <v>14576</v>
      </c>
      <c r="AG6956" t="s" s="30">
        <f>CONCATENATE(AH6956,", ",AI6956," ",AJ6956)</f>
        <v>182</v>
      </c>
      <c r="AH6956" t="s" s="244">
        <v>138</v>
      </c>
      <c r="AI6956" t="s" s="30">
        <v>139</v>
      </c>
      <c r="AJ6956" s="245">
        <v>37421</v>
      </c>
    </row>
    <row r="6957" s="231" customFormat="1" ht="13.65" customHeight="1">
      <c r="AA6957" s="245">
        <v>1229699</v>
      </c>
      <c r="AB6957" t="s" s="30">
        <v>14577</v>
      </c>
      <c r="AD6957" t="s" s="30">
        <v>14578</v>
      </c>
      <c r="AG6957" t="s" s="30">
        <f>CONCATENATE(AH6957,", ",AI6957," ",AJ6957)</f>
        <v>14579</v>
      </c>
      <c r="AH6957" t="s" s="244">
        <v>293</v>
      </c>
      <c r="AI6957" t="s" s="30">
        <v>178</v>
      </c>
      <c r="AJ6957" s="245">
        <v>30742</v>
      </c>
    </row>
    <row r="6958" s="231" customFormat="1" ht="13.65" customHeight="1">
      <c r="AA6958" s="245">
        <v>1230754</v>
      </c>
      <c r="AB6958" t="s" s="30">
        <v>14580</v>
      </c>
      <c r="AD6958" t="s" s="30">
        <v>14581</v>
      </c>
      <c r="AG6958" t="s" s="30">
        <f>CONCATENATE(AH6958,", ",AI6958," ",AJ6958)</f>
        <v>197</v>
      </c>
      <c r="AH6958" t="s" s="244">
        <v>138</v>
      </c>
      <c r="AI6958" t="s" s="30">
        <v>139</v>
      </c>
      <c r="AJ6958" s="245">
        <v>37402</v>
      </c>
    </row>
    <row r="6959" s="231" customFormat="1" ht="13.65" customHeight="1">
      <c r="AA6959" s="245">
        <v>1231349</v>
      </c>
      <c r="AB6959" t="s" s="30">
        <v>14582</v>
      </c>
      <c r="AD6959" t="s" s="30">
        <v>14583</v>
      </c>
      <c r="AG6959" t="s" s="30">
        <f>CONCATENATE(AH6959,", ",AI6959," ",AJ6959)</f>
        <v>219</v>
      </c>
      <c r="AH6959" t="s" s="244">
        <v>138</v>
      </c>
      <c r="AI6959" t="s" s="30">
        <v>139</v>
      </c>
      <c r="AJ6959" s="245">
        <v>37405</v>
      </c>
    </row>
    <row r="6960" s="231" customFormat="1" ht="13.65" customHeight="1">
      <c r="AA6960" s="245">
        <v>1231356</v>
      </c>
      <c r="AB6960" t="s" s="30">
        <v>14584</v>
      </c>
      <c r="AC6960" t="s" s="30">
        <v>14585</v>
      </c>
      <c r="AD6960" t="s" s="30">
        <v>14586</v>
      </c>
      <c r="AG6960" t="s" s="30">
        <f>CONCATENATE(AH6960,", ",AI6960," ",AJ6960)</f>
        <v>14543</v>
      </c>
      <c r="AH6960" t="s" s="244">
        <v>4796</v>
      </c>
      <c r="AI6960" t="s" s="30">
        <v>139</v>
      </c>
      <c r="AJ6960" s="245">
        <v>37215</v>
      </c>
    </row>
    <row r="6961" s="231" customFormat="1" ht="13.65" customHeight="1">
      <c r="AA6961" s="245">
        <v>1231372</v>
      </c>
      <c r="AB6961" t="s" s="30">
        <v>14587</v>
      </c>
      <c r="AD6961" t="s" s="30">
        <v>4168</v>
      </c>
      <c r="AG6961" t="s" s="30">
        <f>CONCATENATE(AH6961,", ",AI6961," ",AJ6961)</f>
        <v>219</v>
      </c>
      <c r="AH6961" t="s" s="244">
        <v>138</v>
      </c>
      <c r="AI6961" t="s" s="30">
        <v>139</v>
      </c>
      <c r="AJ6961" s="245">
        <v>37405</v>
      </c>
    </row>
    <row r="6962" s="231" customFormat="1" ht="13.65" customHeight="1">
      <c r="AA6962" s="245">
        <v>1231554</v>
      </c>
      <c r="AB6962" t="s" s="30">
        <v>14588</v>
      </c>
      <c r="AD6962" t="s" s="30">
        <v>14589</v>
      </c>
      <c r="AG6962" t="s" s="30">
        <f>CONCATENATE(AH6962,", ",AI6962," ",AJ6962)</f>
        <v>14590</v>
      </c>
      <c r="AH6962" t="s" s="244">
        <v>14591</v>
      </c>
      <c r="AI6962" t="s" s="30">
        <v>5412</v>
      </c>
      <c r="AJ6962" s="245">
        <v>72802</v>
      </c>
    </row>
    <row r="6963" s="231" customFormat="1" ht="13.65" customHeight="1">
      <c r="AA6963" s="245">
        <v>1232651</v>
      </c>
      <c r="AB6963" t="s" s="30">
        <v>14592</v>
      </c>
      <c r="AD6963" t="s" s="30">
        <v>14593</v>
      </c>
      <c r="AG6963" t="s" s="30">
        <f>CONCATENATE(AH6963,", ",AI6963," ",AJ6963)</f>
        <v>14594</v>
      </c>
      <c r="AH6963" t="s" s="244">
        <v>8030</v>
      </c>
      <c r="AI6963" t="s" s="30">
        <v>5629</v>
      </c>
      <c r="AJ6963" s="245">
        <v>55447</v>
      </c>
    </row>
    <row r="6964" s="231" customFormat="1" ht="13.65" customHeight="1">
      <c r="AA6964" s="245">
        <v>1233378</v>
      </c>
      <c r="AB6964" t="s" s="30">
        <v>14595</v>
      </c>
      <c r="AD6964" t="s" s="30">
        <v>2832</v>
      </c>
      <c r="AG6964" t="s" s="30">
        <f>CONCATENATE(AH6964,", ",AI6964," ",AJ6964)</f>
        <v>197</v>
      </c>
      <c r="AH6964" t="s" s="244">
        <v>138</v>
      </c>
      <c r="AI6964" t="s" s="30">
        <v>139</v>
      </c>
      <c r="AJ6964" s="245">
        <v>37402</v>
      </c>
    </row>
    <row r="6965" s="231" customFormat="1" ht="13.65" customHeight="1">
      <c r="AA6965" s="245">
        <v>1233410</v>
      </c>
      <c r="AB6965" t="s" s="30">
        <v>14596</v>
      </c>
      <c r="AG6965" t="s" s="30">
        <f>CONCATENATE(AH6965,", ",AI6965," ",AJ6965)</f>
        <v>209</v>
      </c>
    </row>
    <row r="6966" s="231" customFormat="1" ht="13.65" customHeight="1">
      <c r="AA6966" s="245">
        <v>1233824</v>
      </c>
      <c r="AB6966" t="s" s="30">
        <v>14597</v>
      </c>
      <c r="AD6966" t="s" s="30">
        <v>4168</v>
      </c>
      <c r="AG6966" t="s" s="30">
        <f>CONCATENATE(AH6966,", ",AI6966," ",AJ6966)</f>
        <v>219</v>
      </c>
      <c r="AH6966" t="s" s="244">
        <v>138</v>
      </c>
      <c r="AI6966" t="s" s="30">
        <v>139</v>
      </c>
      <c r="AJ6966" s="245">
        <v>37405</v>
      </c>
    </row>
    <row r="6967" s="231" customFormat="1" ht="13.65" customHeight="1">
      <c r="AA6967" s="245">
        <v>1235126</v>
      </c>
      <c r="AB6967" t="s" s="30">
        <v>14598</v>
      </c>
      <c r="AD6967" t="s" s="30">
        <v>3312</v>
      </c>
      <c r="AG6967" t="s" s="30">
        <f>CONCATENATE(AH6967,", ",AI6967," ",AJ6967)</f>
        <v>182</v>
      </c>
      <c r="AH6967" t="s" s="244">
        <v>138</v>
      </c>
      <c r="AI6967" t="s" s="30">
        <v>139</v>
      </c>
      <c r="AJ6967" s="245">
        <v>37421</v>
      </c>
    </row>
    <row r="6968" s="231" customFormat="1" ht="13.65" customHeight="1">
      <c r="AA6968" s="245">
        <v>1235886</v>
      </c>
      <c r="AB6968" t="s" s="30">
        <v>14599</v>
      </c>
      <c r="AG6968" t="s" s="30">
        <f>CONCATENATE(AH6968,", ",AI6968," ",AJ6968)</f>
        <v>209</v>
      </c>
    </row>
    <row r="6969" s="231" customFormat="1" ht="13.65" customHeight="1">
      <c r="AA6969" s="245">
        <v>1235902</v>
      </c>
      <c r="AB6969" t="s" s="30">
        <v>14600</v>
      </c>
      <c r="AG6969" t="s" s="30">
        <f>CONCATENATE(AH6969,", ",AI6969," ",AJ6969)</f>
        <v>209</v>
      </c>
    </row>
    <row r="6970" s="231" customFormat="1" ht="13.65" customHeight="1">
      <c r="AA6970" s="245">
        <v>1235910</v>
      </c>
      <c r="AB6970" t="s" s="30">
        <v>14601</v>
      </c>
      <c r="AG6970" t="s" s="30">
        <f>CONCATENATE(AH6970,", ",AI6970," ",AJ6970)</f>
        <v>209</v>
      </c>
    </row>
    <row r="6971" s="231" customFormat="1" ht="13.65" customHeight="1">
      <c r="AA6971" s="245">
        <v>1235951</v>
      </c>
      <c r="AB6971" t="s" s="30">
        <v>14602</v>
      </c>
      <c r="AG6971" t="s" s="30">
        <f>CONCATENATE(AH6971,", ",AI6971," ",AJ6971)</f>
        <v>209</v>
      </c>
    </row>
    <row r="6972" s="231" customFormat="1" ht="13.65" customHeight="1">
      <c r="AA6972" s="245">
        <v>1236371</v>
      </c>
      <c r="AB6972" t="s" s="30">
        <v>14603</v>
      </c>
      <c r="AG6972" t="s" s="30">
        <f>CONCATENATE(AH6972,", ",AI6972," ",AJ6972)</f>
        <v>209</v>
      </c>
    </row>
    <row r="6973" s="231" customFormat="1" ht="13.65" customHeight="1">
      <c r="AA6973" s="245">
        <v>1236397</v>
      </c>
      <c r="AB6973" t="s" s="30">
        <v>14604</v>
      </c>
      <c r="AD6973" t="s" s="30">
        <v>14605</v>
      </c>
      <c r="AG6973" t="s" s="30">
        <f>CONCATENATE(AH6973,", ",AI6973," ",AJ6973)</f>
        <v>197</v>
      </c>
      <c r="AH6973" t="s" s="244">
        <v>138</v>
      </c>
      <c r="AI6973" t="s" s="30">
        <v>139</v>
      </c>
      <c r="AJ6973" s="245">
        <v>37402</v>
      </c>
    </row>
    <row r="6974" s="231" customFormat="1" ht="13.65" customHeight="1">
      <c r="AA6974" s="245">
        <v>1237577</v>
      </c>
      <c r="AB6974" t="s" s="30">
        <v>14606</v>
      </c>
      <c r="AD6974" t="s" s="30">
        <v>14607</v>
      </c>
      <c r="AG6974" t="s" s="30">
        <f>CONCATENATE(AH6974,", ",AI6974," ",AJ6974)</f>
        <v>7467</v>
      </c>
      <c r="AH6974" t="s" s="244">
        <v>7468</v>
      </c>
      <c r="AI6974" t="s" s="30">
        <v>139</v>
      </c>
      <c r="AJ6974" s="245">
        <v>37310</v>
      </c>
    </row>
    <row r="6975" s="231" customFormat="1" ht="13.65" customHeight="1">
      <c r="AA6975" s="245">
        <v>1238088</v>
      </c>
      <c r="AB6975" t="s" s="30">
        <v>14608</v>
      </c>
      <c r="AD6975" t="s" s="30">
        <v>14609</v>
      </c>
      <c r="AG6975" t="s" s="30">
        <f>CONCATENATE(AH6975,", ",AI6975," ",AJ6975)</f>
        <v>4716</v>
      </c>
      <c r="AH6975" t="s" s="244">
        <v>4682</v>
      </c>
      <c r="AI6975" t="s" s="30">
        <v>4683</v>
      </c>
      <c r="AJ6975" s="245">
        <v>20006</v>
      </c>
    </row>
    <row r="6976" s="231" customFormat="1" ht="13.65" customHeight="1">
      <c r="AA6976" s="245">
        <v>1238377</v>
      </c>
      <c r="AB6976" t="s" s="30">
        <v>14610</v>
      </c>
      <c r="AD6976" t="s" s="30">
        <v>14611</v>
      </c>
      <c r="AG6976" t="s" s="30">
        <f>CONCATENATE(AH6976,", ",AI6976," ",AJ6976)</f>
        <v>197</v>
      </c>
      <c r="AH6976" t="s" s="244">
        <v>138</v>
      </c>
      <c r="AI6976" t="s" s="30">
        <v>139</v>
      </c>
      <c r="AJ6976" s="245">
        <v>37402</v>
      </c>
    </row>
    <row r="6977" s="231" customFormat="1" ht="13.65" customHeight="1">
      <c r="AA6977" s="245">
        <v>1238435</v>
      </c>
      <c r="AB6977" t="s" s="30">
        <v>14612</v>
      </c>
      <c r="AD6977" t="s" s="30">
        <v>14613</v>
      </c>
      <c r="AG6977" t="s" s="30">
        <f>CONCATENATE(AH6977,", ",AI6977," ",AJ6977)</f>
        <v>247</v>
      </c>
      <c r="AH6977" t="s" s="244">
        <v>138</v>
      </c>
      <c r="AI6977" t="s" s="30">
        <v>139</v>
      </c>
      <c r="AJ6977" s="245">
        <v>37409</v>
      </c>
    </row>
    <row r="6978" s="231" customFormat="1" ht="13.65" customHeight="1">
      <c r="AA6978" s="245">
        <v>1238526</v>
      </c>
      <c r="AB6978" t="s" s="30">
        <v>14614</v>
      </c>
      <c r="AD6978" t="s" s="30">
        <v>14615</v>
      </c>
      <c r="AG6978" t="s" s="30">
        <f>CONCATENATE(AH6978,", ",AI6978," ",AJ6978)</f>
        <v>14616</v>
      </c>
      <c r="AH6978" t="s" s="244">
        <v>14617</v>
      </c>
      <c r="AI6978" t="s" s="30">
        <v>5274</v>
      </c>
      <c r="AJ6978" s="245">
        <v>16148</v>
      </c>
    </row>
    <row r="6979" s="231" customFormat="1" ht="13.65" customHeight="1">
      <c r="AA6979" s="245">
        <v>1238807</v>
      </c>
      <c r="AB6979" t="s" s="30">
        <v>14618</v>
      </c>
      <c r="AG6979" t="s" s="30">
        <f>CONCATENATE(AH6979,", ",AI6979," ",AJ6979)</f>
        <v>209</v>
      </c>
    </row>
    <row r="6980" s="231" customFormat="1" ht="13.65" customHeight="1">
      <c r="AA6980" s="245">
        <v>1239714</v>
      </c>
      <c r="AB6980" t="s" s="30">
        <v>14619</v>
      </c>
      <c r="AG6980" t="s" s="30">
        <f>CONCATENATE(AH6980,", ",AI6980," ",AJ6980)</f>
        <v>209</v>
      </c>
    </row>
    <row r="6981" s="231" customFormat="1" ht="13.65" customHeight="1">
      <c r="AA6981" s="245">
        <v>1239730</v>
      </c>
      <c r="AB6981" t="s" s="30">
        <v>14620</v>
      </c>
      <c r="AG6981" t="s" s="30">
        <f>CONCATENATE(AH6981,", ",AI6981," ",AJ6981)</f>
        <v>209</v>
      </c>
    </row>
    <row r="6982" s="231" customFormat="1" ht="13.65" customHeight="1">
      <c r="AA6982" s="245">
        <v>1239789</v>
      </c>
      <c r="AB6982" t="s" s="30">
        <v>14621</v>
      </c>
      <c r="AD6982" t="s" s="30">
        <v>14622</v>
      </c>
      <c r="AG6982" t="s" s="30">
        <f>CONCATENATE(AH6982,", ",AI6982," ",AJ6982)</f>
        <v>14623</v>
      </c>
      <c r="AH6982" t="s" s="244">
        <v>14624</v>
      </c>
      <c r="AI6982" t="s" s="30">
        <v>139</v>
      </c>
      <c r="AJ6982" s="245">
        <v>37167</v>
      </c>
    </row>
    <row r="6983" s="231" customFormat="1" ht="13.65" customHeight="1">
      <c r="AA6983" s="245">
        <v>1240563</v>
      </c>
      <c r="AB6983" t="s" s="30">
        <v>14625</v>
      </c>
      <c r="AD6983" t="s" s="30">
        <v>14626</v>
      </c>
      <c r="AG6983" t="s" s="30">
        <f>CONCATENATE(AH6983,", ",AI6983," ",AJ6983)</f>
        <v>14627</v>
      </c>
      <c r="AH6983" t="s" s="244">
        <v>3411</v>
      </c>
      <c r="AI6983" t="s" s="30">
        <v>3412</v>
      </c>
      <c r="AJ6983" s="245">
        <v>77056</v>
      </c>
    </row>
    <row r="6984" s="231" customFormat="1" ht="13.65" customHeight="1">
      <c r="AA6984" s="245">
        <v>1240803</v>
      </c>
      <c r="AB6984" t="s" s="30">
        <v>14628</v>
      </c>
      <c r="AD6984" t="s" s="30">
        <v>14629</v>
      </c>
      <c r="AE6984" t="s" s="30">
        <v>14630</v>
      </c>
      <c r="AG6984" t="s" s="30">
        <f>CONCATENATE(AH6984,", ",AI6984," ",AJ6984)</f>
        <v>182</v>
      </c>
      <c r="AH6984" t="s" s="244">
        <v>138</v>
      </c>
      <c r="AI6984" t="s" s="30">
        <v>139</v>
      </c>
      <c r="AJ6984" s="245">
        <v>37421</v>
      </c>
    </row>
    <row r="6985" s="231" customFormat="1" ht="13.65" customHeight="1">
      <c r="AA6985" s="245">
        <v>1240837</v>
      </c>
      <c r="AB6985" t="s" s="30">
        <v>14631</v>
      </c>
      <c r="AG6985" t="s" s="30">
        <f>CONCATENATE(AH6985,", ",AI6985," ",AJ6985)</f>
        <v>209</v>
      </c>
    </row>
    <row r="6986" s="231" customFormat="1" ht="13.65" customHeight="1">
      <c r="AA6986" s="245">
        <v>1240985</v>
      </c>
      <c r="AB6986" t="s" s="30">
        <v>14632</v>
      </c>
      <c r="AD6986" t="s" s="30">
        <v>14633</v>
      </c>
      <c r="AG6986" t="s" s="30">
        <f>CONCATENATE(AH6986,", ",AI6986," ",AJ6986)</f>
        <v>14634</v>
      </c>
      <c r="AH6986" t="s" s="244">
        <v>14635</v>
      </c>
      <c r="AI6986" t="s" s="30">
        <v>178</v>
      </c>
      <c r="AJ6986" s="245">
        <v>30188</v>
      </c>
    </row>
    <row r="6987" s="231" customFormat="1" ht="13.65" customHeight="1">
      <c r="AA6987" s="245">
        <v>1241074</v>
      </c>
      <c r="AB6987" t="s" s="30">
        <v>14636</v>
      </c>
      <c r="AD6987" t="s" s="30">
        <v>14637</v>
      </c>
      <c r="AG6987" t="s" s="30">
        <f>CONCATENATE(AH6987,", ",AI6987," ",AJ6987)</f>
        <v>14638</v>
      </c>
      <c r="AH6987" t="s" s="244">
        <v>14639</v>
      </c>
      <c r="AI6987" t="s" s="30">
        <v>178</v>
      </c>
      <c r="AJ6987" s="245">
        <v>30101</v>
      </c>
    </row>
    <row r="6988" s="231" customFormat="1" ht="13.65" customHeight="1">
      <c r="AA6988" s="245">
        <v>1241181</v>
      </c>
      <c r="AB6988" t="s" s="30">
        <v>14640</v>
      </c>
      <c r="AD6988" t="s" s="30">
        <v>14641</v>
      </c>
      <c r="AG6988" t="s" s="30">
        <f>CONCATENATE(AH6988,", ",AI6988," ",AJ6988)</f>
        <v>7066</v>
      </c>
      <c r="AH6988" t="s" s="244">
        <v>7067</v>
      </c>
      <c r="AI6988" t="s" s="30">
        <v>178</v>
      </c>
      <c r="AJ6988" s="245">
        <v>30096</v>
      </c>
    </row>
    <row r="6989" s="231" customFormat="1" ht="13.65" customHeight="1">
      <c r="AA6989" s="245">
        <v>1241199</v>
      </c>
      <c r="AB6989" t="s" s="30">
        <v>14642</v>
      </c>
      <c r="AD6989" t="s" s="30">
        <v>14643</v>
      </c>
      <c r="AG6989" t="s" s="30">
        <f>CONCATENATE(AH6989,", ",AI6989," ",AJ6989)</f>
        <v>11591</v>
      </c>
      <c r="AH6989" t="s" s="244">
        <v>4682</v>
      </c>
      <c r="AI6989" t="s" s="30">
        <v>4683</v>
      </c>
      <c r="AJ6989" s="245">
        <v>20016</v>
      </c>
    </row>
    <row r="6990" s="231" customFormat="1" ht="13.65" customHeight="1">
      <c r="AA6990" s="245">
        <v>1241306</v>
      </c>
      <c r="AB6990" t="s" s="30">
        <v>14644</v>
      </c>
      <c r="AD6990" t="s" s="30">
        <v>14645</v>
      </c>
      <c r="AG6990" t="s" s="30">
        <f>CONCATENATE(AH6990,", ",AI6990," ",AJ6990)</f>
        <v>14646</v>
      </c>
      <c r="AH6990" t="s" s="244">
        <v>8929</v>
      </c>
      <c r="AI6990" t="s" s="30">
        <v>581</v>
      </c>
      <c r="AJ6990" s="245">
        <v>32092</v>
      </c>
    </row>
    <row r="6991" s="231" customFormat="1" ht="13.65" customHeight="1">
      <c r="AA6991" s="245">
        <v>1242114</v>
      </c>
      <c r="AB6991" t="s" s="30">
        <v>14647</v>
      </c>
      <c r="AD6991" t="s" s="30">
        <v>14648</v>
      </c>
      <c r="AG6991" t="s" s="30">
        <f>CONCATENATE(AH6991,", ",AI6991," ",AJ6991)</f>
        <v>219</v>
      </c>
      <c r="AH6991" t="s" s="244">
        <v>138</v>
      </c>
      <c r="AI6991" t="s" s="30">
        <v>139</v>
      </c>
      <c r="AJ6991" s="245">
        <v>37405</v>
      </c>
    </row>
    <row r="6992" s="231" customFormat="1" ht="13.65" customHeight="1">
      <c r="AA6992" s="245">
        <v>1242197</v>
      </c>
      <c r="AB6992" t="s" s="30">
        <v>14649</v>
      </c>
      <c r="AD6992" t="s" s="30">
        <v>14650</v>
      </c>
      <c r="AG6992" t="s" s="30">
        <f>CONCATENATE(AH6992,", ",AI6992," ",AJ6992)</f>
        <v>309</v>
      </c>
      <c r="AH6992" t="s" s="244">
        <v>138</v>
      </c>
      <c r="AI6992" t="s" s="30">
        <v>139</v>
      </c>
      <c r="AJ6992" s="245">
        <v>37416</v>
      </c>
    </row>
    <row r="6993" s="231" customFormat="1" ht="13.65" customHeight="1">
      <c r="AA6993" s="245">
        <v>1242338</v>
      </c>
      <c r="AB6993" t="s" s="30">
        <v>14651</v>
      </c>
      <c r="AD6993" t="s" s="30">
        <v>14652</v>
      </c>
      <c r="AG6993" t="s" s="30">
        <f>CONCATENATE(AH6993,", ",AI6993," ",AJ6993)</f>
        <v>147</v>
      </c>
      <c r="AH6993" t="s" s="244">
        <v>138</v>
      </c>
      <c r="AI6993" t="s" s="30">
        <v>139</v>
      </c>
      <c r="AJ6993" s="245">
        <v>37406</v>
      </c>
    </row>
    <row r="6994" s="231" customFormat="1" ht="13.65" customHeight="1">
      <c r="AA6994" s="245">
        <v>1242379</v>
      </c>
      <c r="AB6994" t="s" s="30">
        <v>14653</v>
      </c>
      <c r="AG6994" t="s" s="30">
        <f>CONCATENATE(AH6994,", ",AI6994," ",AJ6994)</f>
        <v>209</v>
      </c>
    </row>
    <row r="6995" s="231" customFormat="1" ht="13.65" customHeight="1">
      <c r="AA6995" s="245">
        <v>1242395</v>
      </c>
      <c r="AB6995" t="s" s="30">
        <v>14654</v>
      </c>
      <c r="AG6995" t="s" s="30">
        <f>CONCATENATE(AH6995,", ",AI6995," ",AJ6995)</f>
        <v>209</v>
      </c>
    </row>
    <row r="6996" s="231" customFormat="1" ht="13.65" customHeight="1">
      <c r="AA6996" s="245">
        <v>1242403</v>
      </c>
      <c r="AB6996" t="s" s="30">
        <v>14655</v>
      </c>
      <c r="AG6996" t="s" s="30">
        <f>CONCATENATE(AH6996,", ",AI6996," ",AJ6996)</f>
        <v>209</v>
      </c>
    </row>
    <row r="6997" s="231" customFormat="1" ht="13.65" customHeight="1">
      <c r="AA6997" s="245">
        <v>1242411</v>
      </c>
      <c r="AB6997" t="s" s="30">
        <v>14656</v>
      </c>
      <c r="AG6997" t="s" s="30">
        <f>CONCATENATE(AH6997,", ",AI6997," ",AJ6997)</f>
        <v>209</v>
      </c>
    </row>
    <row r="6998" s="231" customFormat="1" ht="13.65" customHeight="1">
      <c r="AA6998" s="245">
        <v>1242429</v>
      </c>
      <c r="AB6998" t="s" s="30">
        <v>14657</v>
      </c>
      <c r="AG6998" t="s" s="30">
        <f>CONCATENATE(AH6998,", ",AI6998," ",AJ6998)</f>
        <v>209</v>
      </c>
    </row>
    <row r="6999" s="231" customFormat="1" ht="13.65" customHeight="1">
      <c r="AA6999" s="245">
        <v>1242437</v>
      </c>
      <c r="AB6999" t="s" s="30">
        <v>14658</v>
      </c>
      <c r="AD6999" t="s" s="30">
        <v>14659</v>
      </c>
      <c r="AG6999" t="s" s="30">
        <f>CONCATENATE(AH6999,", ",AI6999," ",AJ6999)</f>
        <v>14660</v>
      </c>
      <c r="AH6999" t="s" s="244">
        <v>10501</v>
      </c>
      <c r="AI6999" t="s" s="30">
        <v>139</v>
      </c>
      <c r="AJ6999" s="245">
        <v>37190</v>
      </c>
    </row>
    <row r="7000" s="231" customFormat="1" ht="13.65" customHeight="1">
      <c r="AA7000" s="245">
        <v>1242445</v>
      </c>
      <c r="AB7000" t="s" s="30">
        <v>14661</v>
      </c>
      <c r="AG7000" t="s" s="30">
        <f>CONCATENATE(AH7000,", ",AI7000," ",AJ7000)</f>
        <v>209</v>
      </c>
    </row>
    <row r="7001" s="231" customFormat="1" ht="13.65" customHeight="1">
      <c r="AA7001" s="245">
        <v>1242452</v>
      </c>
      <c r="AB7001" t="s" s="30">
        <v>14662</v>
      </c>
      <c r="AG7001" t="s" s="30">
        <f>CONCATENATE(AH7001,", ",AI7001," ",AJ7001)</f>
        <v>209</v>
      </c>
    </row>
    <row r="7002" s="231" customFormat="1" ht="13.65" customHeight="1">
      <c r="AA7002" s="245">
        <v>1242460</v>
      </c>
      <c r="AB7002" t="s" s="30">
        <v>14663</v>
      </c>
      <c r="AD7002" t="s" s="30">
        <v>14664</v>
      </c>
      <c r="AG7002" t="s" s="30">
        <f>CONCATENATE(AH7002,", ",AI7002," ",AJ7002)</f>
        <v>258</v>
      </c>
      <c r="AH7002" t="s" s="244">
        <v>259</v>
      </c>
      <c r="AI7002" t="s" s="30">
        <v>260</v>
      </c>
      <c r="AJ7002" s="245">
        <v>35222</v>
      </c>
    </row>
    <row r="7003" s="231" customFormat="1" ht="13.65" customHeight="1">
      <c r="AA7003" s="245">
        <v>1242478</v>
      </c>
      <c r="AB7003" t="s" s="30">
        <v>14665</v>
      </c>
      <c r="AG7003" t="s" s="30">
        <f>CONCATENATE(AH7003,", ",AI7003," ",AJ7003)</f>
        <v>209</v>
      </c>
    </row>
    <row r="7004" s="231" customFormat="1" ht="13.65" customHeight="1">
      <c r="AA7004" s="245">
        <v>1242486</v>
      </c>
      <c r="AB7004" t="s" s="30">
        <v>14666</v>
      </c>
      <c r="AG7004" t="s" s="30">
        <f>CONCATENATE(AH7004,", ",AI7004," ",AJ7004)</f>
        <v>209</v>
      </c>
    </row>
    <row r="7005" s="231" customFormat="1" ht="13.65" customHeight="1">
      <c r="AA7005" s="245">
        <v>1242494</v>
      </c>
      <c r="AB7005" t="s" s="30">
        <v>14667</v>
      </c>
      <c r="AG7005" t="s" s="30">
        <f>CONCATENATE(AH7005,", ",AI7005," ",AJ7005)</f>
        <v>209</v>
      </c>
    </row>
    <row r="7006" s="231" customFormat="1" ht="13.65" customHeight="1">
      <c r="AA7006" s="245">
        <v>1242502</v>
      </c>
      <c r="AB7006" t="s" s="30">
        <v>14668</v>
      </c>
      <c r="AD7006" t="s" s="30">
        <v>14669</v>
      </c>
      <c r="AG7006" t="s" s="30">
        <f>CONCATENATE(AH7006,", ",AI7006," ",AJ7006)</f>
        <v>6453</v>
      </c>
      <c r="AH7006" t="s" s="244">
        <v>259</v>
      </c>
      <c r="AI7006" t="s" s="30">
        <v>260</v>
      </c>
      <c r="AJ7006" s="245">
        <v>35205</v>
      </c>
    </row>
    <row r="7007" s="231" customFormat="1" ht="13.65" customHeight="1">
      <c r="AA7007" s="245">
        <v>1242510</v>
      </c>
      <c r="AB7007" t="s" s="30">
        <v>14670</v>
      </c>
      <c r="AG7007" t="s" s="30">
        <f>CONCATENATE(AH7007,", ",AI7007," ",AJ7007)</f>
        <v>209</v>
      </c>
    </row>
    <row r="7008" s="231" customFormat="1" ht="13.65" customHeight="1">
      <c r="AA7008" s="245">
        <v>1242528</v>
      </c>
      <c r="AB7008" t="s" s="30">
        <v>14671</v>
      </c>
      <c r="AD7008" t="s" s="30">
        <v>14672</v>
      </c>
      <c r="AG7008" t="s" s="30">
        <f>CONCATENATE(AH7008,", ",AI7008," ",AJ7008)</f>
        <v>14673</v>
      </c>
      <c r="AH7008" t="s" s="244">
        <v>4853</v>
      </c>
      <c r="AI7008" t="s" s="30">
        <v>616</v>
      </c>
      <c r="AJ7008" s="245">
        <v>27675</v>
      </c>
    </row>
    <row r="7009" s="231" customFormat="1" ht="13.65" customHeight="1">
      <c r="AA7009" s="245">
        <v>1242536</v>
      </c>
      <c r="AB7009" t="s" s="30">
        <v>14674</v>
      </c>
      <c r="AD7009" t="s" s="30">
        <v>14675</v>
      </c>
      <c r="AG7009" t="s" s="30">
        <f>CONCATENATE(AH7009,", ",AI7009," ",AJ7009)</f>
        <v>10520</v>
      </c>
      <c r="AH7009" t="s" s="244">
        <v>4773</v>
      </c>
      <c r="AI7009" t="s" s="30">
        <v>260</v>
      </c>
      <c r="AJ7009" s="245">
        <v>36106</v>
      </c>
    </row>
    <row r="7010" s="231" customFormat="1" ht="13.65" customHeight="1">
      <c r="AA7010" s="245">
        <v>1242544</v>
      </c>
      <c r="AB7010" t="s" s="30">
        <v>14676</v>
      </c>
      <c r="AG7010" t="s" s="30">
        <f>CONCATENATE(AH7010,", ",AI7010," ",AJ7010)</f>
        <v>209</v>
      </c>
    </row>
    <row r="7011" s="231" customFormat="1" ht="13.65" customHeight="1">
      <c r="AA7011" s="245">
        <v>1242551</v>
      </c>
      <c r="AB7011" t="s" s="30">
        <v>14677</v>
      </c>
      <c r="AG7011" t="s" s="30">
        <f>CONCATENATE(AH7011,", ",AI7011," ",AJ7011)</f>
        <v>209</v>
      </c>
    </row>
    <row r="7012" s="231" customFormat="1" ht="13.65" customHeight="1">
      <c r="AA7012" s="245">
        <v>1242569</v>
      </c>
      <c r="AB7012" t="s" s="30">
        <v>14678</v>
      </c>
      <c r="AG7012" t="s" s="30">
        <f>CONCATENATE(AH7012,", ",AI7012," ",AJ7012)</f>
        <v>209</v>
      </c>
    </row>
    <row r="7013" s="231" customFormat="1" ht="13.65" customHeight="1">
      <c r="AA7013" s="245">
        <v>1242577</v>
      </c>
      <c r="AB7013" t="s" s="30">
        <v>14679</v>
      </c>
      <c r="AG7013" t="s" s="30">
        <f>CONCATENATE(AH7013,", ",AI7013," ",AJ7013)</f>
        <v>209</v>
      </c>
    </row>
    <row r="7014" s="231" customFormat="1" ht="13.65" customHeight="1">
      <c r="AA7014" s="245">
        <v>1242585</v>
      </c>
      <c r="AB7014" t="s" s="30">
        <v>14680</v>
      </c>
      <c r="AG7014" t="s" s="30">
        <f>CONCATENATE(AH7014,", ",AI7014," ",AJ7014)</f>
        <v>209</v>
      </c>
    </row>
    <row r="7015" s="231" customFormat="1" ht="13.65" customHeight="1">
      <c r="AA7015" s="245">
        <v>1242593</v>
      </c>
      <c r="AB7015" t="s" s="30">
        <v>14681</v>
      </c>
      <c r="AG7015" t="s" s="30">
        <f>CONCATENATE(AH7015,", ",AI7015," ",AJ7015)</f>
        <v>209</v>
      </c>
    </row>
    <row r="7016" s="231" customFormat="1" ht="13.65" customHeight="1">
      <c r="AA7016" s="245">
        <v>1242601</v>
      </c>
      <c r="AB7016" t="s" s="30">
        <v>14682</v>
      </c>
      <c r="AG7016" t="s" s="30">
        <f>CONCATENATE(AH7016,", ",AI7016," ",AJ7016)</f>
        <v>209</v>
      </c>
    </row>
    <row r="7017" s="231" customFormat="1" ht="13.65" customHeight="1">
      <c r="AA7017" s="245">
        <v>1242619</v>
      </c>
      <c r="AB7017" t="s" s="30">
        <v>14683</v>
      </c>
      <c r="AG7017" t="s" s="30">
        <f>CONCATENATE(AH7017,", ",AI7017," ",AJ7017)</f>
        <v>209</v>
      </c>
    </row>
    <row r="7018" s="231" customFormat="1" ht="13.65" customHeight="1">
      <c r="AA7018" s="245">
        <v>1242627</v>
      </c>
      <c r="AB7018" t="s" s="30">
        <v>14684</v>
      </c>
      <c r="AG7018" t="s" s="30">
        <f>CONCATENATE(AH7018,", ",AI7018," ",AJ7018)</f>
        <v>209</v>
      </c>
    </row>
    <row r="7019" s="231" customFormat="1" ht="13.65" customHeight="1">
      <c r="AA7019" s="245">
        <v>1242635</v>
      </c>
      <c r="AB7019" t="s" s="30">
        <v>14685</v>
      </c>
      <c r="AG7019" t="s" s="30">
        <f>CONCATENATE(AH7019,", ",AI7019," ",AJ7019)</f>
        <v>209</v>
      </c>
    </row>
    <row r="7020" s="231" customFormat="1" ht="13.65" customHeight="1">
      <c r="AA7020" s="245">
        <v>1242643</v>
      </c>
      <c r="AB7020" t="s" s="30">
        <v>14686</v>
      </c>
      <c r="AG7020" t="s" s="30">
        <f>CONCATENATE(AH7020,", ",AI7020," ",AJ7020)</f>
        <v>209</v>
      </c>
    </row>
    <row r="7021" s="231" customFormat="1" ht="13.65" customHeight="1">
      <c r="AA7021" s="245">
        <v>1242650</v>
      </c>
      <c r="AB7021" t="s" s="30">
        <v>14687</v>
      </c>
      <c r="AG7021" t="s" s="30">
        <f>CONCATENATE(AH7021,", ",AI7021," ",AJ7021)</f>
        <v>209</v>
      </c>
    </row>
    <row r="7022" s="231" customFormat="1" ht="13.65" customHeight="1">
      <c r="AA7022" s="245">
        <v>1242668</v>
      </c>
      <c r="AB7022" t="s" s="30">
        <v>14688</v>
      </c>
      <c r="AG7022" t="s" s="30">
        <f>CONCATENATE(AH7022,", ",AI7022," ",AJ7022)</f>
        <v>209</v>
      </c>
    </row>
    <row r="7023" s="231" customFormat="1" ht="13.65" customHeight="1">
      <c r="AA7023" s="245">
        <v>1242676</v>
      </c>
      <c r="AB7023" t="s" s="30">
        <v>14689</v>
      </c>
      <c r="AG7023" t="s" s="30">
        <f>CONCATENATE(AH7023,", ",AI7023," ",AJ7023)</f>
        <v>209</v>
      </c>
    </row>
    <row r="7024" s="231" customFormat="1" ht="13.65" customHeight="1">
      <c r="AA7024" s="245">
        <v>1242684</v>
      </c>
      <c r="AB7024" t="s" s="30">
        <v>14690</v>
      </c>
      <c r="AG7024" t="s" s="30">
        <f>CONCATENATE(AH7024,", ",AI7024," ",AJ7024)</f>
        <v>209</v>
      </c>
    </row>
    <row r="7025" s="231" customFormat="1" ht="13.65" customHeight="1">
      <c r="AA7025" s="245">
        <v>1242692</v>
      </c>
      <c r="AB7025" t="s" s="30">
        <v>14691</v>
      </c>
      <c r="AG7025" t="s" s="30">
        <f>CONCATENATE(AH7025,", ",AI7025," ",AJ7025)</f>
        <v>209</v>
      </c>
    </row>
    <row r="7026" s="231" customFormat="1" ht="13.65" customHeight="1">
      <c r="AA7026" s="245">
        <v>1242700</v>
      </c>
      <c r="AB7026" t="s" s="30">
        <v>14692</v>
      </c>
      <c r="AG7026" t="s" s="30">
        <f>CONCATENATE(AH7026,", ",AI7026," ",AJ7026)</f>
        <v>209</v>
      </c>
    </row>
    <row r="7027" s="231" customFormat="1" ht="13.65" customHeight="1">
      <c r="AA7027" s="245">
        <v>1242718</v>
      </c>
      <c r="AB7027" t="s" s="30">
        <v>14693</v>
      </c>
      <c r="AG7027" t="s" s="30">
        <f>CONCATENATE(AH7027,", ",AI7027," ",AJ7027)</f>
        <v>209</v>
      </c>
    </row>
    <row r="7028" s="231" customFormat="1" ht="13.65" customHeight="1">
      <c r="AA7028" s="245">
        <v>1242726</v>
      </c>
      <c r="AB7028" t="s" s="30">
        <v>14694</v>
      </c>
      <c r="AG7028" t="s" s="30">
        <f>CONCATENATE(AH7028,", ",AI7028," ",AJ7028)</f>
        <v>209</v>
      </c>
    </row>
    <row r="7029" s="231" customFormat="1" ht="13.65" customHeight="1">
      <c r="AA7029" s="245">
        <v>1242734</v>
      </c>
      <c r="AB7029" t="s" s="30">
        <v>14695</v>
      </c>
      <c r="AG7029" t="s" s="30">
        <f>CONCATENATE(AH7029,", ",AI7029," ",AJ7029)</f>
        <v>209</v>
      </c>
    </row>
    <row r="7030" s="231" customFormat="1" ht="13.65" customHeight="1">
      <c r="AA7030" s="245">
        <v>1242742</v>
      </c>
      <c r="AB7030" t="s" s="30">
        <v>14696</v>
      </c>
      <c r="AG7030" t="s" s="30">
        <f>CONCATENATE(AH7030,", ",AI7030," ",AJ7030)</f>
        <v>209</v>
      </c>
    </row>
    <row r="7031" s="231" customFormat="1" ht="13.65" customHeight="1">
      <c r="AA7031" s="245">
        <v>1242759</v>
      </c>
      <c r="AB7031" t="s" s="30">
        <v>14697</v>
      </c>
      <c r="AG7031" t="s" s="30">
        <f>CONCATENATE(AH7031,", ",AI7031," ",AJ7031)</f>
        <v>209</v>
      </c>
    </row>
    <row r="7032" s="231" customFormat="1" ht="13.65" customHeight="1">
      <c r="AA7032" s="245">
        <v>1242767</v>
      </c>
      <c r="AB7032" t="s" s="30">
        <v>14698</v>
      </c>
      <c r="AD7032" t="s" s="30">
        <v>14699</v>
      </c>
      <c r="AG7032" t="s" s="30">
        <f>CONCATENATE(AH7032,", ",AI7032," ",AJ7032)</f>
        <v>182</v>
      </c>
      <c r="AH7032" t="s" s="244">
        <v>138</v>
      </c>
      <c r="AI7032" t="s" s="30">
        <v>139</v>
      </c>
      <c r="AJ7032" s="245">
        <v>37421</v>
      </c>
    </row>
    <row r="7033" s="231" customFormat="1" ht="13.65" customHeight="1">
      <c r="AA7033" s="245">
        <v>1242858</v>
      </c>
      <c r="AB7033" t="s" s="30">
        <v>14700</v>
      </c>
      <c r="AG7033" t="s" s="30">
        <f>CONCATENATE(AH7033,", ",AI7033," ",AJ7033)</f>
        <v>209</v>
      </c>
    </row>
    <row r="7034" s="231" customFormat="1" ht="13.65" customHeight="1">
      <c r="AA7034" s="245">
        <v>1242866</v>
      </c>
      <c r="AB7034" t="s" s="30">
        <v>14701</v>
      </c>
      <c r="AG7034" t="s" s="30">
        <f>CONCATENATE(AH7034,", ",AI7034," ",AJ7034)</f>
        <v>209</v>
      </c>
    </row>
    <row r="7035" s="231" customFormat="1" ht="13.65" customHeight="1">
      <c r="AA7035" s="245">
        <v>1242874</v>
      </c>
      <c r="AB7035" t="s" s="30">
        <v>14702</v>
      </c>
      <c r="AG7035" t="s" s="30">
        <f>CONCATENATE(AH7035,", ",AI7035," ",AJ7035)</f>
        <v>209</v>
      </c>
    </row>
    <row r="7036" s="231" customFormat="1" ht="13.65" customHeight="1">
      <c r="AA7036" s="245">
        <v>1242908</v>
      </c>
      <c r="AB7036" t="s" s="30">
        <v>14703</v>
      </c>
      <c r="AG7036" t="s" s="30">
        <f>CONCATENATE(AH7036,", ",AI7036," ",AJ7036)</f>
        <v>209</v>
      </c>
    </row>
    <row r="7037" s="231" customFormat="1" ht="13.65" customHeight="1">
      <c r="AA7037" s="245">
        <v>1242916</v>
      </c>
      <c r="AB7037" t="s" s="30">
        <v>14704</v>
      </c>
      <c r="AG7037" t="s" s="30">
        <f>CONCATENATE(AH7037,", ",AI7037," ",AJ7037)</f>
        <v>209</v>
      </c>
    </row>
    <row r="7038" s="231" customFormat="1" ht="13.65" customHeight="1">
      <c r="AA7038" s="245">
        <v>1242924</v>
      </c>
      <c r="AB7038" t="s" s="30">
        <v>14705</v>
      </c>
      <c r="AC7038" t="s" s="30">
        <v>14706</v>
      </c>
      <c r="AG7038" t="s" s="30">
        <f>CONCATENATE(AH7038,", ",AI7038," ",AJ7038)</f>
        <v>209</v>
      </c>
    </row>
    <row r="7039" s="231" customFormat="1" ht="13.65" customHeight="1">
      <c r="AA7039" s="245">
        <v>1242932</v>
      </c>
      <c r="AB7039" t="s" s="30">
        <v>14707</v>
      </c>
      <c r="AC7039" t="s" s="30">
        <v>14708</v>
      </c>
      <c r="AG7039" t="s" s="30">
        <f>CONCATENATE(AH7039,", ",AI7039," ",AJ7039)</f>
        <v>209</v>
      </c>
    </row>
    <row r="7040" s="231" customFormat="1" ht="13.65" customHeight="1">
      <c r="AA7040" s="245">
        <v>1242940</v>
      </c>
      <c r="AB7040" t="s" s="30">
        <v>14709</v>
      </c>
      <c r="AG7040" t="s" s="30">
        <f>CONCATENATE(AH7040,", ",AI7040," ",AJ7040)</f>
        <v>209</v>
      </c>
    </row>
    <row r="7041" s="231" customFormat="1" ht="13.65" customHeight="1">
      <c r="AA7041" s="245">
        <v>1242957</v>
      </c>
      <c r="AB7041" t="s" s="30">
        <v>14710</v>
      </c>
      <c r="AG7041" t="s" s="30">
        <f>CONCATENATE(AH7041,", ",AI7041," ",AJ7041)</f>
        <v>209</v>
      </c>
    </row>
    <row r="7042" s="231" customFormat="1" ht="13.65" customHeight="1">
      <c r="AA7042" s="245">
        <v>1242973</v>
      </c>
      <c r="AB7042" t="s" s="30">
        <v>14711</v>
      </c>
      <c r="AC7042" t="s" s="30">
        <v>14712</v>
      </c>
      <c r="AG7042" t="s" s="30">
        <f>CONCATENATE(AH7042,", ",AI7042," ",AJ7042)</f>
        <v>209</v>
      </c>
    </row>
    <row r="7043" s="231" customFormat="1" ht="13.65" customHeight="1">
      <c r="AA7043" s="245">
        <v>1242981</v>
      </c>
      <c r="AB7043" t="s" s="30">
        <v>14713</v>
      </c>
      <c r="AG7043" t="s" s="30">
        <f>CONCATENATE(AH7043,", ",AI7043," ",AJ7043)</f>
        <v>209</v>
      </c>
    </row>
    <row r="7044" s="231" customFormat="1" ht="13.65" customHeight="1">
      <c r="AA7044" s="245">
        <v>1242999</v>
      </c>
      <c r="AB7044" t="s" s="30">
        <v>14714</v>
      </c>
      <c r="AG7044" t="s" s="30">
        <f>CONCATENATE(AH7044,", ",AI7044," ",AJ7044)</f>
        <v>209</v>
      </c>
    </row>
    <row r="7045" s="231" customFormat="1" ht="13.65" customHeight="1">
      <c r="AA7045" s="245">
        <v>1243005</v>
      </c>
      <c r="AB7045" t="s" s="30">
        <v>14715</v>
      </c>
      <c r="AG7045" t="s" s="30">
        <f>CONCATENATE(AH7045,", ",AI7045," ",AJ7045)</f>
        <v>209</v>
      </c>
    </row>
    <row r="7046" s="231" customFormat="1" ht="13.65" customHeight="1">
      <c r="AA7046" s="245">
        <v>1243013</v>
      </c>
      <c r="AB7046" t="s" s="30">
        <v>14716</v>
      </c>
      <c r="AG7046" t="s" s="30">
        <f>CONCATENATE(AH7046,", ",AI7046," ",AJ7046)</f>
        <v>209</v>
      </c>
    </row>
    <row r="7047" s="231" customFormat="1" ht="13.65" customHeight="1">
      <c r="AA7047" s="245">
        <v>1243021</v>
      </c>
      <c r="AB7047" t="s" s="30">
        <v>14717</v>
      </c>
      <c r="AG7047" t="s" s="30">
        <f>CONCATENATE(AH7047,", ",AI7047," ",AJ7047)</f>
        <v>209</v>
      </c>
    </row>
    <row r="7048" s="231" customFormat="1" ht="13.65" customHeight="1">
      <c r="AA7048" s="245">
        <v>1243039</v>
      </c>
      <c r="AB7048" t="s" s="30">
        <v>14718</v>
      </c>
      <c r="AG7048" t="s" s="30">
        <f>CONCATENATE(AH7048,", ",AI7048," ",AJ7048)</f>
        <v>209</v>
      </c>
    </row>
    <row r="7049" s="231" customFormat="1" ht="13.65" customHeight="1">
      <c r="AA7049" s="245">
        <v>1243047</v>
      </c>
      <c r="AB7049" t="s" s="30">
        <v>14719</v>
      </c>
      <c r="AG7049" t="s" s="30">
        <f>CONCATENATE(AH7049,", ",AI7049," ",AJ7049)</f>
        <v>209</v>
      </c>
    </row>
    <row r="7050" s="231" customFormat="1" ht="13.65" customHeight="1">
      <c r="AA7050" s="245">
        <v>1243054</v>
      </c>
      <c r="AB7050" t="s" s="30">
        <v>14720</v>
      </c>
      <c r="AG7050" t="s" s="30">
        <f>CONCATENATE(AH7050,", ",AI7050," ",AJ7050)</f>
        <v>209</v>
      </c>
    </row>
    <row r="7051" s="231" customFormat="1" ht="13.65" customHeight="1">
      <c r="AA7051" s="245">
        <v>1243062</v>
      </c>
      <c r="AB7051" t="s" s="30">
        <v>14721</v>
      </c>
      <c r="AG7051" t="s" s="30">
        <f>CONCATENATE(AH7051,", ",AI7051," ",AJ7051)</f>
        <v>209</v>
      </c>
    </row>
    <row r="7052" s="231" customFormat="1" ht="13.65" customHeight="1">
      <c r="AA7052" s="245">
        <v>1243070</v>
      </c>
      <c r="AB7052" t="s" s="30">
        <v>14722</v>
      </c>
      <c r="AG7052" t="s" s="30">
        <f>CONCATENATE(AH7052,", ",AI7052," ",AJ7052)</f>
        <v>209</v>
      </c>
    </row>
    <row r="7053" s="231" customFormat="1" ht="13.65" customHeight="1">
      <c r="AA7053" s="245">
        <v>1243088</v>
      </c>
      <c r="AB7053" t="s" s="30">
        <v>14723</v>
      </c>
      <c r="AG7053" t="s" s="30">
        <f>CONCATENATE(AH7053,", ",AI7053," ",AJ7053)</f>
        <v>209</v>
      </c>
    </row>
    <row r="7054" s="231" customFormat="1" ht="13.65" customHeight="1">
      <c r="AA7054" s="245">
        <v>1243096</v>
      </c>
      <c r="AB7054" t="s" s="30">
        <v>14724</v>
      </c>
      <c r="AG7054" t="s" s="30">
        <f>CONCATENATE(AH7054,", ",AI7054," ",AJ7054)</f>
        <v>209</v>
      </c>
    </row>
    <row r="7055" s="231" customFormat="1" ht="13.65" customHeight="1">
      <c r="AA7055" s="245">
        <v>1243104</v>
      </c>
      <c r="AB7055" t="s" s="30">
        <v>14725</v>
      </c>
      <c r="AG7055" t="s" s="30">
        <f>CONCATENATE(AH7055,", ",AI7055," ",AJ7055)</f>
        <v>209</v>
      </c>
    </row>
    <row r="7056" s="231" customFormat="1" ht="13.65" customHeight="1">
      <c r="AA7056" s="245">
        <v>1243112</v>
      </c>
      <c r="AB7056" t="s" s="30">
        <v>14726</v>
      </c>
      <c r="AG7056" t="s" s="30">
        <f>CONCATENATE(AH7056,", ",AI7056," ",AJ7056)</f>
        <v>209</v>
      </c>
    </row>
    <row r="7057" s="231" customFormat="1" ht="13.65" customHeight="1">
      <c r="AA7057" s="245">
        <v>1243120</v>
      </c>
      <c r="AB7057" t="s" s="30">
        <v>14727</v>
      </c>
      <c r="AG7057" t="s" s="30">
        <f>CONCATENATE(AH7057,", ",AI7057," ",AJ7057)</f>
        <v>209</v>
      </c>
    </row>
    <row r="7058" s="231" customFormat="1" ht="13.65" customHeight="1">
      <c r="AA7058" s="245">
        <v>1243138</v>
      </c>
      <c r="AB7058" t="s" s="30">
        <v>14728</v>
      </c>
      <c r="AG7058" t="s" s="30">
        <f>CONCATENATE(AH7058,", ",AI7058," ",AJ7058)</f>
        <v>209</v>
      </c>
    </row>
    <row r="7059" s="231" customFormat="1" ht="13.65" customHeight="1">
      <c r="AA7059" s="245">
        <v>1243146</v>
      </c>
      <c r="AB7059" t="s" s="30">
        <v>14729</v>
      </c>
      <c r="AG7059" t="s" s="30">
        <f>CONCATENATE(AH7059,", ",AI7059," ",AJ7059)</f>
        <v>209</v>
      </c>
    </row>
    <row r="7060" s="231" customFormat="1" ht="13.65" customHeight="1">
      <c r="AA7060" s="245">
        <v>1243153</v>
      </c>
      <c r="AB7060" t="s" s="30">
        <v>14730</v>
      </c>
      <c r="AG7060" t="s" s="30">
        <f>CONCATENATE(AH7060,", ",AI7060," ",AJ7060)</f>
        <v>209</v>
      </c>
    </row>
    <row r="7061" s="231" customFormat="1" ht="13.65" customHeight="1">
      <c r="AA7061" s="245">
        <v>1243161</v>
      </c>
      <c r="AB7061" t="s" s="30">
        <v>14731</v>
      </c>
      <c r="AG7061" t="s" s="30">
        <f>CONCATENATE(AH7061,", ",AI7061," ",AJ7061)</f>
        <v>209</v>
      </c>
    </row>
    <row r="7062" s="231" customFormat="1" ht="13.65" customHeight="1">
      <c r="AA7062" s="245">
        <v>1243179</v>
      </c>
      <c r="AB7062" t="s" s="30">
        <v>14732</v>
      </c>
      <c r="AG7062" t="s" s="30">
        <f>CONCATENATE(AH7062,", ",AI7062," ",AJ7062)</f>
        <v>209</v>
      </c>
    </row>
    <row r="7063" s="231" customFormat="1" ht="13.65" customHeight="1">
      <c r="AA7063" s="245">
        <v>1243211</v>
      </c>
      <c r="AB7063" t="s" s="30">
        <v>14733</v>
      </c>
      <c r="AG7063" t="s" s="30">
        <f>CONCATENATE(AH7063,", ",AI7063," ",AJ7063)</f>
        <v>209</v>
      </c>
    </row>
    <row r="7064" s="231" customFormat="1" ht="13.65" customHeight="1">
      <c r="AA7064" s="245">
        <v>1243229</v>
      </c>
      <c r="AB7064" t="s" s="30">
        <v>14734</v>
      </c>
      <c r="AG7064" t="s" s="30">
        <f>CONCATENATE(AH7064,", ",AI7064," ",AJ7064)</f>
        <v>209</v>
      </c>
    </row>
    <row r="7065" s="231" customFormat="1" ht="13.65" customHeight="1">
      <c r="AA7065" s="245">
        <v>1243237</v>
      </c>
      <c r="AB7065" t="s" s="30">
        <v>14735</v>
      </c>
      <c r="AG7065" t="s" s="30">
        <f>CONCATENATE(AH7065,", ",AI7065," ",AJ7065)</f>
        <v>209</v>
      </c>
    </row>
    <row r="7066" s="231" customFormat="1" ht="13.65" customHeight="1">
      <c r="AA7066" s="245">
        <v>1243245</v>
      </c>
      <c r="AB7066" t="s" s="30">
        <v>14736</v>
      </c>
      <c r="AG7066" t="s" s="30">
        <f>CONCATENATE(AH7066,", ",AI7066," ",AJ7066)</f>
        <v>209</v>
      </c>
    </row>
    <row r="7067" s="231" customFormat="1" ht="13.65" customHeight="1">
      <c r="AA7067" s="245">
        <v>1243252</v>
      </c>
      <c r="AB7067" t="s" s="30">
        <v>14737</v>
      </c>
      <c r="AG7067" t="s" s="30">
        <f>CONCATENATE(AH7067,", ",AI7067," ",AJ7067)</f>
        <v>209</v>
      </c>
    </row>
    <row r="7068" s="231" customFormat="1" ht="13.65" customHeight="1">
      <c r="AA7068" s="245">
        <v>1243260</v>
      </c>
      <c r="AB7068" t="s" s="30">
        <v>14738</v>
      </c>
      <c r="AG7068" t="s" s="30">
        <f>CONCATENATE(AH7068,", ",AI7068," ",AJ7068)</f>
        <v>209</v>
      </c>
    </row>
    <row r="7069" s="231" customFormat="1" ht="13.65" customHeight="1">
      <c r="AA7069" s="245">
        <v>1243278</v>
      </c>
      <c r="AB7069" t="s" s="30">
        <v>14739</v>
      </c>
      <c r="AG7069" t="s" s="30">
        <f>CONCATENATE(AH7069,", ",AI7069," ",AJ7069)</f>
        <v>209</v>
      </c>
    </row>
    <row r="7070" s="231" customFormat="1" ht="13.65" customHeight="1">
      <c r="AA7070" s="245">
        <v>1243286</v>
      </c>
      <c r="AB7070" t="s" s="30">
        <v>14740</v>
      </c>
      <c r="AG7070" t="s" s="30">
        <f>CONCATENATE(AH7070,", ",AI7070," ",AJ7070)</f>
        <v>209</v>
      </c>
    </row>
    <row r="7071" s="231" customFormat="1" ht="13.65" customHeight="1">
      <c r="AA7071" s="245">
        <v>1243294</v>
      </c>
      <c r="AB7071" t="s" s="30">
        <v>14741</v>
      </c>
      <c r="AG7071" t="s" s="30">
        <f>CONCATENATE(AH7071,", ",AI7071," ",AJ7071)</f>
        <v>209</v>
      </c>
    </row>
    <row r="7072" s="231" customFormat="1" ht="13.65" customHeight="1">
      <c r="AA7072" s="245">
        <v>1243302</v>
      </c>
      <c r="AB7072" t="s" s="30">
        <v>14742</v>
      </c>
      <c r="AG7072" t="s" s="30">
        <f>CONCATENATE(AH7072,", ",AI7072," ",AJ7072)</f>
        <v>209</v>
      </c>
    </row>
    <row r="7073" s="231" customFormat="1" ht="13.65" customHeight="1">
      <c r="AA7073" s="245">
        <v>1243310</v>
      </c>
      <c r="AB7073" t="s" s="30">
        <v>14743</v>
      </c>
      <c r="AG7073" t="s" s="30">
        <f>CONCATENATE(AH7073,", ",AI7073," ",AJ7073)</f>
        <v>209</v>
      </c>
    </row>
    <row r="7074" s="231" customFormat="1" ht="13.65" customHeight="1">
      <c r="AA7074" s="245">
        <v>1243328</v>
      </c>
      <c r="AB7074" t="s" s="30">
        <v>14744</v>
      </c>
      <c r="AG7074" t="s" s="30">
        <f>CONCATENATE(AH7074,", ",AI7074," ",AJ7074)</f>
        <v>209</v>
      </c>
    </row>
    <row r="7075" s="231" customFormat="1" ht="13.65" customHeight="1">
      <c r="AA7075" s="245">
        <v>1243336</v>
      </c>
      <c r="AB7075" t="s" s="30">
        <v>14745</v>
      </c>
      <c r="AG7075" t="s" s="30">
        <f>CONCATENATE(AH7075,", ",AI7075," ",AJ7075)</f>
        <v>209</v>
      </c>
    </row>
    <row r="7076" s="231" customFormat="1" ht="13.65" customHeight="1">
      <c r="AA7076" s="245">
        <v>1243344</v>
      </c>
      <c r="AB7076" t="s" s="30">
        <v>14746</v>
      </c>
      <c r="AG7076" t="s" s="30">
        <f>CONCATENATE(AH7076,", ",AI7076," ",AJ7076)</f>
        <v>209</v>
      </c>
    </row>
    <row r="7077" s="231" customFormat="1" ht="13.65" customHeight="1">
      <c r="AA7077" s="245">
        <v>1243351</v>
      </c>
      <c r="AB7077" t="s" s="30">
        <v>14747</v>
      </c>
      <c r="AG7077" t="s" s="30">
        <f>CONCATENATE(AH7077,", ",AI7077," ",AJ7077)</f>
        <v>209</v>
      </c>
    </row>
    <row r="7078" s="231" customFormat="1" ht="13.65" customHeight="1">
      <c r="AA7078" s="245">
        <v>1243369</v>
      </c>
      <c r="AB7078" t="s" s="30">
        <v>14748</v>
      </c>
      <c r="AG7078" t="s" s="30">
        <f>CONCATENATE(AH7078,", ",AI7078," ",AJ7078)</f>
        <v>209</v>
      </c>
    </row>
    <row r="7079" s="231" customFormat="1" ht="13.65" customHeight="1">
      <c r="AA7079" s="245">
        <v>1243377</v>
      </c>
      <c r="AB7079" t="s" s="30">
        <v>14749</v>
      </c>
      <c r="AG7079" t="s" s="30">
        <f>CONCATENATE(AH7079,", ",AI7079," ",AJ7079)</f>
        <v>209</v>
      </c>
    </row>
    <row r="7080" s="231" customFormat="1" ht="13.65" customHeight="1">
      <c r="AA7080" s="245">
        <v>1243385</v>
      </c>
      <c r="AB7080" t="s" s="30">
        <v>14750</v>
      </c>
      <c r="AG7080" t="s" s="30">
        <f>CONCATENATE(AH7080,", ",AI7080," ",AJ7080)</f>
        <v>209</v>
      </c>
    </row>
    <row r="7081" s="231" customFormat="1" ht="13.65" customHeight="1">
      <c r="AA7081" s="245">
        <v>1243393</v>
      </c>
      <c r="AB7081" t="s" s="30">
        <v>14751</v>
      </c>
      <c r="AG7081" t="s" s="30">
        <f>CONCATENATE(AH7081,", ",AI7081," ",AJ7081)</f>
        <v>209</v>
      </c>
    </row>
    <row r="7082" s="231" customFormat="1" ht="13.65" customHeight="1">
      <c r="AA7082" s="245">
        <v>1243401</v>
      </c>
      <c r="AB7082" t="s" s="30">
        <v>14752</v>
      </c>
      <c r="AG7082" t="s" s="30">
        <f>CONCATENATE(AH7082,", ",AI7082," ",AJ7082)</f>
        <v>209</v>
      </c>
    </row>
    <row r="7083" s="231" customFormat="1" ht="13.65" customHeight="1">
      <c r="AA7083" s="245">
        <v>1243419</v>
      </c>
      <c r="AB7083" t="s" s="30">
        <v>14753</v>
      </c>
      <c r="AG7083" t="s" s="30">
        <f>CONCATENATE(AH7083,", ",AI7083," ",AJ7083)</f>
        <v>209</v>
      </c>
    </row>
    <row r="7084" s="231" customFormat="1" ht="13.65" customHeight="1">
      <c r="AA7084" s="245">
        <v>1243427</v>
      </c>
      <c r="AB7084" t="s" s="30">
        <v>14754</v>
      </c>
      <c r="AG7084" t="s" s="30">
        <f>CONCATENATE(AH7084,", ",AI7084," ",AJ7084)</f>
        <v>209</v>
      </c>
    </row>
    <row r="7085" s="231" customFormat="1" ht="13.65" customHeight="1">
      <c r="AA7085" s="245">
        <v>1243435</v>
      </c>
      <c r="AB7085" t="s" s="30">
        <v>14755</v>
      </c>
      <c r="AG7085" t="s" s="30">
        <f>CONCATENATE(AH7085,", ",AI7085," ",AJ7085)</f>
        <v>209</v>
      </c>
    </row>
    <row r="7086" s="231" customFormat="1" ht="13.65" customHeight="1">
      <c r="AA7086" s="245">
        <v>1243443</v>
      </c>
      <c r="AB7086" t="s" s="30">
        <v>14756</v>
      </c>
      <c r="AG7086" t="s" s="30">
        <f>CONCATENATE(AH7086,", ",AI7086," ",AJ7086)</f>
        <v>209</v>
      </c>
    </row>
    <row r="7087" s="231" customFormat="1" ht="13.65" customHeight="1">
      <c r="AA7087" s="245">
        <v>1243450</v>
      </c>
      <c r="AB7087" t="s" s="30">
        <v>14757</v>
      </c>
      <c r="AG7087" t="s" s="30">
        <f>CONCATENATE(AH7087,", ",AI7087," ",AJ7087)</f>
        <v>209</v>
      </c>
    </row>
    <row r="7088" s="231" customFormat="1" ht="13.65" customHeight="1">
      <c r="AA7088" s="245">
        <v>1243468</v>
      </c>
      <c r="AB7088" t="s" s="30">
        <v>14758</v>
      </c>
      <c r="AG7088" t="s" s="30">
        <f>CONCATENATE(AH7088,", ",AI7088," ",AJ7088)</f>
        <v>209</v>
      </c>
    </row>
    <row r="7089" s="231" customFormat="1" ht="13.65" customHeight="1">
      <c r="AA7089" s="245">
        <v>1243476</v>
      </c>
      <c r="AB7089" t="s" s="30">
        <v>14759</v>
      </c>
      <c r="AG7089" t="s" s="30">
        <f>CONCATENATE(AH7089,", ",AI7089," ",AJ7089)</f>
        <v>209</v>
      </c>
    </row>
    <row r="7090" s="231" customFormat="1" ht="13.65" customHeight="1">
      <c r="AA7090" s="245">
        <v>1243484</v>
      </c>
      <c r="AB7090" t="s" s="30">
        <v>14760</v>
      </c>
      <c r="AG7090" t="s" s="30">
        <f>CONCATENATE(AH7090,", ",AI7090," ",AJ7090)</f>
        <v>209</v>
      </c>
    </row>
    <row r="7091" s="231" customFormat="1" ht="13.65" customHeight="1">
      <c r="AA7091" s="245">
        <v>1243492</v>
      </c>
      <c r="AB7091" t="s" s="30">
        <v>14761</v>
      </c>
      <c r="AG7091" t="s" s="30">
        <f>CONCATENATE(AH7091,", ",AI7091," ",AJ7091)</f>
        <v>209</v>
      </c>
    </row>
    <row r="7092" s="231" customFormat="1" ht="13.65" customHeight="1">
      <c r="AA7092" s="245">
        <v>1243500</v>
      </c>
      <c r="AB7092" t="s" s="30">
        <v>14762</v>
      </c>
      <c r="AG7092" t="s" s="30">
        <f>CONCATENATE(AH7092,", ",AI7092," ",AJ7092)</f>
        <v>209</v>
      </c>
    </row>
    <row r="7093" s="231" customFormat="1" ht="13.65" customHeight="1">
      <c r="AA7093" s="245">
        <v>1243518</v>
      </c>
      <c r="AB7093" t="s" s="30">
        <v>14763</v>
      </c>
      <c r="AG7093" t="s" s="30">
        <f>CONCATENATE(AH7093,", ",AI7093," ",AJ7093)</f>
        <v>209</v>
      </c>
    </row>
    <row r="7094" s="231" customFormat="1" ht="13.65" customHeight="1">
      <c r="AA7094" s="245">
        <v>1243526</v>
      </c>
      <c r="AB7094" t="s" s="30">
        <v>14764</v>
      </c>
      <c r="AG7094" t="s" s="30">
        <f>CONCATENATE(AH7094,", ",AI7094," ",AJ7094)</f>
        <v>209</v>
      </c>
    </row>
    <row r="7095" s="231" customFormat="1" ht="13.65" customHeight="1">
      <c r="AA7095" s="245">
        <v>1243534</v>
      </c>
      <c r="AB7095" t="s" s="30">
        <v>14765</v>
      </c>
      <c r="AG7095" t="s" s="30">
        <f>CONCATENATE(AH7095,", ",AI7095," ",AJ7095)</f>
        <v>209</v>
      </c>
    </row>
    <row r="7096" s="231" customFormat="1" ht="13.65" customHeight="1">
      <c r="AA7096" s="245">
        <v>1243542</v>
      </c>
      <c r="AB7096" t="s" s="30">
        <v>14766</v>
      </c>
      <c r="AG7096" t="s" s="30">
        <f>CONCATENATE(AH7096,", ",AI7096," ",AJ7096)</f>
        <v>209</v>
      </c>
    </row>
    <row r="7097" s="231" customFormat="1" ht="13.65" customHeight="1">
      <c r="AA7097" s="245">
        <v>1243559</v>
      </c>
      <c r="AB7097" t="s" s="30">
        <v>14767</v>
      </c>
      <c r="AG7097" t="s" s="30">
        <f>CONCATENATE(AH7097,", ",AI7097," ",AJ7097)</f>
        <v>209</v>
      </c>
    </row>
    <row r="7098" s="231" customFormat="1" ht="13.65" customHeight="1">
      <c r="AA7098" s="245">
        <v>1243567</v>
      </c>
      <c r="AB7098" t="s" s="30">
        <v>14768</v>
      </c>
      <c r="AG7098" t="s" s="30">
        <f>CONCATENATE(AH7098,", ",AI7098," ",AJ7098)</f>
        <v>209</v>
      </c>
    </row>
    <row r="7099" s="231" customFormat="1" ht="13.65" customHeight="1">
      <c r="AA7099" s="245">
        <v>1243575</v>
      </c>
      <c r="AB7099" t="s" s="30">
        <v>14769</v>
      </c>
      <c r="AG7099" t="s" s="30">
        <f>CONCATENATE(AH7099,", ",AI7099," ",AJ7099)</f>
        <v>209</v>
      </c>
    </row>
    <row r="7100" s="231" customFormat="1" ht="13.65" customHeight="1">
      <c r="AA7100" s="245">
        <v>1243583</v>
      </c>
      <c r="AB7100" t="s" s="30">
        <v>14770</v>
      </c>
      <c r="AG7100" t="s" s="30">
        <f>CONCATENATE(AH7100,", ",AI7100," ",AJ7100)</f>
        <v>209</v>
      </c>
    </row>
    <row r="7101" s="231" customFormat="1" ht="13.65" customHeight="1">
      <c r="AA7101" s="245">
        <v>1243591</v>
      </c>
      <c r="AB7101" t="s" s="30">
        <v>14771</v>
      </c>
      <c r="AG7101" t="s" s="30">
        <f>CONCATENATE(AH7101,", ",AI7101," ",AJ7101)</f>
        <v>209</v>
      </c>
    </row>
    <row r="7102" s="231" customFormat="1" ht="13.65" customHeight="1">
      <c r="AA7102" s="245">
        <v>1243609</v>
      </c>
      <c r="AB7102" t="s" s="30">
        <v>14772</v>
      </c>
      <c r="AG7102" t="s" s="30">
        <f>CONCATENATE(AH7102,", ",AI7102," ",AJ7102)</f>
        <v>209</v>
      </c>
    </row>
    <row r="7103" s="231" customFormat="1" ht="13.65" customHeight="1">
      <c r="AA7103" s="245">
        <v>1243617</v>
      </c>
      <c r="AB7103" t="s" s="30">
        <v>14773</v>
      </c>
      <c r="AG7103" t="s" s="30">
        <f>CONCATENATE(AH7103,", ",AI7103," ",AJ7103)</f>
        <v>209</v>
      </c>
    </row>
    <row r="7104" s="231" customFormat="1" ht="13.65" customHeight="1">
      <c r="AA7104" s="245">
        <v>1243625</v>
      </c>
      <c r="AB7104" t="s" s="30">
        <v>14774</v>
      </c>
      <c r="AG7104" t="s" s="30">
        <f>CONCATENATE(AH7104,", ",AI7104," ",AJ7104)</f>
        <v>209</v>
      </c>
    </row>
    <row r="7105" s="231" customFormat="1" ht="13.65" customHeight="1">
      <c r="AA7105" s="245">
        <v>1243633</v>
      </c>
      <c r="AB7105" t="s" s="30">
        <v>14775</v>
      </c>
      <c r="AG7105" t="s" s="30">
        <f>CONCATENATE(AH7105,", ",AI7105," ",AJ7105)</f>
        <v>209</v>
      </c>
    </row>
    <row r="7106" s="231" customFormat="1" ht="13.65" customHeight="1">
      <c r="AA7106" s="245">
        <v>1243641</v>
      </c>
      <c r="AB7106" t="s" s="30">
        <v>14776</v>
      </c>
      <c r="AG7106" t="s" s="30">
        <f>CONCATENATE(AH7106,", ",AI7106," ",AJ7106)</f>
        <v>209</v>
      </c>
    </row>
    <row r="7107" s="231" customFormat="1" ht="13.65" customHeight="1">
      <c r="AA7107" s="245">
        <v>1243658</v>
      </c>
      <c r="AB7107" t="s" s="30">
        <v>14777</v>
      </c>
      <c r="AG7107" t="s" s="30">
        <f>CONCATENATE(AH7107,", ",AI7107," ",AJ7107)</f>
        <v>209</v>
      </c>
    </row>
    <row r="7108" s="231" customFormat="1" ht="13.65" customHeight="1">
      <c r="AA7108" s="245">
        <v>1243666</v>
      </c>
      <c r="AB7108" t="s" s="30">
        <v>14778</v>
      </c>
      <c r="AG7108" t="s" s="30">
        <f>CONCATENATE(AH7108,", ",AI7108," ",AJ7108)</f>
        <v>209</v>
      </c>
    </row>
    <row r="7109" s="231" customFormat="1" ht="13.65" customHeight="1">
      <c r="AA7109" s="245">
        <v>1243674</v>
      </c>
      <c r="AB7109" t="s" s="30">
        <v>14779</v>
      </c>
      <c r="AG7109" t="s" s="30">
        <f>CONCATENATE(AH7109,", ",AI7109," ",AJ7109)</f>
        <v>209</v>
      </c>
    </row>
    <row r="7110" s="231" customFormat="1" ht="13.65" customHeight="1">
      <c r="AA7110" s="245">
        <v>1243682</v>
      </c>
      <c r="AB7110" t="s" s="30">
        <v>14780</v>
      </c>
      <c r="AG7110" t="s" s="30">
        <f>CONCATENATE(AH7110,", ",AI7110," ",AJ7110)</f>
        <v>209</v>
      </c>
    </row>
    <row r="7111" s="231" customFormat="1" ht="13.65" customHeight="1">
      <c r="AA7111" s="245">
        <v>1243690</v>
      </c>
      <c r="AB7111" t="s" s="30">
        <v>14781</v>
      </c>
      <c r="AG7111" t="s" s="30">
        <f>CONCATENATE(AH7111,", ",AI7111," ",AJ7111)</f>
        <v>209</v>
      </c>
    </row>
    <row r="7112" s="231" customFormat="1" ht="13.65" customHeight="1">
      <c r="AA7112" s="245">
        <v>1243708</v>
      </c>
      <c r="AB7112" t="s" s="30">
        <v>14782</v>
      </c>
      <c r="AG7112" t="s" s="30">
        <f>CONCATENATE(AH7112,", ",AI7112," ",AJ7112)</f>
        <v>209</v>
      </c>
    </row>
    <row r="7113" s="231" customFormat="1" ht="13.65" customHeight="1">
      <c r="AA7113" s="245">
        <v>1243716</v>
      </c>
      <c r="AB7113" t="s" s="30">
        <v>14783</v>
      </c>
      <c r="AG7113" t="s" s="30">
        <f>CONCATENATE(AH7113,", ",AI7113," ",AJ7113)</f>
        <v>209</v>
      </c>
    </row>
    <row r="7114" s="231" customFormat="1" ht="13.65" customHeight="1">
      <c r="AA7114" s="245">
        <v>1243724</v>
      </c>
      <c r="AB7114" t="s" s="30">
        <v>14784</v>
      </c>
      <c r="AG7114" t="s" s="30">
        <f>CONCATENATE(AH7114,", ",AI7114," ",AJ7114)</f>
        <v>209</v>
      </c>
    </row>
    <row r="7115" s="231" customFormat="1" ht="13.65" customHeight="1">
      <c r="AA7115" s="245">
        <v>1243732</v>
      </c>
      <c r="AB7115" t="s" s="30">
        <v>14785</v>
      </c>
      <c r="AG7115" t="s" s="30">
        <f>CONCATENATE(AH7115,", ",AI7115," ",AJ7115)</f>
        <v>209</v>
      </c>
    </row>
    <row r="7116" s="231" customFormat="1" ht="13.65" customHeight="1">
      <c r="AA7116" s="245">
        <v>1243740</v>
      </c>
      <c r="AB7116" t="s" s="30">
        <v>14786</v>
      </c>
      <c r="AG7116" t="s" s="30">
        <f>CONCATENATE(AH7116,", ",AI7116," ",AJ7116)</f>
        <v>209</v>
      </c>
    </row>
    <row r="7117" s="231" customFormat="1" ht="13.65" customHeight="1">
      <c r="AA7117" s="245">
        <v>1243757</v>
      </c>
      <c r="AB7117" t="s" s="30">
        <v>14787</v>
      </c>
      <c r="AG7117" t="s" s="30">
        <f>CONCATENATE(AH7117,", ",AI7117," ",AJ7117)</f>
        <v>209</v>
      </c>
    </row>
    <row r="7118" s="231" customFormat="1" ht="13.65" customHeight="1">
      <c r="AA7118" s="245">
        <v>1243765</v>
      </c>
      <c r="AB7118" t="s" s="30">
        <v>14788</v>
      </c>
      <c r="AG7118" t="s" s="30">
        <f>CONCATENATE(AH7118,", ",AI7118," ",AJ7118)</f>
        <v>209</v>
      </c>
    </row>
    <row r="7119" s="231" customFormat="1" ht="13.65" customHeight="1">
      <c r="AA7119" s="245">
        <v>1243773</v>
      </c>
      <c r="AB7119" t="s" s="30">
        <v>14789</v>
      </c>
      <c r="AG7119" t="s" s="30">
        <f>CONCATENATE(AH7119,", ",AI7119," ",AJ7119)</f>
        <v>209</v>
      </c>
    </row>
    <row r="7120" s="231" customFormat="1" ht="13.65" customHeight="1">
      <c r="AA7120" s="245">
        <v>1243781</v>
      </c>
      <c r="AB7120" t="s" s="30">
        <v>14790</v>
      </c>
      <c r="AG7120" t="s" s="30">
        <f>CONCATENATE(AH7120,", ",AI7120," ",AJ7120)</f>
        <v>209</v>
      </c>
    </row>
    <row r="7121" s="231" customFormat="1" ht="13.65" customHeight="1">
      <c r="AA7121" s="245">
        <v>1243799</v>
      </c>
      <c r="AB7121" t="s" s="30">
        <v>14791</v>
      </c>
      <c r="AG7121" t="s" s="30">
        <f>CONCATENATE(AH7121,", ",AI7121," ",AJ7121)</f>
        <v>209</v>
      </c>
    </row>
    <row r="7122" s="231" customFormat="1" ht="13.65" customHeight="1">
      <c r="AA7122" s="245">
        <v>1243807</v>
      </c>
      <c r="AB7122" t="s" s="30">
        <v>14792</v>
      </c>
      <c r="AG7122" t="s" s="30">
        <f>CONCATENATE(AH7122,", ",AI7122," ",AJ7122)</f>
        <v>209</v>
      </c>
    </row>
    <row r="7123" s="231" customFormat="1" ht="13.65" customHeight="1">
      <c r="AA7123" s="245">
        <v>1243815</v>
      </c>
      <c r="AB7123" t="s" s="30">
        <v>14793</v>
      </c>
      <c r="AG7123" t="s" s="30">
        <f>CONCATENATE(AH7123,", ",AI7123," ",AJ7123)</f>
        <v>209</v>
      </c>
    </row>
    <row r="7124" s="231" customFormat="1" ht="13.65" customHeight="1">
      <c r="AA7124" s="245">
        <v>1243823</v>
      </c>
      <c r="AB7124" t="s" s="30">
        <v>14794</v>
      </c>
      <c r="AG7124" t="s" s="30">
        <f>CONCATENATE(AH7124,", ",AI7124," ",AJ7124)</f>
        <v>209</v>
      </c>
    </row>
    <row r="7125" s="231" customFormat="1" ht="13.65" customHeight="1">
      <c r="AA7125" s="245">
        <v>1243831</v>
      </c>
      <c r="AB7125" t="s" s="30">
        <v>14795</v>
      </c>
      <c r="AG7125" t="s" s="30">
        <f>CONCATENATE(AH7125,", ",AI7125," ",AJ7125)</f>
        <v>209</v>
      </c>
    </row>
    <row r="7126" s="231" customFormat="1" ht="13.65" customHeight="1">
      <c r="AA7126" s="245">
        <v>1243849</v>
      </c>
      <c r="AB7126" t="s" s="30">
        <v>14796</v>
      </c>
      <c r="AG7126" t="s" s="30">
        <f>CONCATENATE(AH7126,", ",AI7126," ",AJ7126)</f>
        <v>209</v>
      </c>
    </row>
    <row r="7127" s="231" customFormat="1" ht="13.65" customHeight="1">
      <c r="AA7127" s="245">
        <v>1243856</v>
      </c>
      <c r="AB7127" t="s" s="30">
        <v>14797</v>
      </c>
      <c r="AG7127" t="s" s="30">
        <f>CONCATENATE(AH7127,", ",AI7127," ",AJ7127)</f>
        <v>209</v>
      </c>
    </row>
    <row r="7128" s="231" customFormat="1" ht="13.65" customHeight="1">
      <c r="AA7128" s="245">
        <v>1243864</v>
      </c>
      <c r="AB7128" t="s" s="30">
        <v>14798</v>
      </c>
      <c r="AG7128" t="s" s="30">
        <f>CONCATENATE(AH7128,", ",AI7128," ",AJ7128)</f>
        <v>209</v>
      </c>
    </row>
    <row r="7129" s="231" customFormat="1" ht="13.65" customHeight="1">
      <c r="AA7129" s="245">
        <v>1243872</v>
      </c>
      <c r="AB7129" t="s" s="30">
        <v>14799</v>
      </c>
      <c r="AG7129" t="s" s="30">
        <f>CONCATENATE(AH7129,", ",AI7129," ",AJ7129)</f>
        <v>209</v>
      </c>
    </row>
    <row r="7130" s="231" customFormat="1" ht="13.65" customHeight="1">
      <c r="AA7130" s="245">
        <v>1243880</v>
      </c>
      <c r="AB7130" t="s" s="30">
        <v>14800</v>
      </c>
      <c r="AG7130" t="s" s="30">
        <f>CONCATENATE(AH7130,", ",AI7130," ",AJ7130)</f>
        <v>209</v>
      </c>
    </row>
    <row r="7131" s="231" customFormat="1" ht="13.65" customHeight="1">
      <c r="AA7131" s="245">
        <v>1243898</v>
      </c>
      <c r="AB7131" t="s" s="30">
        <v>14801</v>
      </c>
      <c r="AG7131" t="s" s="30">
        <f>CONCATENATE(AH7131,", ",AI7131," ",AJ7131)</f>
        <v>209</v>
      </c>
    </row>
    <row r="7132" s="231" customFormat="1" ht="13.65" customHeight="1">
      <c r="AA7132" s="245">
        <v>1243906</v>
      </c>
      <c r="AB7132" t="s" s="30">
        <v>14802</v>
      </c>
      <c r="AG7132" t="s" s="30">
        <f>CONCATENATE(AH7132,", ",AI7132," ",AJ7132)</f>
        <v>209</v>
      </c>
    </row>
    <row r="7133" s="231" customFormat="1" ht="13.65" customHeight="1">
      <c r="AA7133" s="245">
        <v>1243914</v>
      </c>
      <c r="AB7133" t="s" s="30">
        <v>14803</v>
      </c>
      <c r="AG7133" t="s" s="30">
        <f>CONCATENATE(AH7133,", ",AI7133," ",AJ7133)</f>
        <v>209</v>
      </c>
    </row>
    <row r="7134" s="231" customFormat="1" ht="13.65" customHeight="1">
      <c r="AA7134" s="245">
        <v>1243922</v>
      </c>
      <c r="AB7134" t="s" s="30">
        <v>14804</v>
      </c>
      <c r="AG7134" t="s" s="30">
        <f>CONCATENATE(AH7134,", ",AI7134," ",AJ7134)</f>
        <v>209</v>
      </c>
    </row>
    <row r="7135" s="231" customFormat="1" ht="13.65" customHeight="1">
      <c r="AA7135" s="245">
        <v>1243930</v>
      </c>
      <c r="AB7135" t="s" s="30">
        <v>14805</v>
      </c>
      <c r="AG7135" t="s" s="30">
        <f>CONCATENATE(AH7135,", ",AI7135," ",AJ7135)</f>
        <v>209</v>
      </c>
    </row>
    <row r="7136" s="231" customFormat="1" ht="13.65" customHeight="1">
      <c r="AA7136" s="245">
        <v>1243948</v>
      </c>
      <c r="AB7136" t="s" s="30">
        <v>14806</v>
      </c>
      <c r="AG7136" t="s" s="30">
        <f>CONCATENATE(AH7136,", ",AI7136," ",AJ7136)</f>
        <v>209</v>
      </c>
    </row>
    <row r="7137" s="231" customFormat="1" ht="13.65" customHeight="1">
      <c r="AA7137" s="245">
        <v>1243955</v>
      </c>
      <c r="AB7137" t="s" s="30">
        <v>14807</v>
      </c>
      <c r="AG7137" t="s" s="30">
        <f>CONCATENATE(AH7137,", ",AI7137," ",AJ7137)</f>
        <v>209</v>
      </c>
    </row>
    <row r="7138" s="231" customFormat="1" ht="13.65" customHeight="1">
      <c r="AA7138" s="245">
        <v>1243963</v>
      </c>
      <c r="AB7138" t="s" s="30">
        <v>14808</v>
      </c>
      <c r="AG7138" t="s" s="30">
        <f>CONCATENATE(AH7138,", ",AI7138," ",AJ7138)</f>
        <v>209</v>
      </c>
    </row>
    <row r="7139" s="231" customFormat="1" ht="13.65" customHeight="1">
      <c r="AA7139" s="245">
        <v>1243971</v>
      </c>
      <c r="AB7139" t="s" s="30">
        <v>14809</v>
      </c>
      <c r="AC7139" t="s" s="30">
        <v>14810</v>
      </c>
      <c r="AG7139" t="s" s="30">
        <f>CONCATENATE(AH7139,", ",AI7139," ",AJ7139)</f>
        <v>209</v>
      </c>
    </row>
    <row r="7140" s="231" customFormat="1" ht="13.65" customHeight="1">
      <c r="AA7140" s="245">
        <v>1243989</v>
      </c>
      <c r="AB7140" t="s" s="30">
        <v>14811</v>
      </c>
      <c r="AG7140" t="s" s="30">
        <f>CONCATENATE(AH7140,", ",AI7140," ",AJ7140)</f>
        <v>209</v>
      </c>
    </row>
    <row r="7141" s="231" customFormat="1" ht="13.65" customHeight="1">
      <c r="AA7141" s="245">
        <v>1243997</v>
      </c>
      <c r="AB7141" t="s" s="30">
        <v>14812</v>
      </c>
      <c r="AG7141" t="s" s="30">
        <f>CONCATENATE(AH7141,", ",AI7141," ",AJ7141)</f>
        <v>209</v>
      </c>
    </row>
    <row r="7142" s="231" customFormat="1" ht="13.65" customHeight="1">
      <c r="AA7142" s="245">
        <v>1244003</v>
      </c>
      <c r="AB7142" t="s" s="30">
        <v>14813</v>
      </c>
      <c r="AG7142" t="s" s="30">
        <f>CONCATENATE(AH7142,", ",AI7142," ",AJ7142)</f>
        <v>209</v>
      </c>
    </row>
    <row r="7143" s="231" customFormat="1" ht="13.65" customHeight="1">
      <c r="AA7143" s="245">
        <v>1244011</v>
      </c>
      <c r="AB7143" t="s" s="30">
        <v>14814</v>
      </c>
      <c r="AG7143" t="s" s="30">
        <f>CONCATENATE(AH7143,", ",AI7143," ",AJ7143)</f>
        <v>209</v>
      </c>
    </row>
    <row r="7144" s="231" customFormat="1" ht="13.65" customHeight="1">
      <c r="AA7144" s="245">
        <v>1244029</v>
      </c>
      <c r="AB7144" t="s" s="30">
        <v>14815</v>
      </c>
      <c r="AG7144" t="s" s="30">
        <f>CONCATENATE(AH7144,", ",AI7144," ",AJ7144)</f>
        <v>209</v>
      </c>
    </row>
    <row r="7145" s="231" customFormat="1" ht="13.65" customHeight="1">
      <c r="AA7145" s="245">
        <v>1244037</v>
      </c>
      <c r="AB7145" t="s" s="30">
        <v>14816</v>
      </c>
      <c r="AC7145" t="s" s="30">
        <v>14817</v>
      </c>
      <c r="AG7145" t="s" s="30">
        <f>CONCATENATE(AH7145,", ",AI7145," ",AJ7145)</f>
        <v>209</v>
      </c>
    </row>
    <row r="7146" s="231" customFormat="1" ht="13.65" customHeight="1">
      <c r="AA7146" s="245">
        <v>1244045</v>
      </c>
      <c r="AB7146" t="s" s="30">
        <v>14818</v>
      </c>
      <c r="AC7146" t="s" s="30">
        <v>14819</v>
      </c>
      <c r="AG7146" t="s" s="30">
        <f>CONCATENATE(AH7146,", ",AI7146," ",AJ7146)</f>
        <v>209</v>
      </c>
    </row>
    <row r="7147" s="231" customFormat="1" ht="13.65" customHeight="1">
      <c r="AA7147" s="245">
        <v>1249440</v>
      </c>
      <c r="AB7147" t="s" s="30">
        <v>14820</v>
      </c>
      <c r="AD7147" t="s" s="30">
        <v>14821</v>
      </c>
      <c r="AG7147" t="s" s="30">
        <f>CONCATENATE(AH7147,", ",AI7147," ",AJ7147)</f>
        <v>14822</v>
      </c>
      <c r="AH7147" t="s" s="244">
        <v>9052</v>
      </c>
      <c r="AI7147" t="s" s="30">
        <v>4892</v>
      </c>
      <c r="AJ7147" s="245">
        <v>8833</v>
      </c>
    </row>
    <row r="7148" s="231" customFormat="1" ht="13.65" customHeight="1">
      <c r="AA7148" s="245">
        <v>1249465</v>
      </c>
      <c r="AB7148" t="s" s="30">
        <v>14823</v>
      </c>
      <c r="AC7148" t="s" s="30">
        <v>14824</v>
      </c>
      <c r="AD7148" t="s" s="30">
        <v>14825</v>
      </c>
      <c r="AG7148" t="s" s="30">
        <f>CONCATENATE(AH7148,", ",AI7148," ",AJ7148)</f>
        <v>1175</v>
      </c>
      <c r="AH7148" t="s" s="244">
        <v>288</v>
      </c>
      <c r="AI7148" t="s" s="30">
        <v>178</v>
      </c>
      <c r="AJ7148" s="245">
        <v>30707</v>
      </c>
    </row>
    <row r="7149" s="231" customFormat="1" ht="13.65" customHeight="1">
      <c r="AA7149" s="245">
        <v>1249663</v>
      </c>
      <c r="AB7149" t="s" s="30">
        <v>14826</v>
      </c>
      <c r="AD7149" t="s" s="30">
        <v>14827</v>
      </c>
      <c r="AG7149" t="s" s="30">
        <f>CONCATENATE(AH7149,", ",AI7149," ",AJ7149)</f>
        <v>197</v>
      </c>
      <c r="AH7149" t="s" s="244">
        <v>138</v>
      </c>
      <c r="AI7149" t="s" s="30">
        <v>139</v>
      </c>
      <c r="AJ7149" s="245">
        <v>37402</v>
      </c>
    </row>
    <row r="7150" s="231" customFormat="1" ht="13.65" customHeight="1">
      <c r="AA7150" s="245">
        <v>1249671</v>
      </c>
      <c r="AB7150" t="s" s="30">
        <v>14828</v>
      </c>
      <c r="AD7150" t="s" s="30">
        <v>14829</v>
      </c>
      <c r="AG7150" t="s" s="30">
        <f>CONCATENATE(AH7150,", ",AI7150," ",AJ7150)</f>
        <v>4502</v>
      </c>
      <c r="AH7150" t="s" s="244">
        <v>854</v>
      </c>
      <c r="AI7150" t="s" s="30">
        <v>139</v>
      </c>
      <c r="AJ7150" s="245">
        <v>37312</v>
      </c>
    </row>
    <row r="7151" s="231" customFormat="1" ht="13.65" customHeight="1">
      <c r="AA7151" s="245">
        <v>1249689</v>
      </c>
      <c r="AB7151" t="s" s="30">
        <v>14830</v>
      </c>
      <c r="AD7151" t="s" s="30">
        <v>14831</v>
      </c>
      <c r="AG7151" t="s" s="30">
        <f>CONCATENATE(AH7151,", ",AI7151," ",AJ7151)</f>
        <v>4514</v>
      </c>
      <c r="AH7151" t="s" s="244">
        <v>854</v>
      </c>
      <c r="AI7151" t="s" s="30">
        <v>139</v>
      </c>
      <c r="AJ7151" s="245">
        <v>37323</v>
      </c>
    </row>
    <row r="7152" s="231" customFormat="1" ht="13.65" customHeight="1">
      <c r="AA7152" s="245">
        <v>1249697</v>
      </c>
      <c r="AB7152" t="s" s="30">
        <v>14832</v>
      </c>
      <c r="AD7152" t="s" s="30">
        <v>14833</v>
      </c>
      <c r="AG7152" t="s" s="30">
        <f>CONCATENATE(AH7152,", ",AI7152," ",AJ7152)</f>
        <v>169</v>
      </c>
      <c r="AH7152" t="s" s="244">
        <v>138</v>
      </c>
      <c r="AI7152" t="s" s="30">
        <v>139</v>
      </c>
      <c r="AJ7152" s="245">
        <v>37411</v>
      </c>
    </row>
    <row r="7153" s="231" customFormat="1" ht="13.65" customHeight="1">
      <c r="AA7153" s="245">
        <v>1249705</v>
      </c>
      <c r="AB7153" t="s" s="30">
        <v>14834</v>
      </c>
      <c r="AD7153" t="s" s="30">
        <v>14835</v>
      </c>
      <c r="AG7153" t="s" s="30">
        <f>CONCATENATE(AH7153,", ",AI7153," ",AJ7153)</f>
        <v>309</v>
      </c>
      <c r="AH7153" t="s" s="244">
        <v>138</v>
      </c>
      <c r="AI7153" t="s" s="30">
        <v>139</v>
      </c>
      <c r="AJ7153" s="245">
        <v>37416</v>
      </c>
    </row>
    <row r="7154" s="231" customFormat="1" ht="13.65" customHeight="1">
      <c r="AA7154" s="245">
        <v>1249713</v>
      </c>
      <c r="AB7154" t="s" s="30">
        <v>14836</v>
      </c>
      <c r="AG7154" t="s" s="30">
        <f>CONCATENATE(AH7154,", ",AI7154," ",AJ7154)</f>
        <v>209</v>
      </c>
    </row>
    <row r="7155" s="231" customFormat="1" ht="13.65" customHeight="1">
      <c r="AA7155" s="245">
        <v>1249721</v>
      </c>
      <c r="AB7155" t="s" s="30">
        <v>14837</v>
      </c>
      <c r="AD7155" t="s" s="30">
        <v>14838</v>
      </c>
      <c r="AG7155" t="s" s="30">
        <f>CONCATENATE(AH7155,", ",AI7155," ",AJ7155)</f>
        <v>182</v>
      </c>
      <c r="AH7155" t="s" s="244">
        <v>138</v>
      </c>
      <c r="AI7155" t="s" s="30">
        <v>139</v>
      </c>
      <c r="AJ7155" s="245">
        <v>37421</v>
      </c>
    </row>
    <row r="7156" s="231" customFormat="1" ht="13.65" customHeight="1">
      <c r="AA7156" s="245">
        <v>1249739</v>
      </c>
      <c r="AB7156" t="s" s="30">
        <v>14839</v>
      </c>
      <c r="AG7156" t="s" s="30">
        <f>CONCATENATE(AH7156,", ",AI7156," ",AJ7156)</f>
        <v>209</v>
      </c>
    </row>
    <row r="7157" s="231" customFormat="1" ht="13.65" customHeight="1">
      <c r="AA7157" s="245">
        <v>1249747</v>
      </c>
      <c r="AB7157" t="s" s="30">
        <v>14840</v>
      </c>
      <c r="AD7157" t="s" s="30">
        <v>14841</v>
      </c>
      <c r="AG7157" t="s" s="30">
        <f>CONCATENATE(AH7157,", ",AI7157," ",AJ7157)</f>
        <v>845</v>
      </c>
      <c r="AH7157" t="s" s="244">
        <v>162</v>
      </c>
      <c r="AI7157" t="s" s="30">
        <v>139</v>
      </c>
      <c r="AJ7157" s="245">
        <v>37343</v>
      </c>
    </row>
    <row r="7158" s="231" customFormat="1" ht="13.65" customHeight="1">
      <c r="AA7158" s="245">
        <v>1249754</v>
      </c>
      <c r="AB7158" t="s" s="30">
        <v>14842</v>
      </c>
      <c r="AD7158" t="s" s="30">
        <v>14843</v>
      </c>
      <c r="AG7158" t="s" s="30">
        <f>CONCATENATE(AH7158,", ",AI7158," ",AJ7158)</f>
        <v>898</v>
      </c>
      <c r="AH7158" t="s" s="244">
        <v>899</v>
      </c>
      <c r="AI7158" t="s" s="30">
        <v>139</v>
      </c>
      <c r="AJ7158" s="245">
        <v>37303</v>
      </c>
    </row>
    <row r="7159" s="231" customFormat="1" ht="13.65" customHeight="1">
      <c r="AA7159" s="245">
        <v>1249762</v>
      </c>
      <c r="AB7159" t="s" s="30">
        <v>14844</v>
      </c>
      <c r="AD7159" t="s" s="30">
        <v>14845</v>
      </c>
      <c r="AG7159" t="s" s="30">
        <f>CONCATENATE(AH7159,", ",AI7159," ",AJ7159)</f>
        <v>1355</v>
      </c>
      <c r="AH7159" t="s" s="244">
        <v>485</v>
      </c>
      <c r="AI7159" t="s" s="30">
        <v>139</v>
      </c>
      <c r="AJ7159" s="245">
        <v>37363</v>
      </c>
    </row>
    <row r="7160" s="231" customFormat="1" ht="13.65" customHeight="1">
      <c r="AA7160" s="245">
        <v>1249770</v>
      </c>
      <c r="AB7160" t="s" s="30">
        <v>14846</v>
      </c>
      <c r="AD7160" t="s" s="30">
        <v>14847</v>
      </c>
      <c r="AG7160" t="s" s="30">
        <f>CONCATENATE(AH7160,", ",AI7160," ",AJ7160)</f>
        <v>3752</v>
      </c>
      <c r="AH7160" t="s" s="244">
        <v>3753</v>
      </c>
      <c r="AI7160" t="s" s="30">
        <v>139</v>
      </c>
      <c r="AJ7160" s="245">
        <v>37321</v>
      </c>
    </row>
    <row r="7161" s="231" customFormat="1" ht="13.65" customHeight="1">
      <c r="AA7161" s="245">
        <v>1249788</v>
      </c>
      <c r="AB7161" t="s" s="30">
        <v>14848</v>
      </c>
      <c r="AD7161" t="s" s="30">
        <v>14849</v>
      </c>
      <c r="AG7161" t="s" s="30">
        <f>CONCATENATE(AH7161,", ",AI7161," ",AJ7161)</f>
        <v>599</v>
      </c>
      <c r="AH7161" t="s" s="244">
        <v>372</v>
      </c>
      <c r="AI7161" t="s" s="30">
        <v>139</v>
      </c>
      <c r="AJ7161" s="245">
        <v>37379</v>
      </c>
    </row>
    <row r="7162" s="231" customFormat="1" ht="13.65" customHeight="1">
      <c r="AA7162" s="245">
        <v>1249796</v>
      </c>
      <c r="AB7162" t="s" s="30">
        <v>14850</v>
      </c>
      <c r="AC7162" t="s" s="30">
        <v>14851</v>
      </c>
      <c r="AD7162" t="s" s="30">
        <v>14852</v>
      </c>
      <c r="AG7162" t="s" s="30">
        <f>CONCATENATE(AH7162,", ",AI7162," ",AJ7162)</f>
        <v>197</v>
      </c>
      <c r="AH7162" t="s" s="244">
        <v>138</v>
      </c>
      <c r="AI7162" t="s" s="30">
        <v>139</v>
      </c>
      <c r="AJ7162" s="245">
        <v>37402</v>
      </c>
    </row>
    <row r="7163" s="231" customFormat="1" ht="13.65" customHeight="1">
      <c r="AA7163" s="245">
        <v>1249804</v>
      </c>
      <c r="AB7163" t="s" s="30">
        <v>14853</v>
      </c>
      <c r="AC7163" t="s" s="30">
        <v>14854</v>
      </c>
      <c r="AG7163" t="s" s="30">
        <f>CONCATENATE(AH7163,", ",AI7163," ",AJ7163)</f>
        <v>209</v>
      </c>
    </row>
    <row r="7164" s="231" customFormat="1" ht="13.65" customHeight="1">
      <c r="AA7164" s="245">
        <v>1249812</v>
      </c>
      <c r="AB7164" t="s" s="30">
        <v>14855</v>
      </c>
      <c r="AG7164" t="s" s="30">
        <f>CONCATENATE(AH7164,", ",AI7164," ",AJ7164)</f>
        <v>209</v>
      </c>
    </row>
    <row r="7165" s="231" customFormat="1" ht="13.65" customHeight="1">
      <c r="AA7165" s="245">
        <v>1249820</v>
      </c>
      <c r="AB7165" t="s" s="30">
        <v>14856</v>
      </c>
      <c r="AG7165" t="s" s="30">
        <f>CONCATENATE(AH7165,", ",AI7165," ",AJ7165)</f>
        <v>209</v>
      </c>
    </row>
    <row r="7166" s="231" customFormat="1" ht="13.65" customHeight="1">
      <c r="AA7166" s="245">
        <v>1249838</v>
      </c>
      <c r="AB7166" t="s" s="30">
        <v>14857</v>
      </c>
      <c r="AG7166" t="s" s="30">
        <f>CONCATENATE(AH7166,", ",AI7166," ",AJ7166)</f>
        <v>209</v>
      </c>
    </row>
    <row r="7167" s="231" customFormat="1" ht="13.65" customHeight="1">
      <c r="AA7167" s="245">
        <v>1249846</v>
      </c>
      <c r="AB7167" t="s" s="30">
        <v>10278</v>
      </c>
      <c r="AG7167" t="s" s="30">
        <f>CONCATENATE(AH7167,", ",AI7167," ",AJ7167)</f>
        <v>209</v>
      </c>
    </row>
    <row r="7168" s="231" customFormat="1" ht="13.65" customHeight="1">
      <c r="AA7168" s="245">
        <v>1249879</v>
      </c>
      <c r="AB7168" t="s" s="30">
        <v>14858</v>
      </c>
      <c r="AG7168" t="s" s="30">
        <f>CONCATENATE(AH7168,", ",AI7168," ",AJ7168)</f>
        <v>209</v>
      </c>
    </row>
    <row r="7169" s="231" customFormat="1" ht="13.65" customHeight="1">
      <c r="AA7169" s="245">
        <v>1249887</v>
      </c>
      <c r="AB7169" t="s" s="30">
        <v>14859</v>
      </c>
      <c r="AG7169" t="s" s="30">
        <f>CONCATENATE(AH7169,", ",AI7169," ",AJ7169)</f>
        <v>209</v>
      </c>
    </row>
    <row r="7170" s="231" customFormat="1" ht="13.65" customHeight="1">
      <c r="AA7170" s="245">
        <v>1249895</v>
      </c>
      <c r="AB7170" t="s" s="30">
        <v>14860</v>
      </c>
      <c r="AG7170" t="s" s="30">
        <f>CONCATENATE(AH7170,", ",AI7170," ",AJ7170)</f>
        <v>209</v>
      </c>
    </row>
    <row r="7171" s="231" customFormat="1" ht="13.65" customHeight="1">
      <c r="AA7171" s="245">
        <v>1249903</v>
      </c>
      <c r="AB7171" t="s" s="30">
        <v>14861</v>
      </c>
      <c r="AG7171" t="s" s="30">
        <f>CONCATENATE(AH7171,", ",AI7171," ",AJ7171)</f>
        <v>209</v>
      </c>
    </row>
    <row r="7172" s="231" customFormat="1" ht="13.65" customHeight="1">
      <c r="AA7172" s="245">
        <v>1249937</v>
      </c>
      <c r="AB7172" t="s" s="30">
        <v>14862</v>
      </c>
      <c r="AG7172" t="s" s="30">
        <f>CONCATENATE(AH7172,", ",AI7172," ",AJ7172)</f>
        <v>209</v>
      </c>
    </row>
    <row r="7173" s="231" customFormat="1" ht="13.65" customHeight="1">
      <c r="AA7173" s="245">
        <v>1249960</v>
      </c>
      <c r="AB7173" t="s" s="30">
        <v>14863</v>
      </c>
      <c r="AG7173" t="s" s="30">
        <f>CONCATENATE(AH7173,", ",AI7173," ",AJ7173)</f>
        <v>209</v>
      </c>
    </row>
    <row r="7174" s="231" customFormat="1" ht="13.65" customHeight="1">
      <c r="AA7174" s="245">
        <v>1249986</v>
      </c>
      <c r="AB7174" t="s" s="30">
        <v>14864</v>
      </c>
      <c r="AG7174" t="s" s="30">
        <f>CONCATENATE(AH7174,", ",AI7174," ",AJ7174)</f>
        <v>209</v>
      </c>
    </row>
    <row r="7175" s="231" customFormat="1" ht="13.65" customHeight="1">
      <c r="AA7175" s="245">
        <v>1249994</v>
      </c>
      <c r="AB7175" t="s" s="30">
        <v>14865</v>
      </c>
      <c r="AG7175" t="s" s="30">
        <f>CONCATENATE(AH7175,", ",AI7175," ",AJ7175)</f>
        <v>209</v>
      </c>
    </row>
    <row r="7176" s="231" customFormat="1" ht="13.65" customHeight="1">
      <c r="AA7176" s="245">
        <v>1250000</v>
      </c>
      <c r="AB7176" t="s" s="30">
        <v>14866</v>
      </c>
      <c r="AG7176" t="s" s="30">
        <f>CONCATENATE(AH7176,", ",AI7176," ",AJ7176)</f>
        <v>209</v>
      </c>
    </row>
    <row r="7177" s="231" customFormat="1" ht="13.65" customHeight="1">
      <c r="AA7177" s="245">
        <v>1250091</v>
      </c>
      <c r="AB7177" t="s" s="30">
        <v>14867</v>
      </c>
      <c r="AD7177" t="s" s="30">
        <v>14868</v>
      </c>
      <c r="AG7177" t="s" s="30">
        <f>CONCATENATE(AH7177,", ",AI7177," ",AJ7177)</f>
        <v>508</v>
      </c>
      <c r="AH7177" t="s" s="244">
        <v>138</v>
      </c>
      <c r="AI7177" t="s" s="30">
        <v>139</v>
      </c>
      <c r="AJ7177" s="245">
        <v>37408</v>
      </c>
    </row>
    <row r="7178" s="231" customFormat="1" ht="13.65" customHeight="1">
      <c r="AA7178" s="245">
        <v>1250174</v>
      </c>
      <c r="AB7178" t="s" s="30">
        <v>14869</v>
      </c>
      <c r="AG7178" t="s" s="30">
        <f>CONCATENATE(AH7178,", ",AI7178," ",AJ7178)</f>
        <v>209</v>
      </c>
    </row>
    <row r="7179" s="231" customFormat="1" ht="13.65" customHeight="1">
      <c r="AA7179" s="245">
        <v>1250182</v>
      </c>
      <c r="AB7179" t="s" s="30">
        <v>14870</v>
      </c>
      <c r="AG7179" t="s" s="30">
        <f>CONCATENATE(AH7179,", ",AI7179," ",AJ7179)</f>
        <v>209</v>
      </c>
    </row>
    <row r="7180" s="231" customFormat="1" ht="13.65" customHeight="1">
      <c r="AA7180" s="245">
        <v>1250190</v>
      </c>
      <c r="AB7180" t="s" s="30">
        <v>14871</v>
      </c>
      <c r="AG7180" t="s" s="30">
        <f>CONCATENATE(AH7180,", ",AI7180," ",AJ7180)</f>
        <v>209</v>
      </c>
    </row>
    <row r="7181" s="231" customFormat="1" ht="13.65" customHeight="1">
      <c r="AA7181" s="245">
        <v>1250208</v>
      </c>
      <c r="AB7181" t="s" s="30">
        <v>14872</v>
      </c>
      <c r="AG7181" t="s" s="30">
        <f>CONCATENATE(AH7181,", ",AI7181," ",AJ7181)</f>
        <v>209</v>
      </c>
    </row>
    <row r="7182" s="231" customFormat="1" ht="13.65" customHeight="1">
      <c r="AA7182" s="245">
        <v>1250216</v>
      </c>
      <c r="AB7182" t="s" s="30">
        <v>14873</v>
      </c>
      <c r="AG7182" t="s" s="30">
        <f>CONCATENATE(AH7182,", ",AI7182," ",AJ7182)</f>
        <v>209</v>
      </c>
    </row>
    <row r="7183" s="231" customFormat="1" ht="13.65" customHeight="1">
      <c r="AA7183" s="245">
        <v>1250240</v>
      </c>
      <c r="AB7183" t="s" s="30">
        <v>14874</v>
      </c>
      <c r="AG7183" t="s" s="30">
        <f>CONCATENATE(AH7183,", ",AI7183," ",AJ7183)</f>
        <v>209</v>
      </c>
    </row>
    <row r="7184" s="231" customFormat="1" ht="13.65" customHeight="1">
      <c r="AA7184" s="245">
        <v>1250257</v>
      </c>
      <c r="AB7184" t="s" s="30">
        <v>14875</v>
      </c>
      <c r="AG7184" t="s" s="30">
        <f>CONCATENATE(AH7184,", ",AI7184," ",AJ7184)</f>
        <v>209</v>
      </c>
    </row>
    <row r="7185" s="231" customFormat="1" ht="13.65" customHeight="1">
      <c r="AA7185" s="245">
        <v>1250265</v>
      </c>
      <c r="AB7185" t="s" s="30">
        <v>14876</v>
      </c>
      <c r="AG7185" t="s" s="30">
        <f>CONCATENATE(AH7185,", ",AI7185," ",AJ7185)</f>
        <v>209</v>
      </c>
    </row>
    <row r="7186" s="231" customFormat="1" ht="13.65" customHeight="1">
      <c r="AA7186" s="245">
        <v>1250273</v>
      </c>
      <c r="AB7186" t="s" s="30">
        <v>14877</v>
      </c>
      <c r="AG7186" t="s" s="30">
        <f>CONCATENATE(AH7186,", ",AI7186," ",AJ7186)</f>
        <v>209</v>
      </c>
    </row>
    <row r="7187" s="231" customFormat="1" ht="13.65" customHeight="1">
      <c r="AA7187" s="245">
        <v>1250281</v>
      </c>
      <c r="AB7187" t="s" s="30">
        <v>14878</v>
      </c>
      <c r="AG7187" t="s" s="30">
        <f>CONCATENATE(AH7187,", ",AI7187," ",AJ7187)</f>
        <v>209</v>
      </c>
    </row>
    <row r="7188" s="231" customFormat="1" ht="13.65" customHeight="1">
      <c r="AA7188" s="245">
        <v>1250299</v>
      </c>
      <c r="AB7188" t="s" s="30">
        <v>14879</v>
      </c>
      <c r="AG7188" t="s" s="30">
        <f>CONCATENATE(AH7188,", ",AI7188," ",AJ7188)</f>
        <v>209</v>
      </c>
    </row>
    <row r="7189" s="231" customFormat="1" ht="13.65" customHeight="1">
      <c r="AA7189" s="245">
        <v>1250356</v>
      </c>
      <c r="AB7189" t="s" s="30">
        <v>14880</v>
      </c>
      <c r="AG7189" t="s" s="30">
        <f>CONCATENATE(AH7189,", ",AI7189," ",AJ7189)</f>
        <v>209</v>
      </c>
    </row>
    <row r="7190" s="231" customFormat="1" ht="13.65" customHeight="1">
      <c r="AA7190" s="245">
        <v>1251198</v>
      </c>
      <c r="AB7190" t="s" s="30">
        <v>14881</v>
      </c>
      <c r="AG7190" t="s" s="30">
        <f>CONCATENATE(AH7190,", ",AI7190," ",AJ7190)</f>
        <v>209</v>
      </c>
    </row>
    <row r="7191" s="231" customFormat="1" ht="13.65" customHeight="1">
      <c r="AA7191" s="245">
        <v>1251206</v>
      </c>
      <c r="AB7191" t="s" s="30">
        <v>14882</v>
      </c>
      <c r="AG7191" t="s" s="30">
        <f>CONCATENATE(AH7191,", ",AI7191," ",AJ7191)</f>
        <v>209</v>
      </c>
    </row>
    <row r="7192" s="231" customFormat="1" ht="13.65" customHeight="1">
      <c r="AA7192" s="245">
        <v>1251214</v>
      </c>
      <c r="AB7192" t="s" s="30">
        <v>14883</v>
      </c>
      <c r="AG7192" t="s" s="30">
        <f>CONCATENATE(AH7192,", ",AI7192," ",AJ7192)</f>
        <v>209</v>
      </c>
    </row>
    <row r="7193" s="231" customFormat="1" ht="13.65" customHeight="1">
      <c r="AA7193" s="245">
        <v>1251222</v>
      </c>
      <c r="AB7193" t="s" s="30">
        <v>14884</v>
      </c>
      <c r="AG7193" t="s" s="30">
        <f>CONCATENATE(AH7193,", ",AI7193," ",AJ7193)</f>
        <v>209</v>
      </c>
    </row>
    <row r="7194" s="231" customFormat="1" ht="13.65" customHeight="1">
      <c r="AA7194" s="245">
        <v>1251230</v>
      </c>
      <c r="AB7194" t="s" s="30">
        <v>14885</v>
      </c>
      <c r="AG7194" t="s" s="30">
        <f>CONCATENATE(AH7194,", ",AI7194," ",AJ7194)</f>
        <v>209</v>
      </c>
    </row>
    <row r="7195" s="231" customFormat="1" ht="13.65" customHeight="1">
      <c r="AA7195" s="245">
        <v>1251248</v>
      </c>
      <c r="AB7195" t="s" s="30">
        <v>14886</v>
      </c>
      <c r="AG7195" t="s" s="30">
        <f>CONCATENATE(AH7195,", ",AI7195," ",AJ7195)</f>
        <v>209</v>
      </c>
    </row>
    <row r="7196" s="231" customFormat="1" ht="13.65" customHeight="1">
      <c r="AA7196" s="245">
        <v>1251255</v>
      </c>
      <c r="AB7196" t="s" s="30">
        <v>14887</v>
      </c>
      <c r="AG7196" t="s" s="30">
        <f>CONCATENATE(AH7196,", ",AI7196," ",AJ7196)</f>
        <v>209</v>
      </c>
    </row>
    <row r="7197" s="231" customFormat="1" ht="13.65" customHeight="1">
      <c r="AA7197" s="245">
        <v>1251404</v>
      </c>
      <c r="AB7197" t="s" s="30">
        <v>14888</v>
      </c>
      <c r="AD7197" t="s" s="30">
        <v>14889</v>
      </c>
      <c r="AE7197" t="s" s="30">
        <v>14890</v>
      </c>
      <c r="AG7197" t="s" s="30">
        <f>CONCATENATE(AH7197,", ",AI7197," ",AJ7197)</f>
        <v>267</v>
      </c>
      <c r="AH7197" t="s" s="244">
        <v>138</v>
      </c>
      <c r="AI7197" t="s" s="30">
        <v>139</v>
      </c>
      <c r="AJ7197" s="245">
        <v>37419</v>
      </c>
    </row>
    <row r="7198" s="231" customFormat="1" ht="13.65" customHeight="1">
      <c r="AA7198" s="245">
        <v>1251560</v>
      </c>
      <c r="AB7198" t="s" s="30">
        <v>14891</v>
      </c>
      <c r="AG7198" t="s" s="30">
        <f>CONCATENATE(AH7198,", ",AI7198," ",AJ7198)</f>
        <v>209</v>
      </c>
    </row>
    <row r="7199" s="231" customFormat="1" ht="13.65" customHeight="1">
      <c r="AA7199" s="245">
        <v>1251578</v>
      </c>
      <c r="AB7199" t="s" s="30">
        <v>14892</v>
      </c>
      <c r="AG7199" t="s" s="30">
        <f>CONCATENATE(AH7199,", ",AI7199," ",AJ7199)</f>
        <v>209</v>
      </c>
    </row>
    <row r="7200" s="231" customFormat="1" ht="13.65" customHeight="1">
      <c r="AA7200" s="245">
        <v>1251586</v>
      </c>
      <c r="AB7200" t="s" s="30">
        <v>14893</v>
      </c>
      <c r="AG7200" t="s" s="30">
        <f>CONCATENATE(AH7200,", ",AI7200," ",AJ7200)</f>
        <v>209</v>
      </c>
    </row>
    <row r="7201" s="231" customFormat="1" ht="13.65" customHeight="1">
      <c r="AA7201" s="245">
        <v>1251594</v>
      </c>
      <c r="AB7201" t="s" s="30">
        <v>14894</v>
      </c>
      <c r="AG7201" t="s" s="30">
        <f>CONCATENATE(AH7201,", ",AI7201," ",AJ7201)</f>
        <v>209</v>
      </c>
    </row>
    <row r="7202" s="231" customFormat="1" ht="13.65" customHeight="1">
      <c r="AA7202" s="245">
        <v>1251602</v>
      </c>
      <c r="AB7202" t="s" s="30">
        <v>14895</v>
      </c>
      <c r="AG7202" t="s" s="30">
        <f>CONCATENATE(AH7202,", ",AI7202," ",AJ7202)</f>
        <v>209</v>
      </c>
    </row>
    <row r="7203" s="231" customFormat="1" ht="13.65" customHeight="1">
      <c r="AA7203" s="245">
        <v>1251610</v>
      </c>
      <c r="AB7203" t="s" s="30">
        <v>14896</v>
      </c>
      <c r="AG7203" t="s" s="30">
        <f>CONCATENATE(AH7203,", ",AI7203," ",AJ7203)</f>
        <v>209</v>
      </c>
    </row>
    <row r="7204" s="231" customFormat="1" ht="13.65" customHeight="1">
      <c r="AA7204" s="245">
        <v>1251628</v>
      </c>
      <c r="AB7204" t="s" s="30">
        <v>14897</v>
      </c>
      <c r="AG7204" t="s" s="30">
        <f>CONCATENATE(AH7204,", ",AI7204," ",AJ7204)</f>
        <v>209</v>
      </c>
    </row>
    <row r="7205" s="231" customFormat="1" ht="13.65" customHeight="1">
      <c r="AA7205" s="245">
        <v>1251636</v>
      </c>
      <c r="AB7205" t="s" s="30">
        <v>14898</v>
      </c>
      <c r="AG7205" t="s" s="30">
        <f>CONCATENATE(AH7205,", ",AI7205," ",AJ7205)</f>
        <v>209</v>
      </c>
    </row>
    <row r="7206" s="231" customFormat="1" ht="13.65" customHeight="1">
      <c r="AA7206" s="245">
        <v>1251644</v>
      </c>
      <c r="AB7206" t="s" s="30">
        <v>14899</v>
      </c>
      <c r="AG7206" t="s" s="30">
        <f>CONCATENATE(AH7206,", ",AI7206," ",AJ7206)</f>
        <v>209</v>
      </c>
    </row>
    <row r="7207" s="231" customFormat="1" ht="13.65" customHeight="1">
      <c r="AA7207" s="245">
        <v>1251651</v>
      </c>
      <c r="AB7207" t="s" s="30">
        <v>14900</v>
      </c>
      <c r="AG7207" t="s" s="30">
        <f>CONCATENATE(AH7207,", ",AI7207," ",AJ7207)</f>
        <v>209</v>
      </c>
    </row>
    <row r="7208" s="231" customFormat="1" ht="13.65" customHeight="1">
      <c r="AA7208" s="245">
        <v>1251669</v>
      </c>
      <c r="AB7208" t="s" s="30">
        <v>14901</v>
      </c>
      <c r="AG7208" t="s" s="30">
        <f>CONCATENATE(AH7208,", ",AI7208," ",AJ7208)</f>
        <v>209</v>
      </c>
    </row>
    <row r="7209" s="231" customFormat="1" ht="13.65" customHeight="1">
      <c r="AA7209" s="245">
        <v>1251677</v>
      </c>
      <c r="AB7209" t="s" s="30">
        <v>14902</v>
      </c>
      <c r="AG7209" t="s" s="30">
        <f>CONCATENATE(AH7209,", ",AI7209," ",AJ7209)</f>
        <v>209</v>
      </c>
    </row>
    <row r="7210" s="231" customFormat="1" ht="13.65" customHeight="1">
      <c r="AA7210" s="245">
        <v>1251685</v>
      </c>
      <c r="AB7210" t="s" s="30">
        <v>14903</v>
      </c>
      <c r="AG7210" t="s" s="30">
        <f>CONCATENATE(AH7210,", ",AI7210," ",AJ7210)</f>
        <v>209</v>
      </c>
    </row>
    <row r="7211" s="231" customFormat="1" ht="13.65" customHeight="1">
      <c r="AA7211" s="245">
        <v>1256387</v>
      </c>
      <c r="AB7211" t="s" s="30">
        <v>14904</v>
      </c>
      <c r="AD7211" t="s" s="30">
        <v>14905</v>
      </c>
      <c r="AG7211" t="s" s="30">
        <f>CONCATENATE(AH7211,", ",AI7211," ",AJ7211)</f>
        <v>197</v>
      </c>
      <c r="AH7211" t="s" s="244">
        <v>138</v>
      </c>
      <c r="AI7211" t="s" s="30">
        <v>139</v>
      </c>
      <c r="AJ7211" s="245">
        <v>37402</v>
      </c>
    </row>
    <row r="7212" s="231" customFormat="1" ht="13.65" customHeight="1">
      <c r="AA7212" s="245">
        <v>1259662</v>
      </c>
      <c r="AB7212" t="s" s="30">
        <v>14906</v>
      </c>
      <c r="AD7212" t="s" s="30">
        <v>14907</v>
      </c>
      <c r="AG7212" t="s" s="30">
        <f>CONCATENATE(AH7212,", ",AI7212," ",AJ7212)</f>
        <v>182</v>
      </c>
      <c r="AH7212" t="s" s="244">
        <v>138</v>
      </c>
      <c r="AI7212" t="s" s="30">
        <v>139</v>
      </c>
      <c r="AJ7212" s="245">
        <v>37421</v>
      </c>
    </row>
    <row r="7213" s="231" customFormat="1" ht="13.65" customHeight="1">
      <c r="AA7213" s="245">
        <v>1259738</v>
      </c>
      <c r="AB7213" t="s" s="30">
        <v>14908</v>
      </c>
      <c r="AG7213" t="s" s="30">
        <f>CONCATENATE(AH7213,", ",AI7213," ",AJ7213)</f>
        <v>209</v>
      </c>
    </row>
    <row r="7214" s="231" customFormat="1" ht="13.65" customHeight="1">
      <c r="AA7214" s="245">
        <v>1259746</v>
      </c>
      <c r="AB7214" t="s" s="30">
        <v>14909</v>
      </c>
      <c r="AG7214" t="s" s="30">
        <f>CONCATENATE(AH7214,", ",AI7214," ",AJ7214)</f>
        <v>209</v>
      </c>
    </row>
    <row r="7215" s="231" customFormat="1" ht="13.65" customHeight="1">
      <c r="AA7215" s="245">
        <v>1259753</v>
      </c>
      <c r="AB7215" t="s" s="30">
        <v>14910</v>
      </c>
      <c r="AG7215" t="s" s="30">
        <f>CONCATENATE(AH7215,", ",AI7215," ",AJ7215)</f>
        <v>209</v>
      </c>
    </row>
    <row r="7216" s="231" customFormat="1" ht="13.65" customHeight="1">
      <c r="AA7216" s="245">
        <v>1259761</v>
      </c>
      <c r="AB7216" t="s" s="30">
        <v>14911</v>
      </c>
      <c r="AG7216" t="s" s="30">
        <f>CONCATENATE(AH7216,", ",AI7216," ",AJ7216)</f>
        <v>209</v>
      </c>
    </row>
    <row r="7217" s="231" customFormat="1" ht="13.65" customHeight="1">
      <c r="AA7217" s="245">
        <v>1259779</v>
      </c>
      <c r="AB7217" t="s" s="30">
        <v>14912</v>
      </c>
      <c r="AG7217" t="s" s="30">
        <f>CONCATENATE(AH7217,", ",AI7217," ",AJ7217)</f>
        <v>209</v>
      </c>
    </row>
    <row r="7218" s="231" customFormat="1" ht="13.65" customHeight="1">
      <c r="AA7218" s="245">
        <v>1259787</v>
      </c>
      <c r="AB7218" t="s" s="30">
        <v>14913</v>
      </c>
      <c r="AG7218" t="s" s="30">
        <f>CONCATENATE(AH7218,", ",AI7218," ",AJ7218)</f>
        <v>209</v>
      </c>
    </row>
    <row r="7219" s="231" customFormat="1" ht="13.65" customHeight="1">
      <c r="AA7219" s="245">
        <v>1259795</v>
      </c>
      <c r="AB7219" t="s" s="30">
        <v>14914</v>
      </c>
      <c r="AG7219" t="s" s="30">
        <f>CONCATENATE(AH7219,", ",AI7219," ",AJ7219)</f>
        <v>209</v>
      </c>
    </row>
    <row r="7220" s="231" customFormat="1" ht="13.65" customHeight="1">
      <c r="AA7220" s="245">
        <v>1259803</v>
      </c>
      <c r="AB7220" t="s" s="30">
        <v>14915</v>
      </c>
      <c r="AG7220" t="s" s="30">
        <f>CONCATENATE(AH7220,", ",AI7220," ",AJ7220)</f>
        <v>209</v>
      </c>
    </row>
    <row r="7221" s="231" customFormat="1" ht="13.65" customHeight="1">
      <c r="AA7221" s="245">
        <v>1259860</v>
      </c>
      <c r="AB7221" t="s" s="30">
        <v>14916</v>
      </c>
      <c r="AD7221" t="s" s="30">
        <v>14917</v>
      </c>
      <c r="AG7221" t="s" s="30">
        <f>CONCATENATE(AH7221,", ",AI7221," ",AJ7221)</f>
        <v>508</v>
      </c>
      <c r="AH7221" t="s" s="244">
        <v>138</v>
      </c>
      <c r="AI7221" t="s" s="30">
        <v>139</v>
      </c>
      <c r="AJ7221" s="245">
        <v>37408</v>
      </c>
    </row>
    <row r="7222" s="231" customFormat="1" ht="13.65" customHeight="1">
      <c r="AA7222" s="245">
        <v>1259894</v>
      </c>
      <c r="AB7222" t="s" s="30">
        <v>14918</v>
      </c>
      <c r="AG7222" t="s" s="30">
        <f>CONCATENATE(AH7222,", ",AI7222," ",AJ7222)</f>
        <v>209</v>
      </c>
    </row>
    <row r="7223" s="231" customFormat="1" ht="13.65" customHeight="1">
      <c r="AA7223" s="245">
        <v>1259977</v>
      </c>
      <c r="AB7223" t="s" s="30">
        <v>14919</v>
      </c>
      <c r="AG7223" t="s" s="30">
        <f>CONCATENATE(AH7223,", ",AI7223," ",AJ7223)</f>
        <v>209</v>
      </c>
    </row>
    <row r="7224" s="231" customFormat="1" ht="13.65" customHeight="1">
      <c r="AA7224" s="245">
        <v>1259985</v>
      </c>
      <c r="AB7224" t="s" s="30">
        <v>14920</v>
      </c>
      <c r="AG7224" t="s" s="30">
        <f>CONCATENATE(AH7224,", ",AI7224," ",AJ7224)</f>
        <v>209</v>
      </c>
    </row>
    <row r="7225" s="231" customFormat="1" ht="13.65" customHeight="1">
      <c r="AA7225" s="245">
        <v>1260009</v>
      </c>
      <c r="AB7225" t="s" s="30">
        <v>14921</v>
      </c>
      <c r="AG7225" t="s" s="30">
        <f>CONCATENATE(AH7225,", ",AI7225," ",AJ7225)</f>
        <v>209</v>
      </c>
    </row>
    <row r="7226" s="231" customFormat="1" ht="13.65" customHeight="1">
      <c r="AA7226" s="245">
        <v>1260017</v>
      </c>
      <c r="AB7226" t="s" s="30">
        <v>14922</v>
      </c>
      <c r="AG7226" t="s" s="30">
        <f>CONCATENATE(AH7226,", ",AI7226," ",AJ7226)</f>
        <v>209</v>
      </c>
    </row>
    <row r="7227" s="231" customFormat="1" ht="13.65" customHeight="1">
      <c r="AA7227" s="245">
        <v>1260041</v>
      </c>
      <c r="AB7227" t="s" s="30">
        <v>14923</v>
      </c>
      <c r="AG7227" t="s" s="30">
        <f>CONCATENATE(AH7227,", ",AI7227," ",AJ7227)</f>
        <v>209</v>
      </c>
    </row>
    <row r="7228" s="231" customFormat="1" ht="13.65" customHeight="1">
      <c r="AA7228" s="245">
        <v>1260058</v>
      </c>
      <c r="AB7228" t="s" s="30">
        <v>14924</v>
      </c>
      <c r="AG7228" t="s" s="30">
        <f>CONCATENATE(AH7228,", ",AI7228," ",AJ7228)</f>
        <v>209</v>
      </c>
    </row>
    <row r="7229" s="231" customFormat="1" ht="13.65" customHeight="1">
      <c r="AA7229" s="245">
        <v>1260074</v>
      </c>
      <c r="AB7229" t="s" s="30">
        <v>14925</v>
      </c>
      <c r="AG7229" t="s" s="30">
        <f>CONCATENATE(AH7229,", ",AI7229," ",AJ7229)</f>
        <v>209</v>
      </c>
    </row>
    <row r="7230" s="231" customFormat="1" ht="13.65" customHeight="1">
      <c r="AA7230" s="245">
        <v>1260090</v>
      </c>
      <c r="AB7230" t="s" s="30">
        <v>14926</v>
      </c>
      <c r="AG7230" t="s" s="30">
        <f>CONCATENATE(AH7230,", ",AI7230," ",AJ7230)</f>
        <v>209</v>
      </c>
    </row>
    <row r="7231" s="231" customFormat="1" ht="13.65" customHeight="1">
      <c r="AA7231" s="245">
        <v>1260132</v>
      </c>
      <c r="AB7231" t="s" s="30">
        <v>14927</v>
      </c>
      <c r="AG7231" t="s" s="30">
        <f>CONCATENATE(AH7231,", ",AI7231," ",AJ7231)</f>
        <v>209</v>
      </c>
    </row>
    <row r="7232" s="231" customFormat="1" ht="13.65" customHeight="1">
      <c r="AA7232" s="245">
        <v>1260488</v>
      </c>
      <c r="AB7232" t="s" s="30">
        <v>14928</v>
      </c>
      <c r="AG7232" t="s" s="30">
        <f>CONCATENATE(AH7232,", ",AI7232," ",AJ7232)</f>
        <v>209</v>
      </c>
    </row>
    <row r="7233" s="231" customFormat="1" ht="13.65" customHeight="1">
      <c r="AA7233" s="245">
        <v>1261536</v>
      </c>
      <c r="AB7233" t="s" s="30">
        <v>14929</v>
      </c>
      <c r="AC7233" t="s" s="30">
        <v>14930</v>
      </c>
      <c r="AD7233" t="s" s="30">
        <v>1394</v>
      </c>
      <c r="AG7233" t="s" s="30">
        <f>CONCATENATE(AH7233,", ",AI7233," ",AJ7233)</f>
        <v>309</v>
      </c>
      <c r="AH7233" t="s" s="244">
        <v>138</v>
      </c>
      <c r="AI7233" t="s" s="30">
        <v>139</v>
      </c>
      <c r="AJ7233" s="245">
        <v>37416</v>
      </c>
    </row>
    <row r="7234" s="231" customFormat="1" ht="13.65" customHeight="1">
      <c r="AA7234" s="245">
        <v>1261551</v>
      </c>
      <c r="AB7234" t="s" s="30">
        <v>14931</v>
      </c>
      <c r="AC7234" t="s" s="30">
        <v>14932</v>
      </c>
      <c r="AD7234" t="s" s="30">
        <v>14933</v>
      </c>
      <c r="AG7234" t="s" s="30">
        <f>CONCATENATE(AH7234,", ",AI7234," ",AJ7234)</f>
        <v>845</v>
      </c>
      <c r="AH7234" t="s" s="244">
        <v>162</v>
      </c>
      <c r="AI7234" t="s" s="30">
        <v>139</v>
      </c>
      <c r="AJ7234" s="245">
        <v>37343</v>
      </c>
    </row>
    <row r="7235" s="231" customFormat="1" ht="13.65" customHeight="1">
      <c r="AA7235" s="245">
        <v>1261718</v>
      </c>
      <c r="AB7235" t="s" s="30">
        <v>14934</v>
      </c>
      <c r="AC7235" t="s" s="30">
        <v>14935</v>
      </c>
      <c r="AD7235" t="s" s="30">
        <v>14936</v>
      </c>
      <c r="AG7235" t="s" s="30">
        <f>CONCATENATE(AH7235,", ",AI7235," ",AJ7235)</f>
        <v>1178</v>
      </c>
      <c r="AH7235" t="s" s="244">
        <v>1179</v>
      </c>
      <c r="AI7235" t="s" s="30">
        <v>178</v>
      </c>
      <c r="AJ7235" s="245">
        <v>30728</v>
      </c>
    </row>
    <row r="7236" s="231" customFormat="1" ht="13.65" customHeight="1">
      <c r="AA7236" s="245">
        <v>1261759</v>
      </c>
      <c r="AB7236" t="s" s="30">
        <v>14937</v>
      </c>
      <c r="AC7236" t="s" s="30">
        <v>14938</v>
      </c>
      <c r="AD7236" t="s" s="30">
        <v>14939</v>
      </c>
      <c r="AG7236" t="s" s="30">
        <f>CONCATENATE(AH7236,", ",AI7236," ",AJ7236)</f>
        <v>14940</v>
      </c>
      <c r="AH7236" t="s" s="244">
        <v>14941</v>
      </c>
      <c r="AI7236" t="s" s="30">
        <v>139</v>
      </c>
      <c r="AJ7236" s="245">
        <v>37377</v>
      </c>
    </row>
    <row r="7237" s="231" customFormat="1" ht="13.65" customHeight="1">
      <c r="AA7237" s="245">
        <v>1261791</v>
      </c>
      <c r="AB7237" t="s" s="30">
        <v>14942</v>
      </c>
      <c r="AC7237" t="s" s="30">
        <v>14943</v>
      </c>
      <c r="AD7237" t="s" s="30">
        <v>14944</v>
      </c>
      <c r="AG7237" t="s" s="30">
        <f>CONCATENATE(AH7237,", ",AI7237," ",AJ7237)</f>
        <v>182</v>
      </c>
      <c r="AH7237" t="s" s="244">
        <v>138</v>
      </c>
      <c r="AI7237" t="s" s="30">
        <v>139</v>
      </c>
      <c r="AJ7237" s="245">
        <v>37421</v>
      </c>
    </row>
    <row r="7238" s="231" customFormat="1" ht="13.65" customHeight="1">
      <c r="AA7238" s="245">
        <v>1261825</v>
      </c>
      <c r="AB7238" t="s" s="30">
        <v>14945</v>
      </c>
      <c r="AC7238" t="s" s="30">
        <v>14946</v>
      </c>
      <c r="AD7238" t="s" s="30">
        <v>14947</v>
      </c>
      <c r="AG7238" t="s" s="30">
        <f>CONCATENATE(AH7238,", ",AI7238," ",AJ7238)</f>
        <v>292</v>
      </c>
      <c r="AH7238" t="s" s="244">
        <v>293</v>
      </c>
      <c r="AI7238" t="s" s="30">
        <v>178</v>
      </c>
      <c r="AJ7238" s="245">
        <v>30736</v>
      </c>
    </row>
    <row r="7239" s="231" customFormat="1" ht="13.65" customHeight="1">
      <c r="AA7239" s="245">
        <v>1261866</v>
      </c>
      <c r="AB7239" t="s" s="30">
        <v>14948</v>
      </c>
      <c r="AC7239" t="s" s="30">
        <v>14949</v>
      </c>
      <c r="AD7239" t="s" s="30">
        <v>14950</v>
      </c>
      <c r="AG7239" t="s" s="30">
        <f>CONCATENATE(AH7239,", ",AI7239," ",AJ7239)</f>
        <v>508</v>
      </c>
      <c r="AH7239" t="s" s="244">
        <v>138</v>
      </c>
      <c r="AI7239" t="s" s="30">
        <v>139</v>
      </c>
      <c r="AJ7239" s="245">
        <v>37408</v>
      </c>
    </row>
    <row r="7240" s="231" customFormat="1" ht="13.65" customHeight="1">
      <c r="AA7240" s="245">
        <v>1261890</v>
      </c>
      <c r="AB7240" t="s" s="30">
        <v>14951</v>
      </c>
      <c r="AC7240" t="s" s="30">
        <v>14952</v>
      </c>
      <c r="AD7240" t="s" s="30">
        <v>14953</v>
      </c>
      <c r="AG7240" t="s" s="30">
        <f>CONCATENATE(AH7240,", ",AI7240," ",AJ7240)</f>
        <v>1175</v>
      </c>
      <c r="AH7240" t="s" s="244">
        <v>288</v>
      </c>
      <c r="AI7240" t="s" s="30">
        <v>178</v>
      </c>
      <c r="AJ7240" s="245">
        <v>30707</v>
      </c>
    </row>
    <row r="7241" s="231" customFormat="1" ht="13.65" customHeight="1">
      <c r="AA7241" s="245">
        <v>1262021</v>
      </c>
      <c r="AB7241" t="s" s="30">
        <v>14954</v>
      </c>
      <c r="AD7241" t="s" s="30">
        <v>14955</v>
      </c>
      <c r="AG7241" t="s" s="30">
        <f>CONCATENATE(AH7241,", ",AI7241," ",AJ7241)</f>
        <v>197</v>
      </c>
      <c r="AH7241" t="s" s="244">
        <v>138</v>
      </c>
      <c r="AI7241" t="s" s="30">
        <v>139</v>
      </c>
      <c r="AJ7241" s="245">
        <v>37402</v>
      </c>
    </row>
    <row r="7242" s="231" customFormat="1" ht="13.65" customHeight="1">
      <c r="AA7242" s="245">
        <v>1262443</v>
      </c>
      <c r="AB7242" t="s" s="30">
        <v>14956</v>
      </c>
      <c r="AD7242" t="s" s="30">
        <v>14957</v>
      </c>
      <c r="AG7242" t="s" s="30">
        <f>CONCATENATE(AH7242,", ",AI7242," ",AJ7242)</f>
        <v>182</v>
      </c>
      <c r="AH7242" t="s" s="244">
        <v>138</v>
      </c>
      <c r="AI7242" t="s" s="30">
        <v>139</v>
      </c>
      <c r="AJ7242" s="245">
        <v>37421</v>
      </c>
    </row>
    <row r="7243" s="231" customFormat="1" ht="13.65" customHeight="1">
      <c r="AA7243" s="245">
        <v>1262633</v>
      </c>
      <c r="AB7243" t="s" s="30">
        <v>14958</v>
      </c>
      <c r="AC7243" t="s" s="30">
        <v>14959</v>
      </c>
      <c r="AD7243" t="s" s="30">
        <v>14960</v>
      </c>
      <c r="AG7243" t="s" s="30">
        <f>CONCATENATE(AH7243,", ",AI7243," ",AJ7243)</f>
        <v>14961</v>
      </c>
      <c r="AH7243" t="s" s="244">
        <v>14962</v>
      </c>
      <c r="AI7243" t="s" s="30">
        <v>207</v>
      </c>
      <c r="AJ7243" s="245">
        <v>1701</v>
      </c>
    </row>
    <row r="7244" s="231" customFormat="1" ht="13.65" customHeight="1">
      <c r="AA7244" s="245">
        <v>1262765</v>
      </c>
      <c r="AB7244" t="s" s="30">
        <v>14963</v>
      </c>
      <c r="AD7244" t="s" s="30">
        <v>14964</v>
      </c>
      <c r="AG7244" t="s" s="30">
        <f>CONCATENATE(AH7244,", ",AI7244," ",AJ7244)</f>
        <v>14965</v>
      </c>
      <c r="AH7244" t="s" s="244">
        <v>14966</v>
      </c>
      <c r="AI7244" t="s" s="30">
        <v>139</v>
      </c>
      <c r="AJ7244" s="245">
        <v>37307</v>
      </c>
    </row>
    <row r="7245" s="231" customFormat="1" ht="13.65" customHeight="1">
      <c r="AA7245" s="245">
        <v>1263847</v>
      </c>
      <c r="AB7245" t="s" s="30">
        <v>14967</v>
      </c>
      <c r="AD7245" t="s" s="30">
        <v>14968</v>
      </c>
      <c r="AG7245" t="s" s="30">
        <f>CONCATENATE(AH7245,", ",AI7245," ",AJ7245)</f>
        <v>292</v>
      </c>
      <c r="AH7245" t="s" s="244">
        <v>293</v>
      </c>
      <c r="AI7245" t="s" s="30">
        <v>178</v>
      </c>
      <c r="AJ7245" s="245">
        <v>30736</v>
      </c>
    </row>
    <row r="7246" s="231" customFormat="1" ht="13.65" customHeight="1">
      <c r="AA7246" s="245">
        <v>1263854</v>
      </c>
      <c r="AB7246" t="s" s="30">
        <v>14969</v>
      </c>
      <c r="AD7246" t="s" s="30">
        <v>2468</v>
      </c>
      <c r="AG7246" t="s" s="30">
        <f>CONCATENATE(AH7246,", ",AI7246," ",AJ7246)</f>
        <v>1175</v>
      </c>
      <c r="AH7246" t="s" s="244">
        <v>288</v>
      </c>
      <c r="AI7246" t="s" s="30">
        <v>178</v>
      </c>
      <c r="AJ7246" s="245">
        <v>30707</v>
      </c>
    </row>
    <row r="7247" s="231" customFormat="1" ht="13.65" customHeight="1">
      <c r="AA7247" s="245">
        <v>1264001</v>
      </c>
      <c r="AB7247" t="s" s="30">
        <v>14970</v>
      </c>
      <c r="AD7247" t="s" s="30">
        <v>7463</v>
      </c>
      <c r="AG7247" t="s" s="30">
        <f>CONCATENATE(AH7247,", ",AI7247," ",AJ7247)</f>
        <v>4117</v>
      </c>
      <c r="AH7247" t="s" s="244">
        <v>4118</v>
      </c>
      <c r="AI7247" t="s" s="30">
        <v>139</v>
      </c>
      <c r="AJ7247" s="245">
        <v>37831</v>
      </c>
    </row>
    <row r="7248" s="231" customFormat="1" ht="13.65" customHeight="1">
      <c r="AA7248" s="245">
        <v>1264373</v>
      </c>
      <c r="AB7248" t="s" s="30">
        <v>14971</v>
      </c>
      <c r="AG7248" t="s" s="30">
        <f>CONCATENATE(AH7248,", ",AI7248," ",AJ7248)</f>
        <v>209</v>
      </c>
    </row>
    <row r="7249" s="231" customFormat="1" ht="13.65" customHeight="1">
      <c r="AA7249" s="245">
        <v>1265107</v>
      </c>
      <c r="AB7249" t="s" s="30">
        <v>14972</v>
      </c>
      <c r="AD7249" t="s" s="30">
        <v>14973</v>
      </c>
      <c r="AE7249" t="s" s="30">
        <v>11421</v>
      </c>
      <c r="AG7249" t="s" s="30">
        <f>CONCATENATE(AH7249,", ",AI7249," ",AJ7249)</f>
        <v>1355</v>
      </c>
      <c r="AH7249" t="s" s="244">
        <v>485</v>
      </c>
      <c r="AI7249" t="s" s="30">
        <v>139</v>
      </c>
      <c r="AJ7249" s="245">
        <v>37363</v>
      </c>
    </row>
    <row r="7250" s="231" customFormat="1" ht="13.65" customHeight="1">
      <c r="AA7250" s="245">
        <v>1265131</v>
      </c>
      <c r="AB7250" t="s" s="30">
        <v>14974</v>
      </c>
      <c r="AD7250" t="s" s="30">
        <v>14975</v>
      </c>
      <c r="AG7250" t="s" s="30">
        <f>CONCATENATE(AH7250,", ",AI7250," ",AJ7250)</f>
        <v>219</v>
      </c>
      <c r="AH7250" t="s" s="244">
        <v>138</v>
      </c>
      <c r="AI7250" t="s" s="30">
        <v>139</v>
      </c>
      <c r="AJ7250" s="245">
        <v>37405</v>
      </c>
    </row>
    <row r="7251" s="231" customFormat="1" ht="13.65" customHeight="1">
      <c r="AA7251" s="245">
        <v>1265172</v>
      </c>
      <c r="AB7251" t="s" s="30">
        <v>14976</v>
      </c>
      <c r="AG7251" t="s" s="30">
        <f>CONCATENATE(AH7251,", ",AI7251," ",AJ7251)</f>
        <v>209</v>
      </c>
    </row>
    <row r="7252" s="231" customFormat="1" ht="13.65" customHeight="1">
      <c r="AA7252" s="245">
        <v>1269216</v>
      </c>
      <c r="AB7252" t="s" s="30">
        <v>14977</v>
      </c>
      <c r="AD7252" t="s" s="30">
        <v>14978</v>
      </c>
      <c r="AG7252" t="s" s="30">
        <f>CONCATENATE(AH7252,", ",AI7252," ",AJ7252)</f>
        <v>309</v>
      </c>
      <c r="AH7252" t="s" s="244">
        <v>138</v>
      </c>
      <c r="AI7252" t="s" s="30">
        <v>139</v>
      </c>
      <c r="AJ7252" s="245">
        <v>37416</v>
      </c>
    </row>
    <row r="7253" s="231" customFormat="1" ht="13.65" customHeight="1">
      <c r="AA7253" s="245">
        <v>1269612</v>
      </c>
      <c r="AB7253" t="s" s="30">
        <v>14979</v>
      </c>
      <c r="AD7253" t="s" s="30">
        <v>14980</v>
      </c>
      <c r="AG7253" t="s" s="30">
        <f>CONCATENATE(AH7253,", ",AI7253," ",AJ7253)</f>
        <v>197</v>
      </c>
      <c r="AH7253" t="s" s="244">
        <v>138</v>
      </c>
      <c r="AI7253" t="s" s="30">
        <v>139</v>
      </c>
      <c r="AJ7253" s="245">
        <v>37402</v>
      </c>
    </row>
    <row r="7254" s="231" customFormat="1" ht="13.65" customHeight="1">
      <c r="AA7254" s="245">
        <v>1272319</v>
      </c>
      <c r="AB7254" t="s" s="30">
        <v>14981</v>
      </c>
      <c r="AG7254" t="s" s="30">
        <f>CONCATENATE(AH7254,", ",AI7254," ",AJ7254)</f>
        <v>209</v>
      </c>
    </row>
    <row r="7255" s="231" customFormat="1" ht="13.65" customHeight="1">
      <c r="AA7255" s="245">
        <v>1272327</v>
      </c>
      <c r="AB7255" t="s" s="30">
        <v>14982</v>
      </c>
      <c r="AC7255" t="s" s="30">
        <v>14983</v>
      </c>
      <c r="AD7255" t="s" s="30">
        <v>14984</v>
      </c>
      <c r="AG7255" t="s" s="30">
        <f>CONCATENATE(AH7255,", ",AI7255," ",AJ7255)</f>
        <v>4510</v>
      </c>
      <c r="AH7255" t="s" s="244">
        <v>4511</v>
      </c>
      <c r="AI7255" t="s" s="30">
        <v>178</v>
      </c>
      <c r="AJ7255" s="245">
        <v>30161</v>
      </c>
    </row>
    <row r="7256" s="231" customFormat="1" ht="13.65" customHeight="1">
      <c r="AA7256" s="245">
        <v>1272335</v>
      </c>
      <c r="AB7256" t="s" s="30">
        <v>14985</v>
      </c>
      <c r="AC7256" t="s" s="30">
        <v>14986</v>
      </c>
      <c r="AD7256" t="s" s="30">
        <v>14987</v>
      </c>
      <c r="AG7256" t="s" s="30">
        <f>CONCATENATE(AH7256,", ",AI7256," ",AJ7256)</f>
        <v>3265</v>
      </c>
      <c r="AH7256" t="s" s="244">
        <v>854</v>
      </c>
      <c r="AI7256" t="s" s="30">
        <v>139</v>
      </c>
      <c r="AJ7256" s="245">
        <v>37311</v>
      </c>
    </row>
    <row r="7257" s="231" customFormat="1" ht="13.65" customHeight="1">
      <c r="AA7257" s="245">
        <v>1272343</v>
      </c>
      <c r="AB7257" t="s" s="30">
        <v>14988</v>
      </c>
      <c r="AC7257" t="s" s="30">
        <v>14989</v>
      </c>
      <c r="AD7257" t="s" s="30">
        <v>14990</v>
      </c>
      <c r="AG7257" t="s" s="30">
        <f>CONCATENATE(AH7257,", ",AI7257," ",AJ7257)</f>
        <v>14991</v>
      </c>
      <c r="AH7257" t="s" s="244">
        <v>14992</v>
      </c>
      <c r="AI7257" t="s" s="30">
        <v>139</v>
      </c>
      <c r="AJ7257" s="245">
        <v>37772</v>
      </c>
    </row>
    <row r="7258" s="231" customFormat="1" ht="13.65" customHeight="1">
      <c r="AA7258" s="245">
        <v>1272350</v>
      </c>
      <c r="AB7258" t="s" s="30">
        <v>14993</v>
      </c>
      <c r="AC7258" t="s" s="30">
        <v>14994</v>
      </c>
      <c r="AD7258" t="s" s="30">
        <v>14995</v>
      </c>
      <c r="AG7258" t="s" s="30">
        <f>CONCATENATE(AH7258,", ",AI7258," ",AJ7258)</f>
        <v>4831</v>
      </c>
      <c r="AH7258" t="s" s="244">
        <v>499</v>
      </c>
      <c r="AI7258" t="s" s="30">
        <v>139</v>
      </c>
      <c r="AJ7258" s="245">
        <v>37918</v>
      </c>
    </row>
    <row r="7259" s="231" customFormat="1" ht="13.65" customHeight="1">
      <c r="AA7259" s="245">
        <v>1272368</v>
      </c>
      <c r="AB7259" t="s" s="30">
        <v>14996</v>
      </c>
      <c r="AC7259" t="s" s="30">
        <v>14997</v>
      </c>
      <c r="AD7259" t="s" s="30">
        <v>14998</v>
      </c>
      <c r="AG7259" t="s" s="30">
        <f>CONCATENATE(AH7259,", ",AI7259," ",AJ7259)</f>
        <v>1088</v>
      </c>
      <c r="AH7259" t="s" s="244">
        <v>499</v>
      </c>
      <c r="AI7259" t="s" s="30">
        <v>139</v>
      </c>
      <c r="AJ7259" s="245">
        <v>37919</v>
      </c>
    </row>
    <row r="7260" s="231" customFormat="1" ht="13.65" customHeight="1">
      <c r="AA7260" s="245">
        <v>1276591</v>
      </c>
      <c r="AB7260" t="s" s="30">
        <v>14999</v>
      </c>
      <c r="AD7260" t="s" s="30">
        <v>15000</v>
      </c>
      <c r="AG7260" t="s" s="30">
        <f>CONCATENATE(AH7260,", ",AI7260," ",AJ7260)</f>
        <v>292</v>
      </c>
      <c r="AH7260" t="s" s="244">
        <v>293</v>
      </c>
      <c r="AI7260" t="s" s="30">
        <v>178</v>
      </c>
      <c r="AJ7260" s="245">
        <v>30736</v>
      </c>
    </row>
    <row r="7261" s="231" customFormat="1" ht="13.65" customHeight="1">
      <c r="AA7261" s="245">
        <v>1277482</v>
      </c>
      <c r="AB7261" t="s" s="30">
        <v>15001</v>
      </c>
      <c r="AD7261" t="s" s="30">
        <v>15002</v>
      </c>
      <c r="AG7261" t="s" s="30">
        <f>CONCATENATE(AH7261,", ",AI7261," ",AJ7261)</f>
        <v>2299</v>
      </c>
      <c r="AH7261" t="s" s="244">
        <v>2300</v>
      </c>
      <c r="AI7261" t="s" s="30">
        <v>178</v>
      </c>
      <c r="AJ7261" s="245">
        <v>30752</v>
      </c>
    </row>
    <row r="7262" s="231" customFormat="1" ht="13.65" customHeight="1">
      <c r="AA7262" s="245">
        <v>1277573</v>
      </c>
      <c r="AB7262" t="s" s="30">
        <v>15003</v>
      </c>
      <c r="AD7262" t="s" s="30">
        <v>15004</v>
      </c>
      <c r="AG7262" t="s" s="30">
        <f>CONCATENATE(AH7262,", ",AI7262," ",AJ7262)</f>
        <v>182</v>
      </c>
      <c r="AH7262" t="s" s="244">
        <v>138</v>
      </c>
      <c r="AI7262" t="s" s="30">
        <v>139</v>
      </c>
      <c r="AJ7262" s="245">
        <v>37421</v>
      </c>
    </row>
    <row r="7263" s="231" customFormat="1" ht="13.65" customHeight="1">
      <c r="AA7263" s="245">
        <v>1278035</v>
      </c>
      <c r="AB7263" t="s" s="30">
        <v>15005</v>
      </c>
      <c r="AD7263" t="s" s="30">
        <v>15006</v>
      </c>
      <c r="AE7263" t="s" s="30">
        <v>2443</v>
      </c>
      <c r="AG7263" t="s" s="30">
        <f>CONCATENATE(AH7263,", ",AI7263," ",AJ7263)</f>
        <v>15007</v>
      </c>
      <c r="AH7263" t="s" s="244">
        <v>15008</v>
      </c>
      <c r="AI7263" t="s" s="30">
        <v>5537</v>
      </c>
      <c r="AJ7263" s="245">
        <v>52243</v>
      </c>
    </row>
    <row r="7264" s="231" customFormat="1" ht="13.65" customHeight="1">
      <c r="AA7264" s="245">
        <v>1280122</v>
      </c>
      <c r="AB7264" t="s" s="30">
        <v>15009</v>
      </c>
      <c r="AG7264" t="s" s="30">
        <f>CONCATENATE(AH7264,", ",AI7264," ",AJ7264)</f>
        <v>209</v>
      </c>
    </row>
    <row r="7265" s="231" customFormat="1" ht="13.65" customHeight="1">
      <c r="AA7265" s="245">
        <v>1280981</v>
      </c>
      <c r="AB7265" t="s" s="30">
        <v>15010</v>
      </c>
      <c r="AD7265" t="s" s="30">
        <v>15011</v>
      </c>
      <c r="AE7265" t="s" s="30">
        <v>15012</v>
      </c>
      <c r="AG7265" t="s" s="30">
        <f>CONCATENATE(AH7265,", ",AI7265," ",AJ7265)</f>
        <v>219</v>
      </c>
      <c r="AH7265" t="s" s="244">
        <v>138</v>
      </c>
      <c r="AI7265" t="s" s="30">
        <v>139</v>
      </c>
      <c r="AJ7265" s="245">
        <v>37405</v>
      </c>
    </row>
    <row r="7266" s="231" customFormat="1" ht="13.65" customHeight="1">
      <c r="AA7266" s="245">
        <v>1282037</v>
      </c>
      <c r="AB7266" t="s" s="30">
        <v>15013</v>
      </c>
      <c r="AD7266" t="s" s="30">
        <v>13879</v>
      </c>
      <c r="AG7266" t="s" s="30">
        <f>CONCATENATE(AH7266,", ",AI7266," ",AJ7266)</f>
        <v>1355</v>
      </c>
      <c r="AH7266" t="s" s="244">
        <v>485</v>
      </c>
      <c r="AI7266" t="s" s="30">
        <v>139</v>
      </c>
      <c r="AJ7266" s="245">
        <v>37363</v>
      </c>
    </row>
    <row r="7267" s="231" customFormat="1" ht="13.65" customHeight="1">
      <c r="AA7267" s="245">
        <v>1282664</v>
      </c>
      <c r="AB7267" t="s" s="30">
        <v>15014</v>
      </c>
      <c r="AD7267" t="s" s="30">
        <v>15015</v>
      </c>
      <c r="AG7267" t="s" s="30">
        <f>CONCATENATE(AH7267,", ",AI7267," ",AJ7267)</f>
        <v>309</v>
      </c>
      <c r="AH7267" t="s" s="244">
        <v>138</v>
      </c>
      <c r="AI7267" t="s" s="30">
        <v>139</v>
      </c>
      <c r="AJ7267" s="245">
        <v>37416</v>
      </c>
    </row>
    <row r="7268" s="231" customFormat="1" ht="13.65" customHeight="1">
      <c r="AA7268" s="245">
        <v>1283241</v>
      </c>
      <c r="AB7268" t="s" s="30">
        <v>15016</v>
      </c>
      <c r="AD7268" t="s" s="30">
        <v>15017</v>
      </c>
      <c r="AE7268" t="s" s="30">
        <v>15018</v>
      </c>
      <c r="AG7268" t="s" s="30">
        <f>CONCATENATE(AH7268,", ",AI7268," ",AJ7268)</f>
        <v>219</v>
      </c>
      <c r="AH7268" t="s" s="244">
        <v>138</v>
      </c>
      <c r="AI7268" t="s" s="30">
        <v>139</v>
      </c>
      <c r="AJ7268" s="245">
        <v>37405</v>
      </c>
    </row>
    <row r="7269" s="231" customFormat="1" ht="13.65" customHeight="1">
      <c r="AA7269" s="245">
        <v>1288612</v>
      </c>
      <c r="AB7269" t="s" s="30">
        <v>15019</v>
      </c>
      <c r="AD7269" t="s" s="30">
        <v>15020</v>
      </c>
      <c r="AG7269" t="s" s="30">
        <f>CONCATENATE(AH7269,", ",AI7269," ",AJ7269)</f>
        <v>845</v>
      </c>
      <c r="AH7269" t="s" s="244">
        <v>162</v>
      </c>
      <c r="AI7269" t="s" s="30">
        <v>139</v>
      </c>
      <c r="AJ7269" s="245">
        <v>37343</v>
      </c>
    </row>
    <row r="7270" s="231" customFormat="1" ht="13.65" customHeight="1">
      <c r="AA7270" s="245">
        <v>1288943</v>
      </c>
      <c r="AB7270" t="s" s="30">
        <v>15021</v>
      </c>
      <c r="AG7270" t="s" s="30">
        <f>CONCATENATE(AH7270,", ",AI7270," ",AJ7270)</f>
        <v>209</v>
      </c>
    </row>
    <row r="7271" s="231" customFormat="1" ht="13.65" customHeight="1">
      <c r="AA7271" s="245">
        <v>1289057</v>
      </c>
      <c r="AB7271" t="s" s="30">
        <v>15022</v>
      </c>
      <c r="AD7271" t="s" s="30">
        <v>15023</v>
      </c>
      <c r="AG7271" t="s" s="30">
        <f>CONCATENATE(AH7271,", ",AI7271," ",AJ7271)</f>
        <v>292</v>
      </c>
      <c r="AH7271" t="s" s="244">
        <v>293</v>
      </c>
      <c r="AI7271" t="s" s="30">
        <v>178</v>
      </c>
      <c r="AJ7271" s="245">
        <v>30736</v>
      </c>
    </row>
    <row r="7272" s="231" customFormat="1" ht="13.65" customHeight="1">
      <c r="AA7272" s="245">
        <v>1289107</v>
      </c>
      <c r="AB7272" t="s" s="30">
        <v>15024</v>
      </c>
      <c r="AD7272" t="s" s="30">
        <v>15025</v>
      </c>
      <c r="AG7272" t="s" s="30">
        <f>CONCATENATE(AH7272,", ",AI7272," ",AJ7272)</f>
        <v>197</v>
      </c>
      <c r="AH7272" t="s" s="244">
        <v>138</v>
      </c>
      <c r="AI7272" t="s" s="30">
        <v>139</v>
      </c>
      <c r="AJ7272" s="245">
        <v>37402</v>
      </c>
    </row>
    <row r="7273" s="231" customFormat="1" ht="13.65" customHeight="1">
      <c r="AA7273" s="245">
        <v>1289388</v>
      </c>
      <c r="AB7273" t="s" s="30">
        <v>15026</v>
      </c>
      <c r="AD7273" t="s" s="30">
        <v>15027</v>
      </c>
      <c r="AG7273" t="s" s="30">
        <f>CONCATENATE(AH7273,", ",AI7273," ",AJ7273)</f>
        <v>197</v>
      </c>
      <c r="AH7273" t="s" s="244">
        <v>138</v>
      </c>
      <c r="AI7273" t="s" s="30">
        <v>139</v>
      </c>
      <c r="AJ7273" s="245">
        <v>37402</v>
      </c>
    </row>
    <row r="7274" s="231" customFormat="1" ht="13.65" customHeight="1">
      <c r="AA7274" s="245">
        <v>1289941</v>
      </c>
      <c r="AB7274" t="s" s="30">
        <v>15028</v>
      </c>
      <c r="AG7274" t="s" s="30">
        <f>CONCATENATE(AH7274,", ",AI7274," ",AJ7274)</f>
        <v>209</v>
      </c>
    </row>
    <row r="7275" s="231" customFormat="1" ht="13.65" customHeight="1">
      <c r="AA7275" s="245">
        <v>1296987</v>
      </c>
      <c r="AB7275" t="s" s="30">
        <v>15029</v>
      </c>
      <c r="AG7275" t="s" s="30">
        <f>CONCATENATE(AH7275,", ",AI7275," ",AJ7275)</f>
        <v>209</v>
      </c>
    </row>
    <row r="7276" s="231" customFormat="1" ht="13.65" customHeight="1">
      <c r="AA7276" s="245">
        <v>1297399</v>
      </c>
      <c r="AB7276" t="s" s="30">
        <v>15030</v>
      </c>
      <c r="AG7276" t="s" s="30">
        <f>CONCATENATE(AH7276,", ",AI7276," ",AJ7276)</f>
        <v>209</v>
      </c>
    </row>
    <row r="7277" s="231" customFormat="1" ht="13.65" customHeight="1">
      <c r="AA7277" s="245">
        <v>1297795</v>
      </c>
      <c r="AB7277" t="s" s="30">
        <v>15031</v>
      </c>
      <c r="AD7277" t="s" s="30">
        <v>15032</v>
      </c>
      <c r="AG7277" t="s" s="30">
        <f>CONCATENATE(AH7277,", ",AI7277," ",AJ7277)</f>
        <v>4502</v>
      </c>
      <c r="AH7277" t="s" s="244">
        <v>854</v>
      </c>
      <c r="AI7277" t="s" s="30">
        <v>139</v>
      </c>
      <c r="AJ7277" s="245">
        <v>37312</v>
      </c>
    </row>
    <row r="7278" s="231" customFormat="1" ht="13.65" customHeight="1">
      <c r="AA7278" s="245">
        <v>1298975</v>
      </c>
      <c r="AB7278" t="s" s="30">
        <v>15033</v>
      </c>
      <c r="AD7278" t="s" s="30">
        <v>15034</v>
      </c>
      <c r="AG7278" t="s" s="30">
        <f>CONCATENATE(AH7278,", ",AI7278," ",AJ7278)</f>
        <v>182</v>
      </c>
      <c r="AH7278" t="s" s="244">
        <v>138</v>
      </c>
      <c r="AI7278" t="s" s="30">
        <v>139</v>
      </c>
      <c r="AJ7278" s="245">
        <v>37421</v>
      </c>
    </row>
    <row r="7279" s="231" customFormat="1" ht="13.65" customHeight="1">
      <c r="AA7279" s="245">
        <v>1298983</v>
      </c>
      <c r="AB7279" t="s" s="30">
        <v>15035</v>
      </c>
      <c r="AD7279" t="s" s="30">
        <v>15036</v>
      </c>
      <c r="AG7279" t="s" s="30">
        <f>CONCATENATE(AH7279,", ",AI7279," ",AJ7279)</f>
        <v>182</v>
      </c>
      <c r="AH7279" t="s" s="244">
        <v>138</v>
      </c>
      <c r="AI7279" t="s" s="30">
        <v>139</v>
      </c>
      <c r="AJ7279" s="245">
        <v>37421</v>
      </c>
    </row>
    <row r="7280" s="231" customFormat="1" ht="13.65" customHeight="1">
      <c r="AA7280" s="245">
        <v>1298991</v>
      </c>
      <c r="AB7280" t="s" s="30">
        <v>15037</v>
      </c>
      <c r="AD7280" t="s" s="30">
        <v>14630</v>
      </c>
      <c r="AG7280" t="s" s="30">
        <f>CONCATENATE(AH7280,", ",AI7280," ",AJ7280)</f>
        <v>182</v>
      </c>
      <c r="AH7280" t="s" s="244">
        <v>138</v>
      </c>
      <c r="AI7280" t="s" s="30">
        <v>139</v>
      </c>
      <c r="AJ7280" s="245">
        <v>37421</v>
      </c>
    </row>
    <row r="7281" s="231" customFormat="1" ht="13.65" customHeight="1">
      <c r="AA7281" s="245">
        <v>1299007</v>
      </c>
      <c r="AB7281" t="s" s="30">
        <v>15038</v>
      </c>
      <c r="AD7281" t="s" s="30">
        <v>15039</v>
      </c>
      <c r="AG7281" t="s" s="30">
        <f>CONCATENATE(AH7281,", ",AI7281," ",AJ7281)</f>
        <v>508</v>
      </c>
      <c r="AH7281" t="s" s="244">
        <v>138</v>
      </c>
      <c r="AI7281" t="s" s="30">
        <v>139</v>
      </c>
      <c r="AJ7281" s="245">
        <v>37408</v>
      </c>
    </row>
    <row r="7282" s="231" customFormat="1" ht="13.65" customHeight="1">
      <c r="AA7282" s="245">
        <v>1299015</v>
      </c>
      <c r="AB7282" t="s" s="30">
        <v>15040</v>
      </c>
      <c r="AD7282" t="s" s="30">
        <v>15041</v>
      </c>
      <c r="AG7282" t="s" s="30">
        <f>CONCATENATE(AH7282,", ",AI7282," ",AJ7282)</f>
        <v>2195</v>
      </c>
      <c r="AH7282" t="s" s="244">
        <v>177</v>
      </c>
      <c r="AI7282" t="s" s="30">
        <v>178</v>
      </c>
      <c r="AJ7282" s="245">
        <v>30742</v>
      </c>
    </row>
    <row r="7283" s="231" customFormat="1" ht="13.65" customHeight="1">
      <c r="AA7283" s="245">
        <v>1299023</v>
      </c>
      <c r="AB7283" t="s" s="30">
        <v>15042</v>
      </c>
      <c r="AD7283" t="s" s="30">
        <v>15043</v>
      </c>
      <c r="AG7283" t="s" s="30">
        <f>CONCATENATE(AH7283,", ",AI7283," ",AJ7283)</f>
        <v>15044</v>
      </c>
      <c r="AH7283" t="s" s="244">
        <v>215</v>
      </c>
      <c r="AI7283" t="s" s="30">
        <v>178</v>
      </c>
      <c r="AJ7283" s="245">
        <v>30721</v>
      </c>
    </row>
    <row r="7284" s="231" customFormat="1" ht="13.65" customHeight="1">
      <c r="AA7284" s="245">
        <v>1299031</v>
      </c>
      <c r="AB7284" t="s" s="30">
        <v>15045</v>
      </c>
      <c r="AD7284" t="s" s="30">
        <v>15046</v>
      </c>
      <c r="AG7284" t="s" s="30">
        <f>CONCATENATE(AH7284,", ",AI7284," ",AJ7284)</f>
        <v>845</v>
      </c>
      <c r="AH7284" t="s" s="244">
        <v>162</v>
      </c>
      <c r="AI7284" t="s" s="30">
        <v>139</v>
      </c>
      <c r="AJ7284" s="245">
        <v>37343</v>
      </c>
    </row>
    <row r="7285" s="231" customFormat="1" ht="13.65" customHeight="1">
      <c r="AA7285" s="245">
        <v>1303841</v>
      </c>
      <c r="AB7285" t="s" s="30">
        <v>15047</v>
      </c>
      <c r="AD7285" t="s" s="30">
        <v>15048</v>
      </c>
      <c r="AG7285" t="s" s="30">
        <f>CONCATENATE(AH7285,", ",AI7285," ",AJ7285)</f>
        <v>2195</v>
      </c>
      <c r="AH7285" t="s" s="244">
        <v>177</v>
      </c>
      <c r="AI7285" t="s" s="30">
        <v>178</v>
      </c>
      <c r="AJ7285" s="245">
        <v>30742</v>
      </c>
    </row>
    <row r="7286" s="231" customFormat="1" ht="13.65" customHeight="1">
      <c r="AA7286" s="245">
        <v>1303908</v>
      </c>
      <c r="AB7286" t="s" s="30">
        <v>15049</v>
      </c>
      <c r="AD7286" t="s" s="30">
        <v>15050</v>
      </c>
      <c r="AE7286" t="s" s="30">
        <v>15051</v>
      </c>
      <c r="AG7286" t="s" s="30">
        <f>CONCATENATE(AH7286,", ",AI7286," ",AJ7286)</f>
        <v>205</v>
      </c>
      <c r="AH7286" t="s" s="244">
        <v>206</v>
      </c>
      <c r="AI7286" t="s" s="30">
        <v>207</v>
      </c>
      <c r="AJ7286" s="245">
        <v>1810</v>
      </c>
    </row>
    <row r="7287" s="231" customFormat="1" ht="13.65" customHeight="1">
      <c r="AA7287" s="245">
        <v>1308592</v>
      </c>
      <c r="AB7287" t="s" s="30">
        <v>15052</v>
      </c>
      <c r="AD7287" t="s" s="30">
        <v>15053</v>
      </c>
      <c r="AG7287" t="s" s="30">
        <f>CONCATENATE(AH7287,", ",AI7287," ",AJ7287)</f>
        <v>137</v>
      </c>
      <c r="AH7287" t="s" s="244">
        <v>138</v>
      </c>
      <c r="AI7287" t="s" s="30">
        <v>139</v>
      </c>
      <c r="AJ7287" s="245">
        <v>37401</v>
      </c>
    </row>
    <row r="7288" s="231" customFormat="1" ht="13.65" customHeight="1">
      <c r="AA7288" s="245">
        <v>1311372</v>
      </c>
      <c r="AB7288" t="s" s="30">
        <v>15054</v>
      </c>
      <c r="AG7288" t="s" s="30">
        <f>CONCATENATE(AH7288,", ",AI7288," ",AJ7288)</f>
        <v>209</v>
      </c>
    </row>
    <row r="7289" s="231" customFormat="1" ht="13.65" customHeight="1">
      <c r="AA7289" s="245">
        <v>1311398</v>
      </c>
      <c r="AB7289" t="s" s="30">
        <v>15055</v>
      </c>
      <c r="AD7289" t="s" s="30">
        <v>15056</v>
      </c>
      <c r="AG7289" t="s" s="30">
        <f>CONCATENATE(AH7289,", ",AI7289," ",AJ7289)</f>
        <v>219</v>
      </c>
      <c r="AH7289" t="s" s="244">
        <v>138</v>
      </c>
      <c r="AI7289" t="s" s="30">
        <v>139</v>
      </c>
      <c r="AJ7289" s="245">
        <v>37405</v>
      </c>
    </row>
    <row r="7290" s="231" customFormat="1" ht="13.65" customHeight="1">
      <c r="AA7290" s="245">
        <v>1313311</v>
      </c>
      <c r="AB7290" t="s" s="30">
        <v>15057</v>
      </c>
      <c r="AD7290" t="s" s="30">
        <v>15058</v>
      </c>
      <c r="AG7290" t="s" s="30">
        <f>CONCATENATE(AH7290,", ",AI7290," ",AJ7290)</f>
        <v>1221</v>
      </c>
      <c r="AH7290" t="s" s="244">
        <v>716</v>
      </c>
      <c r="AI7290" t="s" s="30">
        <v>178</v>
      </c>
      <c r="AJ7290" s="245">
        <v>30741</v>
      </c>
    </row>
    <row r="7291" s="231" customFormat="1" ht="13.65" customHeight="1">
      <c r="AA7291" s="245">
        <v>1313469</v>
      </c>
      <c r="AB7291" t="s" s="30">
        <v>15059</v>
      </c>
      <c r="AG7291" t="s" s="30">
        <f>CONCATENATE(AH7291,", ",AI7291," ",AJ7291)</f>
        <v>209</v>
      </c>
    </row>
    <row r="7292" s="231" customFormat="1" ht="13.65" customHeight="1">
      <c r="AA7292" s="245">
        <v>1313519</v>
      </c>
      <c r="AB7292" t="s" s="30">
        <v>15060</v>
      </c>
      <c r="AD7292" t="s" s="30">
        <v>15061</v>
      </c>
      <c r="AG7292" t="s" s="30">
        <f>CONCATENATE(AH7292,", ",AI7292," ",AJ7292)</f>
        <v>3752</v>
      </c>
      <c r="AH7292" t="s" s="244">
        <v>3753</v>
      </c>
      <c r="AI7292" t="s" s="30">
        <v>139</v>
      </c>
      <c r="AJ7292" s="245">
        <v>37321</v>
      </c>
    </row>
    <row r="7293" s="231" customFormat="1" ht="13.65" customHeight="1">
      <c r="AA7293" s="245">
        <v>1313576</v>
      </c>
      <c r="AB7293" t="s" s="30">
        <v>15062</v>
      </c>
      <c r="AD7293" t="s" s="30">
        <v>15063</v>
      </c>
      <c r="AG7293" t="s" s="30">
        <f>CONCATENATE(AH7293,", ",AI7293," ",AJ7293)</f>
        <v>197</v>
      </c>
      <c r="AH7293" t="s" s="244">
        <v>138</v>
      </c>
      <c r="AI7293" t="s" s="30">
        <v>139</v>
      </c>
      <c r="AJ7293" s="245">
        <v>37402</v>
      </c>
    </row>
    <row r="7294" s="231" customFormat="1" ht="13.65" customHeight="1">
      <c r="AA7294" s="245">
        <v>1313659</v>
      </c>
      <c r="AB7294" t="s" s="30">
        <v>15064</v>
      </c>
      <c r="AD7294" t="s" s="30">
        <v>15065</v>
      </c>
      <c r="AG7294" t="s" s="30">
        <f>CONCATENATE(AH7294,", ",AI7294," ",AJ7294)</f>
        <v>4488</v>
      </c>
      <c r="AH7294" t="s" s="244">
        <v>215</v>
      </c>
      <c r="AI7294" t="s" s="30">
        <v>178</v>
      </c>
      <c r="AJ7294" s="245">
        <v>30720</v>
      </c>
    </row>
    <row r="7295" s="231" customFormat="1" ht="13.65" customHeight="1">
      <c r="AA7295" s="245">
        <v>1314392</v>
      </c>
      <c r="AB7295" t="s" s="30">
        <v>15066</v>
      </c>
      <c r="AD7295" t="s" s="30">
        <v>15067</v>
      </c>
      <c r="AG7295" t="s" s="30">
        <f>CONCATENATE(AH7295,", ",AI7295," ",AJ7295)</f>
        <v>147</v>
      </c>
      <c r="AH7295" t="s" s="244">
        <v>138</v>
      </c>
      <c r="AI7295" t="s" s="30">
        <v>139</v>
      </c>
      <c r="AJ7295" s="245">
        <v>37406</v>
      </c>
    </row>
    <row r="7296" s="231" customFormat="1" ht="13.65" customHeight="1">
      <c r="AA7296" s="245">
        <v>1314459</v>
      </c>
      <c r="AB7296" t="s" s="30">
        <v>15068</v>
      </c>
      <c r="AG7296" t="s" s="30">
        <f>CONCATENATE(AH7296,", ",AI7296," ",AJ7296)</f>
        <v>209</v>
      </c>
    </row>
    <row r="7297" s="231" customFormat="1" ht="13.65" customHeight="1">
      <c r="AA7297" s="245">
        <v>1314541</v>
      </c>
      <c r="AB7297" t="s" s="30">
        <v>15069</v>
      </c>
      <c r="AD7297" t="s" s="30">
        <v>15070</v>
      </c>
      <c r="AG7297" t="s" s="30">
        <f>CONCATENATE(AH7297,", ",AI7297," ",AJ7297)</f>
        <v>169</v>
      </c>
      <c r="AH7297" t="s" s="244">
        <v>138</v>
      </c>
      <c r="AI7297" t="s" s="30">
        <v>139</v>
      </c>
      <c r="AJ7297" s="245">
        <v>37411</v>
      </c>
    </row>
    <row r="7298" s="231" customFormat="1" ht="13.65" customHeight="1">
      <c r="AA7298" s="245">
        <v>1314822</v>
      </c>
      <c r="AB7298" t="s" s="30">
        <v>15071</v>
      </c>
      <c r="AD7298" t="s" s="30">
        <v>15072</v>
      </c>
      <c r="AG7298" t="s" s="30">
        <f>CONCATENATE(AH7298,", ",AI7298," ",AJ7298)</f>
        <v>508</v>
      </c>
      <c r="AH7298" t="s" s="244">
        <v>138</v>
      </c>
      <c r="AI7298" t="s" s="30">
        <v>139</v>
      </c>
      <c r="AJ7298" s="245">
        <v>37408</v>
      </c>
    </row>
    <row r="7299" s="231" customFormat="1" ht="13.65" customHeight="1">
      <c r="AA7299" s="245">
        <v>1314848</v>
      </c>
      <c r="AB7299" t="s" s="30">
        <v>15073</v>
      </c>
      <c r="AD7299" t="s" s="30">
        <v>15074</v>
      </c>
      <c r="AG7299" t="s" s="30">
        <f>CONCATENATE(AH7299,", ",AI7299," ",AJ7299)</f>
        <v>15075</v>
      </c>
      <c r="AH7299" t="s" s="244">
        <v>15076</v>
      </c>
      <c r="AI7299" t="s" s="30">
        <v>4670</v>
      </c>
      <c r="AJ7299" s="245">
        <v>24293</v>
      </c>
    </row>
    <row r="7300" s="231" customFormat="1" ht="13.65" customHeight="1">
      <c r="AA7300" s="245">
        <v>1315027</v>
      </c>
      <c r="AB7300" t="s" s="30">
        <v>15077</v>
      </c>
      <c r="AG7300" t="s" s="30">
        <f>CONCATENATE(AH7300,", ",AI7300," ",AJ7300)</f>
        <v>209</v>
      </c>
    </row>
    <row r="7301" s="231" customFormat="1" ht="13.65" customHeight="1">
      <c r="AA7301" s="245">
        <v>1315035</v>
      </c>
      <c r="AB7301" t="s" s="30">
        <v>15078</v>
      </c>
      <c r="AD7301" t="s" s="30">
        <v>15079</v>
      </c>
      <c r="AG7301" t="s" s="30">
        <f>CONCATENATE(AH7301,", ",AI7301," ",AJ7301)</f>
        <v>3752</v>
      </c>
      <c r="AH7301" t="s" s="244">
        <v>3753</v>
      </c>
      <c r="AI7301" t="s" s="30">
        <v>139</v>
      </c>
      <c r="AJ7301" s="245">
        <v>37321</v>
      </c>
    </row>
    <row r="7302" s="231" customFormat="1" ht="13.65" customHeight="1">
      <c r="AA7302" s="245">
        <v>1315209</v>
      </c>
      <c r="AB7302" t="s" s="30">
        <v>15080</v>
      </c>
      <c r="AG7302" t="s" s="30">
        <f>CONCATENATE(AH7302,", ",AI7302," ",AJ7302)</f>
        <v>209</v>
      </c>
    </row>
    <row r="7303" s="231" customFormat="1" ht="13.65" customHeight="1">
      <c r="AA7303" s="245">
        <v>1315233</v>
      </c>
      <c r="AB7303" t="s" s="30">
        <v>15081</v>
      </c>
      <c r="AG7303" t="s" s="30">
        <f>CONCATENATE(AH7303,", ",AI7303," ",AJ7303)</f>
        <v>209</v>
      </c>
    </row>
    <row r="7304" s="231" customFormat="1" ht="13.65" customHeight="1">
      <c r="AA7304" s="245">
        <v>1315241</v>
      </c>
      <c r="AB7304" t="s" s="30">
        <v>15082</v>
      </c>
      <c r="AG7304" t="s" s="30">
        <f>CONCATENATE(AH7304,", ",AI7304," ",AJ7304)</f>
        <v>209</v>
      </c>
    </row>
    <row r="7305" s="231" customFormat="1" ht="13.65" customHeight="1">
      <c r="AA7305" s="245">
        <v>1315258</v>
      </c>
      <c r="AB7305" t="s" s="30">
        <v>15083</v>
      </c>
      <c r="AG7305" t="s" s="30">
        <f>CONCATENATE(AH7305,", ",AI7305," ",AJ7305)</f>
        <v>209</v>
      </c>
    </row>
    <row r="7306" s="231" customFormat="1" ht="13.65" customHeight="1">
      <c r="AA7306" s="245">
        <v>1315266</v>
      </c>
      <c r="AB7306" t="s" s="30">
        <v>15084</v>
      </c>
      <c r="AG7306" t="s" s="30">
        <f>CONCATENATE(AH7306,", ",AI7306," ",AJ7306)</f>
        <v>209</v>
      </c>
    </row>
    <row r="7307" s="231" customFormat="1" ht="13.65" customHeight="1">
      <c r="AA7307" s="245">
        <v>1315274</v>
      </c>
      <c r="AB7307" t="s" s="30">
        <v>15085</v>
      </c>
      <c r="AG7307" t="s" s="30">
        <f>CONCATENATE(AH7307,", ",AI7307," ",AJ7307)</f>
        <v>209</v>
      </c>
    </row>
    <row r="7308" s="231" customFormat="1" ht="13.65" customHeight="1">
      <c r="AA7308" s="245">
        <v>1315282</v>
      </c>
      <c r="AB7308" t="s" s="30">
        <v>15086</v>
      </c>
      <c r="AG7308" t="s" s="30">
        <f>CONCATENATE(AH7308,", ",AI7308," ",AJ7308)</f>
        <v>209</v>
      </c>
    </row>
    <row r="7309" s="231" customFormat="1" ht="13.65" customHeight="1">
      <c r="AA7309" s="245">
        <v>1315290</v>
      </c>
      <c r="AB7309" t="s" s="30">
        <v>15087</v>
      </c>
      <c r="AD7309" t="s" s="30">
        <v>15088</v>
      </c>
      <c r="AE7309" t="s" s="30">
        <v>15089</v>
      </c>
      <c r="AG7309" t="s" s="30">
        <f>CONCATENATE(AH7309,", ",AI7309," ",AJ7309)</f>
        <v>9038</v>
      </c>
      <c r="AH7309" t="s" s="244">
        <v>4796</v>
      </c>
      <c r="AI7309" t="s" s="30">
        <v>139</v>
      </c>
      <c r="AJ7309" s="245">
        <v>37203</v>
      </c>
    </row>
    <row r="7310" s="231" customFormat="1" ht="13.65" customHeight="1">
      <c r="AA7310" s="245">
        <v>1315308</v>
      </c>
      <c r="AB7310" t="s" s="30">
        <v>15090</v>
      </c>
      <c r="AG7310" t="s" s="30">
        <f>CONCATENATE(AH7310,", ",AI7310," ",AJ7310)</f>
        <v>209</v>
      </c>
    </row>
    <row r="7311" s="231" customFormat="1" ht="13.65" customHeight="1">
      <c r="AA7311" s="245">
        <v>1315316</v>
      </c>
      <c r="AB7311" t="s" s="30">
        <v>15091</v>
      </c>
      <c r="AG7311" t="s" s="30">
        <f>CONCATENATE(AH7311,", ",AI7311," ",AJ7311)</f>
        <v>209</v>
      </c>
    </row>
    <row r="7312" s="231" customFormat="1" ht="13.65" customHeight="1">
      <c r="AA7312" s="245">
        <v>1315324</v>
      </c>
      <c r="AB7312" t="s" s="30">
        <v>15092</v>
      </c>
      <c r="AG7312" t="s" s="30">
        <f>CONCATENATE(AH7312,", ",AI7312," ",AJ7312)</f>
        <v>209</v>
      </c>
    </row>
    <row r="7313" s="231" customFormat="1" ht="13.65" customHeight="1">
      <c r="AA7313" s="245">
        <v>1315332</v>
      </c>
      <c r="AB7313" t="s" s="30">
        <v>15093</v>
      </c>
      <c r="AG7313" t="s" s="30">
        <f>CONCATENATE(AH7313,", ",AI7313," ",AJ7313)</f>
        <v>209</v>
      </c>
    </row>
    <row r="7314" s="231" customFormat="1" ht="13.65" customHeight="1">
      <c r="AA7314" s="245">
        <v>1315340</v>
      </c>
      <c r="AB7314" t="s" s="30">
        <v>15094</v>
      </c>
      <c r="AG7314" t="s" s="30">
        <f>CONCATENATE(AH7314,", ",AI7314," ",AJ7314)</f>
        <v>209</v>
      </c>
    </row>
    <row r="7315" s="231" customFormat="1" ht="13.65" customHeight="1">
      <c r="AA7315" s="245">
        <v>1315357</v>
      </c>
      <c r="AB7315" t="s" s="30">
        <v>15095</v>
      </c>
      <c r="AG7315" t="s" s="30">
        <f>CONCATENATE(AH7315,", ",AI7315," ",AJ7315)</f>
        <v>209</v>
      </c>
    </row>
    <row r="7316" s="231" customFormat="1" ht="13.65" customHeight="1">
      <c r="AA7316" s="245">
        <v>1315365</v>
      </c>
      <c r="AB7316" t="s" s="30">
        <v>15096</v>
      </c>
      <c r="AG7316" t="s" s="30">
        <f>CONCATENATE(AH7316,", ",AI7316," ",AJ7316)</f>
        <v>209</v>
      </c>
    </row>
    <row r="7317" s="231" customFormat="1" ht="13.65" customHeight="1">
      <c r="AA7317" s="245">
        <v>1315373</v>
      </c>
      <c r="AB7317" t="s" s="30">
        <v>15097</v>
      </c>
      <c r="AG7317" t="s" s="30">
        <f>CONCATENATE(AH7317,", ",AI7317," ",AJ7317)</f>
        <v>209</v>
      </c>
    </row>
    <row r="7318" s="231" customFormat="1" ht="13.65" customHeight="1">
      <c r="AA7318" s="245">
        <v>1315381</v>
      </c>
      <c r="AB7318" t="s" s="30">
        <v>15098</v>
      </c>
      <c r="AG7318" t="s" s="30">
        <f>CONCATENATE(AH7318,", ",AI7318," ",AJ7318)</f>
        <v>209</v>
      </c>
    </row>
    <row r="7319" s="231" customFormat="1" ht="13.65" customHeight="1">
      <c r="AA7319" s="245">
        <v>1315399</v>
      </c>
      <c r="AB7319" t="s" s="30">
        <v>15099</v>
      </c>
      <c r="AG7319" t="s" s="30">
        <f>CONCATENATE(AH7319,", ",AI7319," ",AJ7319)</f>
        <v>209</v>
      </c>
    </row>
    <row r="7320" s="231" customFormat="1" ht="13.65" customHeight="1">
      <c r="AA7320" s="245">
        <v>1315407</v>
      </c>
      <c r="AB7320" t="s" s="30">
        <v>15100</v>
      </c>
      <c r="AG7320" t="s" s="30">
        <f>CONCATENATE(AH7320,", ",AI7320," ",AJ7320)</f>
        <v>209</v>
      </c>
    </row>
    <row r="7321" s="231" customFormat="1" ht="13.65" customHeight="1">
      <c r="AA7321" s="245">
        <v>1315415</v>
      </c>
      <c r="AB7321" t="s" s="30">
        <v>15101</v>
      </c>
      <c r="AG7321" t="s" s="30">
        <f>CONCATENATE(AH7321,", ",AI7321," ",AJ7321)</f>
        <v>209</v>
      </c>
    </row>
    <row r="7322" s="231" customFormat="1" ht="13.65" customHeight="1">
      <c r="AA7322" s="245">
        <v>1315423</v>
      </c>
      <c r="AB7322" t="s" s="30">
        <v>15102</v>
      </c>
      <c r="AG7322" t="s" s="30">
        <f>CONCATENATE(AH7322,", ",AI7322," ",AJ7322)</f>
        <v>209</v>
      </c>
    </row>
    <row r="7323" s="231" customFormat="1" ht="13.65" customHeight="1">
      <c r="AA7323" s="245">
        <v>1315431</v>
      </c>
      <c r="AB7323" t="s" s="30">
        <v>15103</v>
      </c>
      <c r="AG7323" t="s" s="30">
        <f>CONCATENATE(AH7323,", ",AI7323," ",AJ7323)</f>
        <v>209</v>
      </c>
    </row>
    <row r="7324" s="231" customFormat="1" ht="13.65" customHeight="1">
      <c r="AA7324" s="245">
        <v>1315449</v>
      </c>
      <c r="AB7324" t="s" s="30">
        <v>15104</v>
      </c>
      <c r="AG7324" t="s" s="30">
        <f>CONCATENATE(AH7324,", ",AI7324," ",AJ7324)</f>
        <v>209</v>
      </c>
    </row>
    <row r="7325" s="231" customFormat="1" ht="13.65" customHeight="1">
      <c r="AA7325" s="245">
        <v>1315456</v>
      </c>
      <c r="AB7325" t="s" s="30">
        <v>15105</v>
      </c>
      <c r="AG7325" t="s" s="30">
        <f>CONCATENATE(AH7325,", ",AI7325," ",AJ7325)</f>
        <v>209</v>
      </c>
    </row>
    <row r="7326" s="231" customFormat="1" ht="13.65" customHeight="1">
      <c r="AA7326" s="245">
        <v>1315464</v>
      </c>
      <c r="AB7326" t="s" s="30">
        <v>15106</v>
      </c>
      <c r="AG7326" t="s" s="30">
        <f>CONCATENATE(AH7326,", ",AI7326," ",AJ7326)</f>
        <v>209</v>
      </c>
    </row>
    <row r="7327" s="231" customFormat="1" ht="13.65" customHeight="1">
      <c r="AA7327" s="245">
        <v>1315472</v>
      </c>
      <c r="AB7327" t="s" s="30">
        <v>15107</v>
      </c>
      <c r="AG7327" t="s" s="30">
        <f>CONCATENATE(AH7327,", ",AI7327," ",AJ7327)</f>
        <v>209</v>
      </c>
    </row>
    <row r="7328" s="231" customFormat="1" ht="13.65" customHeight="1">
      <c r="AA7328" s="245">
        <v>1315480</v>
      </c>
      <c r="AB7328" t="s" s="30">
        <v>15108</v>
      </c>
      <c r="AG7328" t="s" s="30">
        <f>CONCATENATE(AH7328,", ",AI7328," ",AJ7328)</f>
        <v>209</v>
      </c>
    </row>
    <row r="7329" s="231" customFormat="1" ht="13.65" customHeight="1">
      <c r="AA7329" s="245">
        <v>1315498</v>
      </c>
      <c r="AB7329" t="s" s="30">
        <v>15109</v>
      </c>
      <c r="AG7329" t="s" s="30">
        <f>CONCATENATE(AH7329,", ",AI7329," ",AJ7329)</f>
        <v>209</v>
      </c>
    </row>
    <row r="7330" s="231" customFormat="1" ht="13.65" customHeight="1">
      <c r="AA7330" s="245">
        <v>1315506</v>
      </c>
      <c r="AB7330" t="s" s="30">
        <v>15110</v>
      </c>
      <c r="AG7330" t="s" s="30">
        <f>CONCATENATE(AH7330,", ",AI7330," ",AJ7330)</f>
        <v>209</v>
      </c>
    </row>
    <row r="7331" s="231" customFormat="1" ht="13.65" customHeight="1">
      <c r="AA7331" s="245">
        <v>1315514</v>
      </c>
      <c r="AB7331" t="s" s="30">
        <v>15111</v>
      </c>
      <c r="AG7331" t="s" s="30">
        <f>CONCATENATE(AH7331,", ",AI7331," ",AJ7331)</f>
        <v>209</v>
      </c>
    </row>
    <row r="7332" s="231" customFormat="1" ht="13.65" customHeight="1">
      <c r="AA7332" s="245">
        <v>1315522</v>
      </c>
      <c r="AB7332" t="s" s="30">
        <v>15112</v>
      </c>
      <c r="AG7332" t="s" s="30">
        <f>CONCATENATE(AH7332,", ",AI7332," ",AJ7332)</f>
        <v>209</v>
      </c>
    </row>
    <row r="7333" s="231" customFormat="1" ht="13.65" customHeight="1">
      <c r="AA7333" s="245">
        <v>1315530</v>
      </c>
      <c r="AB7333" t="s" s="30">
        <v>15113</v>
      </c>
      <c r="AG7333" t="s" s="30">
        <f>CONCATENATE(AH7333,", ",AI7333," ",AJ7333)</f>
        <v>209</v>
      </c>
    </row>
    <row r="7334" s="231" customFormat="1" ht="13.65" customHeight="1">
      <c r="AA7334" s="245">
        <v>1315548</v>
      </c>
      <c r="AB7334" t="s" s="30">
        <v>15114</v>
      </c>
      <c r="AG7334" t="s" s="30">
        <f>CONCATENATE(AH7334,", ",AI7334," ",AJ7334)</f>
        <v>209</v>
      </c>
    </row>
    <row r="7335" s="231" customFormat="1" ht="13.65" customHeight="1">
      <c r="AA7335" s="245">
        <v>1315555</v>
      </c>
      <c r="AB7335" t="s" s="30">
        <v>15115</v>
      </c>
      <c r="AG7335" t="s" s="30">
        <f>CONCATENATE(AH7335,", ",AI7335," ",AJ7335)</f>
        <v>209</v>
      </c>
    </row>
    <row r="7336" s="231" customFormat="1" ht="13.65" customHeight="1">
      <c r="AA7336" s="245">
        <v>1315563</v>
      </c>
      <c r="AB7336" t="s" s="30">
        <v>15116</v>
      </c>
      <c r="AG7336" t="s" s="30">
        <f>CONCATENATE(AH7336,", ",AI7336," ",AJ7336)</f>
        <v>209</v>
      </c>
    </row>
    <row r="7337" s="231" customFormat="1" ht="13.65" customHeight="1">
      <c r="AA7337" s="245">
        <v>1315571</v>
      </c>
      <c r="AB7337" t="s" s="30">
        <v>15117</v>
      </c>
      <c r="AG7337" t="s" s="30">
        <f>CONCATENATE(AH7337,", ",AI7337," ",AJ7337)</f>
        <v>209</v>
      </c>
    </row>
    <row r="7338" s="231" customFormat="1" ht="13.65" customHeight="1">
      <c r="AA7338" s="245">
        <v>1315589</v>
      </c>
      <c r="AB7338" t="s" s="30">
        <v>15118</v>
      </c>
      <c r="AG7338" t="s" s="30">
        <f>CONCATENATE(AH7338,", ",AI7338," ",AJ7338)</f>
        <v>209</v>
      </c>
    </row>
    <row r="7339" s="231" customFormat="1" ht="13.65" customHeight="1">
      <c r="AA7339" s="245">
        <v>1315597</v>
      </c>
      <c r="AB7339" t="s" s="30">
        <v>15119</v>
      </c>
      <c r="AG7339" t="s" s="30">
        <f>CONCATENATE(AH7339,", ",AI7339," ",AJ7339)</f>
        <v>209</v>
      </c>
    </row>
    <row r="7340" s="231" customFormat="1" ht="13.65" customHeight="1">
      <c r="AA7340" s="245">
        <v>1315605</v>
      </c>
      <c r="AB7340" t="s" s="30">
        <v>15120</v>
      </c>
      <c r="AG7340" t="s" s="30">
        <f>CONCATENATE(AH7340,", ",AI7340," ",AJ7340)</f>
        <v>209</v>
      </c>
    </row>
    <row r="7341" s="231" customFormat="1" ht="13.65" customHeight="1">
      <c r="AA7341" s="245">
        <v>1315613</v>
      </c>
      <c r="AB7341" t="s" s="30">
        <v>15121</v>
      </c>
      <c r="AG7341" t="s" s="30">
        <f>CONCATENATE(AH7341,", ",AI7341," ",AJ7341)</f>
        <v>209</v>
      </c>
    </row>
    <row r="7342" s="231" customFormat="1" ht="13.65" customHeight="1">
      <c r="AA7342" s="245">
        <v>1315621</v>
      </c>
      <c r="AB7342" t="s" s="30">
        <v>15122</v>
      </c>
      <c r="AG7342" t="s" s="30">
        <f>CONCATENATE(AH7342,", ",AI7342," ",AJ7342)</f>
        <v>209</v>
      </c>
    </row>
    <row r="7343" s="231" customFormat="1" ht="13.65" customHeight="1">
      <c r="AA7343" s="245">
        <v>1315639</v>
      </c>
      <c r="AB7343" t="s" s="30">
        <v>15123</v>
      </c>
      <c r="AG7343" t="s" s="30">
        <f>CONCATENATE(AH7343,", ",AI7343," ",AJ7343)</f>
        <v>209</v>
      </c>
    </row>
    <row r="7344" s="231" customFormat="1" ht="13.65" customHeight="1">
      <c r="AA7344" s="245">
        <v>1315647</v>
      </c>
      <c r="AB7344" t="s" s="30">
        <v>15124</v>
      </c>
      <c r="AG7344" t="s" s="30">
        <f>CONCATENATE(AH7344,", ",AI7344," ",AJ7344)</f>
        <v>209</v>
      </c>
    </row>
    <row r="7345" s="231" customFormat="1" ht="13.65" customHeight="1">
      <c r="AA7345" s="245">
        <v>1315662</v>
      </c>
      <c r="AB7345" t="s" s="30">
        <v>15125</v>
      </c>
      <c r="AD7345" t="s" s="30">
        <v>15126</v>
      </c>
      <c r="AG7345" t="s" s="30">
        <f>CONCATENATE(AH7345,", ",AI7345," ",AJ7345)</f>
        <v>197</v>
      </c>
      <c r="AH7345" t="s" s="244">
        <v>138</v>
      </c>
      <c r="AI7345" t="s" s="30">
        <v>139</v>
      </c>
      <c r="AJ7345" s="245">
        <v>37402</v>
      </c>
    </row>
    <row r="7346" s="231" customFormat="1" ht="13.65" customHeight="1">
      <c r="AA7346" s="245">
        <v>1315704</v>
      </c>
      <c r="AB7346" t="s" s="30">
        <v>15127</v>
      </c>
      <c r="AG7346" t="s" s="30">
        <f>CONCATENATE(AH7346,", ",AI7346," ",AJ7346)</f>
        <v>209</v>
      </c>
    </row>
    <row r="7347" s="231" customFormat="1" ht="13.65" customHeight="1">
      <c r="AA7347" s="245">
        <v>1315712</v>
      </c>
      <c r="AB7347" t="s" s="30">
        <v>15128</v>
      </c>
      <c r="AG7347" t="s" s="30">
        <f>CONCATENATE(AH7347,", ",AI7347," ",AJ7347)</f>
        <v>209</v>
      </c>
    </row>
    <row r="7348" s="231" customFormat="1" ht="13.65" customHeight="1">
      <c r="AA7348" s="245">
        <v>1315720</v>
      </c>
      <c r="AB7348" t="s" s="30">
        <v>15129</v>
      </c>
      <c r="AG7348" t="s" s="30">
        <f>CONCATENATE(AH7348,", ",AI7348," ",AJ7348)</f>
        <v>209</v>
      </c>
    </row>
    <row r="7349" s="231" customFormat="1" ht="13.65" customHeight="1">
      <c r="AA7349" s="245">
        <v>1315738</v>
      </c>
      <c r="AB7349" t="s" s="30">
        <v>15130</v>
      </c>
      <c r="AG7349" t="s" s="30">
        <f>CONCATENATE(AH7349,", ",AI7349," ",AJ7349)</f>
        <v>209</v>
      </c>
    </row>
    <row r="7350" s="231" customFormat="1" ht="13.65" customHeight="1">
      <c r="AA7350" s="245">
        <v>1315746</v>
      </c>
      <c r="AB7350" t="s" s="30">
        <v>15131</v>
      </c>
      <c r="AG7350" t="s" s="30">
        <f>CONCATENATE(AH7350,", ",AI7350," ",AJ7350)</f>
        <v>209</v>
      </c>
    </row>
    <row r="7351" s="231" customFormat="1" ht="13.65" customHeight="1">
      <c r="AA7351" s="245">
        <v>1315753</v>
      </c>
      <c r="AB7351" t="s" s="30">
        <v>15132</v>
      </c>
      <c r="AG7351" t="s" s="30">
        <f>CONCATENATE(AH7351,", ",AI7351," ",AJ7351)</f>
        <v>209</v>
      </c>
    </row>
    <row r="7352" s="231" customFormat="1" ht="13.65" customHeight="1">
      <c r="AA7352" s="245">
        <v>1315761</v>
      </c>
      <c r="AB7352" t="s" s="30">
        <v>15133</v>
      </c>
      <c r="AG7352" t="s" s="30">
        <f>CONCATENATE(AH7352,", ",AI7352," ",AJ7352)</f>
        <v>209</v>
      </c>
    </row>
    <row r="7353" s="231" customFormat="1" ht="13.65" customHeight="1">
      <c r="AA7353" s="245">
        <v>1315779</v>
      </c>
      <c r="AB7353" t="s" s="30">
        <v>15134</v>
      </c>
      <c r="AG7353" t="s" s="30">
        <f>CONCATENATE(AH7353,", ",AI7353," ",AJ7353)</f>
        <v>209</v>
      </c>
    </row>
    <row r="7354" s="231" customFormat="1" ht="13.65" customHeight="1">
      <c r="AA7354" s="245">
        <v>1315787</v>
      </c>
      <c r="AB7354" t="s" s="30">
        <v>15135</v>
      </c>
      <c r="AG7354" t="s" s="30">
        <f>CONCATENATE(AH7354,", ",AI7354," ",AJ7354)</f>
        <v>209</v>
      </c>
    </row>
    <row r="7355" s="231" customFormat="1" ht="13.65" customHeight="1">
      <c r="AA7355" s="245">
        <v>1315795</v>
      </c>
      <c r="AB7355" t="s" s="30">
        <v>15136</v>
      </c>
      <c r="AG7355" t="s" s="30">
        <f>CONCATENATE(AH7355,", ",AI7355," ",AJ7355)</f>
        <v>209</v>
      </c>
    </row>
    <row r="7356" s="231" customFormat="1" ht="13.65" customHeight="1">
      <c r="AA7356" s="245">
        <v>1315803</v>
      </c>
      <c r="AB7356" t="s" s="30">
        <v>15137</v>
      </c>
      <c r="AG7356" t="s" s="30">
        <f>CONCATENATE(AH7356,", ",AI7356," ",AJ7356)</f>
        <v>209</v>
      </c>
    </row>
    <row r="7357" s="231" customFormat="1" ht="13.65" customHeight="1">
      <c r="AA7357" s="245">
        <v>1315811</v>
      </c>
      <c r="AB7357" t="s" s="30">
        <v>15138</v>
      </c>
      <c r="AG7357" t="s" s="30">
        <f>CONCATENATE(AH7357,", ",AI7357," ",AJ7357)</f>
        <v>209</v>
      </c>
    </row>
    <row r="7358" s="231" customFormat="1" ht="13.65" customHeight="1">
      <c r="AA7358" s="245">
        <v>1315829</v>
      </c>
      <c r="AB7358" t="s" s="30">
        <v>15139</v>
      </c>
      <c r="AG7358" t="s" s="30">
        <f>CONCATENATE(AH7358,", ",AI7358," ",AJ7358)</f>
        <v>209</v>
      </c>
    </row>
    <row r="7359" s="231" customFormat="1" ht="13.65" customHeight="1">
      <c r="AA7359" s="245">
        <v>1315837</v>
      </c>
      <c r="AB7359" t="s" s="30">
        <v>15140</v>
      </c>
      <c r="AG7359" t="s" s="30">
        <f>CONCATENATE(AH7359,", ",AI7359," ",AJ7359)</f>
        <v>209</v>
      </c>
    </row>
    <row r="7360" s="231" customFormat="1" ht="13.65" customHeight="1">
      <c r="AA7360" s="245">
        <v>1315845</v>
      </c>
      <c r="AB7360" t="s" s="30">
        <v>15141</v>
      </c>
      <c r="AG7360" t="s" s="30">
        <f>CONCATENATE(AH7360,", ",AI7360," ",AJ7360)</f>
        <v>209</v>
      </c>
    </row>
    <row r="7361" s="231" customFormat="1" ht="13.65" customHeight="1">
      <c r="AA7361" s="245">
        <v>1315852</v>
      </c>
      <c r="AB7361" t="s" s="30">
        <v>15142</v>
      </c>
      <c r="AG7361" t="s" s="30">
        <f>CONCATENATE(AH7361,", ",AI7361," ",AJ7361)</f>
        <v>209</v>
      </c>
    </row>
    <row r="7362" s="231" customFormat="1" ht="13.65" customHeight="1">
      <c r="AA7362" s="245">
        <v>1315860</v>
      </c>
      <c r="AB7362" t="s" s="30">
        <v>15143</v>
      </c>
      <c r="AG7362" t="s" s="30">
        <f>CONCATENATE(AH7362,", ",AI7362," ",AJ7362)</f>
        <v>209</v>
      </c>
    </row>
    <row r="7363" s="231" customFormat="1" ht="13.65" customHeight="1">
      <c r="AA7363" s="245">
        <v>1315878</v>
      </c>
      <c r="AB7363" t="s" s="30">
        <v>15144</v>
      </c>
      <c r="AG7363" t="s" s="30">
        <f>CONCATENATE(AH7363,", ",AI7363," ",AJ7363)</f>
        <v>209</v>
      </c>
    </row>
    <row r="7364" s="231" customFormat="1" ht="13.65" customHeight="1">
      <c r="AA7364" s="245">
        <v>1315886</v>
      </c>
      <c r="AB7364" t="s" s="30">
        <v>15145</v>
      </c>
      <c r="AG7364" t="s" s="30">
        <f>CONCATENATE(AH7364,", ",AI7364," ",AJ7364)</f>
        <v>209</v>
      </c>
    </row>
    <row r="7365" s="231" customFormat="1" ht="13.65" customHeight="1">
      <c r="AA7365" s="245">
        <v>1317544</v>
      </c>
      <c r="AB7365" t="s" s="30">
        <v>15146</v>
      </c>
      <c r="AG7365" t="s" s="30">
        <f>CONCATENATE(AH7365,", ",AI7365," ",AJ7365)</f>
        <v>209</v>
      </c>
    </row>
    <row r="7366" s="231" customFormat="1" ht="13.65" customHeight="1">
      <c r="AA7366" s="245">
        <v>1317569</v>
      </c>
      <c r="AB7366" t="s" s="30">
        <v>15147</v>
      </c>
      <c r="AG7366" t="s" s="30">
        <f>CONCATENATE(AH7366,", ",AI7366," ",AJ7366)</f>
        <v>209</v>
      </c>
    </row>
    <row r="7367" s="231" customFormat="1" ht="13.65" customHeight="1">
      <c r="AA7367" s="245">
        <v>1317577</v>
      </c>
      <c r="AB7367" t="s" s="30">
        <v>15148</v>
      </c>
      <c r="AG7367" t="s" s="30">
        <f>CONCATENATE(AH7367,", ",AI7367," ",AJ7367)</f>
        <v>209</v>
      </c>
    </row>
    <row r="7368" s="231" customFormat="1" ht="13.65" customHeight="1">
      <c r="AA7368" s="245">
        <v>1317585</v>
      </c>
      <c r="AB7368" t="s" s="30">
        <v>15149</v>
      </c>
      <c r="AG7368" t="s" s="30">
        <f>CONCATENATE(AH7368,", ",AI7368," ",AJ7368)</f>
        <v>209</v>
      </c>
    </row>
    <row r="7369" s="231" customFormat="1" ht="13.65" customHeight="1">
      <c r="AA7369" s="245">
        <v>1317593</v>
      </c>
      <c r="AB7369" t="s" s="30">
        <v>15150</v>
      </c>
      <c r="AG7369" t="s" s="30">
        <f>CONCATENATE(AH7369,", ",AI7369," ",AJ7369)</f>
        <v>209</v>
      </c>
    </row>
    <row r="7370" s="231" customFormat="1" ht="13.65" customHeight="1">
      <c r="AA7370" s="245">
        <v>1317601</v>
      </c>
      <c r="AB7370" t="s" s="30">
        <v>15151</v>
      </c>
      <c r="AG7370" t="s" s="30">
        <f>CONCATENATE(AH7370,", ",AI7370," ",AJ7370)</f>
        <v>209</v>
      </c>
    </row>
    <row r="7371" s="231" customFormat="1" ht="13.65" customHeight="1">
      <c r="AA7371" s="245">
        <v>1317619</v>
      </c>
      <c r="AB7371" t="s" s="30">
        <v>15152</v>
      </c>
      <c r="AG7371" t="s" s="30">
        <f>CONCATENATE(AH7371,", ",AI7371," ",AJ7371)</f>
        <v>209</v>
      </c>
    </row>
    <row r="7372" s="231" customFormat="1" ht="13.65" customHeight="1">
      <c r="AA7372" s="245">
        <v>1317627</v>
      </c>
      <c r="AB7372" t="s" s="30">
        <v>15153</v>
      </c>
      <c r="AG7372" t="s" s="30">
        <f>CONCATENATE(AH7372,", ",AI7372," ",AJ7372)</f>
        <v>209</v>
      </c>
    </row>
    <row r="7373" s="231" customFormat="1" ht="13.65" customHeight="1">
      <c r="AA7373" s="245">
        <v>1317635</v>
      </c>
      <c r="AB7373" t="s" s="30">
        <v>15154</v>
      </c>
      <c r="AG7373" t="s" s="30">
        <f>CONCATENATE(AH7373,", ",AI7373," ",AJ7373)</f>
        <v>209</v>
      </c>
    </row>
    <row r="7374" s="231" customFormat="1" ht="13.65" customHeight="1">
      <c r="AA7374" s="245">
        <v>1317684</v>
      </c>
      <c r="AB7374" t="s" s="30">
        <v>15155</v>
      </c>
      <c r="AG7374" t="s" s="30">
        <f>CONCATENATE(AH7374,", ",AI7374," ",AJ7374)</f>
        <v>209</v>
      </c>
    </row>
    <row r="7375" s="231" customFormat="1" ht="13.65" customHeight="1">
      <c r="AA7375" s="245">
        <v>1317692</v>
      </c>
      <c r="AB7375" t="s" s="30">
        <v>15156</v>
      </c>
      <c r="AG7375" t="s" s="30">
        <f>CONCATENATE(AH7375,", ",AI7375," ",AJ7375)</f>
        <v>209</v>
      </c>
    </row>
    <row r="7376" s="231" customFormat="1" ht="13.65" customHeight="1">
      <c r="AA7376" s="245">
        <v>1317700</v>
      </c>
      <c r="AB7376" t="s" s="30">
        <v>15157</v>
      </c>
      <c r="AG7376" t="s" s="30">
        <f>CONCATENATE(AH7376,", ",AI7376," ",AJ7376)</f>
        <v>209</v>
      </c>
    </row>
    <row r="7377" s="231" customFormat="1" ht="13.65" customHeight="1">
      <c r="AA7377" s="245">
        <v>1317718</v>
      </c>
      <c r="AB7377" t="s" s="30">
        <v>15158</v>
      </c>
      <c r="AG7377" t="s" s="30">
        <f>CONCATENATE(AH7377,", ",AI7377," ",AJ7377)</f>
        <v>209</v>
      </c>
    </row>
    <row r="7378" s="231" customFormat="1" ht="13.65" customHeight="1">
      <c r="AA7378" s="245">
        <v>1317726</v>
      </c>
      <c r="AB7378" t="s" s="30">
        <v>15159</v>
      </c>
      <c r="AG7378" t="s" s="30">
        <f>CONCATENATE(AH7378,", ",AI7378," ",AJ7378)</f>
        <v>209</v>
      </c>
    </row>
    <row r="7379" s="231" customFormat="1" ht="13.65" customHeight="1">
      <c r="AA7379" s="245">
        <v>1317734</v>
      </c>
      <c r="AB7379" t="s" s="30">
        <v>15160</v>
      </c>
      <c r="AG7379" t="s" s="30">
        <f>CONCATENATE(AH7379,", ",AI7379," ",AJ7379)</f>
        <v>209</v>
      </c>
    </row>
    <row r="7380" s="231" customFormat="1" ht="13.65" customHeight="1">
      <c r="AA7380" s="245">
        <v>1317742</v>
      </c>
      <c r="AB7380" t="s" s="30">
        <v>15161</v>
      </c>
      <c r="AG7380" t="s" s="30">
        <f>CONCATENATE(AH7380,", ",AI7380," ",AJ7380)</f>
        <v>209</v>
      </c>
    </row>
    <row r="7381" s="231" customFormat="1" ht="13.65" customHeight="1">
      <c r="AA7381" s="245">
        <v>1317759</v>
      </c>
      <c r="AB7381" t="s" s="30">
        <v>15162</v>
      </c>
      <c r="AG7381" t="s" s="30">
        <f>CONCATENATE(AH7381,", ",AI7381," ",AJ7381)</f>
        <v>209</v>
      </c>
    </row>
    <row r="7382" s="231" customFormat="1" ht="13.65" customHeight="1">
      <c r="AA7382" s="245">
        <v>1317825</v>
      </c>
      <c r="AB7382" t="s" s="30">
        <v>15163</v>
      </c>
      <c r="AG7382" t="s" s="30">
        <f>CONCATENATE(AH7382,", ",AI7382," ",AJ7382)</f>
        <v>209</v>
      </c>
    </row>
    <row r="7383" s="231" customFormat="1" ht="13.65" customHeight="1">
      <c r="AA7383" s="245">
        <v>1317833</v>
      </c>
      <c r="AB7383" t="s" s="30">
        <v>15164</v>
      </c>
      <c r="AG7383" t="s" s="30">
        <f>CONCATENATE(AH7383,", ",AI7383," ",AJ7383)</f>
        <v>209</v>
      </c>
    </row>
    <row r="7384" s="231" customFormat="1" ht="13.65" customHeight="1">
      <c r="AA7384" s="245">
        <v>1317841</v>
      </c>
      <c r="AB7384" t="s" s="30">
        <v>15165</v>
      </c>
      <c r="AG7384" t="s" s="30">
        <f>CONCATENATE(AH7384,", ",AI7384," ",AJ7384)</f>
        <v>209</v>
      </c>
    </row>
    <row r="7385" s="231" customFormat="1" ht="13.65" customHeight="1">
      <c r="AA7385" s="245">
        <v>1317858</v>
      </c>
      <c r="AB7385" t="s" s="30">
        <v>15166</v>
      </c>
      <c r="AG7385" t="s" s="30">
        <f>CONCATENATE(AH7385,", ",AI7385," ",AJ7385)</f>
        <v>209</v>
      </c>
    </row>
    <row r="7386" s="231" customFormat="1" ht="13.65" customHeight="1">
      <c r="AA7386" s="245">
        <v>1317866</v>
      </c>
      <c r="AB7386" t="s" s="30">
        <v>15167</v>
      </c>
      <c r="AG7386" t="s" s="30">
        <f>CONCATENATE(AH7386,", ",AI7386," ",AJ7386)</f>
        <v>209</v>
      </c>
    </row>
    <row r="7387" s="231" customFormat="1" ht="13.65" customHeight="1">
      <c r="AA7387" s="245">
        <v>1317874</v>
      </c>
      <c r="AB7387" t="s" s="30">
        <v>15168</v>
      </c>
      <c r="AG7387" t="s" s="30">
        <f>CONCATENATE(AH7387,", ",AI7387," ",AJ7387)</f>
        <v>209</v>
      </c>
    </row>
    <row r="7388" s="231" customFormat="1" ht="13.65" customHeight="1">
      <c r="AA7388" s="245">
        <v>1317882</v>
      </c>
      <c r="AB7388" t="s" s="30">
        <v>15169</v>
      </c>
      <c r="AG7388" t="s" s="30">
        <f>CONCATENATE(AH7388,", ",AI7388," ",AJ7388)</f>
        <v>209</v>
      </c>
    </row>
    <row r="7389" s="231" customFormat="1" ht="13.65" customHeight="1">
      <c r="AA7389" s="245">
        <v>1317890</v>
      </c>
      <c r="AB7389" t="s" s="30">
        <v>15170</v>
      </c>
      <c r="AG7389" t="s" s="30">
        <f>CONCATENATE(AH7389,", ",AI7389," ",AJ7389)</f>
        <v>209</v>
      </c>
    </row>
    <row r="7390" s="231" customFormat="1" ht="13.65" customHeight="1">
      <c r="AA7390" s="245">
        <v>1317908</v>
      </c>
      <c r="AB7390" t="s" s="30">
        <v>15171</v>
      </c>
      <c r="AG7390" t="s" s="30">
        <f>CONCATENATE(AH7390,", ",AI7390," ",AJ7390)</f>
        <v>209</v>
      </c>
    </row>
    <row r="7391" s="231" customFormat="1" ht="13.65" customHeight="1">
      <c r="AA7391" s="245">
        <v>1317916</v>
      </c>
      <c r="AB7391" t="s" s="30">
        <v>15172</v>
      </c>
      <c r="AG7391" t="s" s="30">
        <f>CONCATENATE(AH7391,", ",AI7391," ",AJ7391)</f>
        <v>209</v>
      </c>
    </row>
    <row r="7392" s="231" customFormat="1" ht="13.65" customHeight="1">
      <c r="AA7392" s="245">
        <v>1317924</v>
      </c>
      <c r="AB7392" t="s" s="30">
        <v>15173</v>
      </c>
      <c r="AG7392" t="s" s="30">
        <f>CONCATENATE(AH7392,", ",AI7392," ",AJ7392)</f>
        <v>209</v>
      </c>
    </row>
    <row r="7393" s="231" customFormat="1" ht="13.65" customHeight="1">
      <c r="AA7393" s="245">
        <v>1317932</v>
      </c>
      <c r="AB7393" t="s" s="30">
        <v>15174</v>
      </c>
      <c r="AG7393" t="s" s="30">
        <f>CONCATENATE(AH7393,", ",AI7393," ",AJ7393)</f>
        <v>209</v>
      </c>
    </row>
    <row r="7394" s="231" customFormat="1" ht="13.65" customHeight="1">
      <c r="AA7394" s="245">
        <v>1317940</v>
      </c>
      <c r="AB7394" t="s" s="30">
        <v>15175</v>
      </c>
      <c r="AG7394" t="s" s="30">
        <f>CONCATENATE(AH7394,", ",AI7394," ",AJ7394)</f>
        <v>209</v>
      </c>
    </row>
    <row r="7395" s="231" customFormat="1" ht="13.65" customHeight="1">
      <c r="AA7395" s="245">
        <v>1317957</v>
      </c>
      <c r="AB7395" t="s" s="30">
        <v>15176</v>
      </c>
      <c r="AG7395" t="s" s="30">
        <f>CONCATENATE(AH7395,", ",AI7395," ",AJ7395)</f>
        <v>209</v>
      </c>
    </row>
    <row r="7396" s="231" customFormat="1" ht="13.65" customHeight="1">
      <c r="AA7396" s="245">
        <v>1317965</v>
      </c>
      <c r="AB7396" t="s" s="30">
        <v>15177</v>
      </c>
      <c r="AG7396" t="s" s="30">
        <f>CONCATENATE(AH7396,", ",AI7396," ",AJ7396)</f>
        <v>209</v>
      </c>
    </row>
    <row r="7397" s="231" customFormat="1" ht="13.65" customHeight="1">
      <c r="AA7397" s="245">
        <v>1317973</v>
      </c>
      <c r="AB7397" t="s" s="30">
        <v>15178</v>
      </c>
      <c r="AG7397" t="s" s="30">
        <f>CONCATENATE(AH7397,", ",AI7397," ",AJ7397)</f>
        <v>209</v>
      </c>
    </row>
    <row r="7398" s="231" customFormat="1" ht="13.65" customHeight="1">
      <c r="AA7398" s="245">
        <v>1317981</v>
      </c>
      <c r="AB7398" t="s" s="30">
        <v>15179</v>
      </c>
      <c r="AG7398" t="s" s="30">
        <f>CONCATENATE(AH7398,", ",AI7398," ",AJ7398)</f>
        <v>209</v>
      </c>
    </row>
    <row r="7399" s="231" customFormat="1" ht="13.65" customHeight="1">
      <c r="AA7399" s="245">
        <v>1317999</v>
      </c>
      <c r="AB7399" t="s" s="30">
        <v>15180</v>
      </c>
      <c r="AG7399" t="s" s="30">
        <f>CONCATENATE(AH7399,", ",AI7399," ",AJ7399)</f>
        <v>209</v>
      </c>
    </row>
    <row r="7400" s="231" customFormat="1" ht="13.65" customHeight="1">
      <c r="AA7400" s="245">
        <v>1318005</v>
      </c>
      <c r="AB7400" t="s" s="30">
        <v>15181</v>
      </c>
      <c r="AG7400" t="s" s="30">
        <f>CONCATENATE(AH7400,", ",AI7400," ",AJ7400)</f>
        <v>209</v>
      </c>
    </row>
    <row r="7401" s="231" customFormat="1" ht="13.65" customHeight="1">
      <c r="AA7401" s="245">
        <v>1318013</v>
      </c>
      <c r="AB7401" t="s" s="30">
        <v>15182</v>
      </c>
      <c r="AG7401" t="s" s="30">
        <f>CONCATENATE(AH7401,", ",AI7401," ",AJ7401)</f>
        <v>209</v>
      </c>
    </row>
    <row r="7402" s="231" customFormat="1" ht="13.65" customHeight="1">
      <c r="AA7402" s="245">
        <v>1318021</v>
      </c>
      <c r="AB7402" t="s" s="30">
        <v>15183</v>
      </c>
      <c r="AG7402" t="s" s="30">
        <f>CONCATENATE(AH7402,", ",AI7402," ",AJ7402)</f>
        <v>209</v>
      </c>
    </row>
    <row r="7403" s="231" customFormat="1" ht="13.65" customHeight="1">
      <c r="AA7403" s="245">
        <v>1318039</v>
      </c>
      <c r="AB7403" t="s" s="30">
        <v>15184</v>
      </c>
      <c r="AG7403" t="s" s="30">
        <f>CONCATENATE(AH7403,", ",AI7403," ",AJ7403)</f>
        <v>209</v>
      </c>
    </row>
    <row r="7404" s="231" customFormat="1" ht="13.65" customHeight="1">
      <c r="AA7404" s="245">
        <v>1318047</v>
      </c>
      <c r="AB7404" t="s" s="30">
        <v>15185</v>
      </c>
      <c r="AG7404" t="s" s="30">
        <f>CONCATENATE(AH7404,", ",AI7404," ",AJ7404)</f>
        <v>209</v>
      </c>
    </row>
    <row r="7405" s="231" customFormat="1" ht="13.65" customHeight="1">
      <c r="AA7405" s="245">
        <v>1318054</v>
      </c>
      <c r="AB7405" t="s" s="30">
        <v>15186</v>
      </c>
      <c r="AG7405" t="s" s="30">
        <f>CONCATENATE(AH7405,", ",AI7405," ",AJ7405)</f>
        <v>209</v>
      </c>
    </row>
    <row r="7406" s="231" customFormat="1" ht="13.65" customHeight="1">
      <c r="AA7406" s="245">
        <v>1318062</v>
      </c>
      <c r="AB7406" t="s" s="30">
        <v>15187</v>
      </c>
      <c r="AG7406" t="s" s="30">
        <f>CONCATENATE(AH7406,", ",AI7406," ",AJ7406)</f>
        <v>209</v>
      </c>
    </row>
    <row r="7407" s="231" customFormat="1" ht="13.65" customHeight="1">
      <c r="AA7407" s="245">
        <v>1318070</v>
      </c>
      <c r="AB7407" t="s" s="30">
        <v>15188</v>
      </c>
      <c r="AG7407" t="s" s="30">
        <f>CONCATENATE(AH7407,", ",AI7407," ",AJ7407)</f>
        <v>209</v>
      </c>
    </row>
    <row r="7408" s="231" customFormat="1" ht="13.65" customHeight="1">
      <c r="AA7408" s="245">
        <v>1318088</v>
      </c>
      <c r="AB7408" t="s" s="30">
        <v>15189</v>
      </c>
      <c r="AG7408" t="s" s="30">
        <f>CONCATENATE(AH7408,", ",AI7408," ",AJ7408)</f>
        <v>209</v>
      </c>
    </row>
    <row r="7409" s="231" customFormat="1" ht="13.65" customHeight="1">
      <c r="AA7409" s="245">
        <v>1318096</v>
      </c>
      <c r="AB7409" t="s" s="30">
        <v>15190</v>
      </c>
      <c r="AG7409" t="s" s="30">
        <f>CONCATENATE(AH7409,", ",AI7409," ",AJ7409)</f>
        <v>209</v>
      </c>
    </row>
    <row r="7410" s="231" customFormat="1" ht="13.65" customHeight="1">
      <c r="AA7410" s="245">
        <v>1318104</v>
      </c>
      <c r="AB7410" t="s" s="30">
        <v>15191</v>
      </c>
      <c r="AG7410" t="s" s="30">
        <f>CONCATENATE(AH7410,", ",AI7410," ",AJ7410)</f>
        <v>209</v>
      </c>
    </row>
    <row r="7411" s="231" customFormat="1" ht="13.65" customHeight="1">
      <c r="AA7411" s="245">
        <v>1318112</v>
      </c>
      <c r="AB7411" t="s" s="30">
        <v>15192</v>
      </c>
      <c r="AG7411" t="s" s="30">
        <f>CONCATENATE(AH7411,", ",AI7411," ",AJ7411)</f>
        <v>209</v>
      </c>
    </row>
    <row r="7412" s="231" customFormat="1" ht="13.65" customHeight="1">
      <c r="AA7412" s="245">
        <v>1318120</v>
      </c>
      <c r="AB7412" t="s" s="30">
        <v>15193</v>
      </c>
      <c r="AG7412" t="s" s="30">
        <f>CONCATENATE(AH7412,", ",AI7412," ",AJ7412)</f>
        <v>209</v>
      </c>
    </row>
    <row r="7413" s="231" customFormat="1" ht="13.65" customHeight="1">
      <c r="AA7413" s="245">
        <v>1318138</v>
      </c>
      <c r="AB7413" t="s" s="30">
        <v>15194</v>
      </c>
      <c r="AC7413" t="s" s="30">
        <v>15195</v>
      </c>
      <c r="AG7413" t="s" s="30">
        <f>CONCATENATE(AH7413,", ",AI7413," ",AJ7413)</f>
        <v>209</v>
      </c>
    </row>
    <row r="7414" s="231" customFormat="1" ht="13.65" customHeight="1">
      <c r="AA7414" s="245">
        <v>1318146</v>
      </c>
      <c r="AB7414" t="s" s="30">
        <v>15196</v>
      </c>
      <c r="AC7414" t="s" s="30">
        <v>15197</v>
      </c>
      <c r="AG7414" t="s" s="30">
        <f>CONCATENATE(AH7414,", ",AI7414," ",AJ7414)</f>
        <v>209</v>
      </c>
    </row>
    <row r="7415" s="231" customFormat="1" ht="13.65" customHeight="1">
      <c r="AA7415" s="245">
        <v>1318153</v>
      </c>
      <c r="AB7415" t="s" s="30">
        <v>15198</v>
      </c>
      <c r="AG7415" t="s" s="30">
        <f>CONCATENATE(AH7415,", ",AI7415," ",AJ7415)</f>
        <v>209</v>
      </c>
    </row>
    <row r="7416" s="231" customFormat="1" ht="13.65" customHeight="1">
      <c r="AA7416" s="245">
        <v>1318161</v>
      </c>
      <c r="AB7416" t="s" s="30">
        <v>15199</v>
      </c>
      <c r="AG7416" t="s" s="30">
        <f>CONCATENATE(AH7416,", ",AI7416," ",AJ7416)</f>
        <v>209</v>
      </c>
    </row>
    <row r="7417" s="231" customFormat="1" ht="13.65" customHeight="1">
      <c r="AA7417" s="245">
        <v>1318179</v>
      </c>
      <c r="AB7417" t="s" s="30">
        <v>15200</v>
      </c>
      <c r="AG7417" t="s" s="30">
        <f>CONCATENATE(AH7417,", ",AI7417," ",AJ7417)</f>
        <v>209</v>
      </c>
    </row>
    <row r="7418" s="231" customFormat="1" ht="13.65" customHeight="1">
      <c r="AA7418" s="245">
        <v>1318187</v>
      </c>
      <c r="AB7418" t="s" s="30">
        <v>15201</v>
      </c>
      <c r="AG7418" t="s" s="30">
        <f>CONCATENATE(AH7418,", ",AI7418," ",AJ7418)</f>
        <v>209</v>
      </c>
    </row>
    <row r="7419" s="231" customFormat="1" ht="13.65" customHeight="1">
      <c r="AA7419" s="245">
        <v>1318195</v>
      </c>
      <c r="AB7419" t="s" s="30">
        <v>15202</v>
      </c>
      <c r="AG7419" t="s" s="30">
        <f>CONCATENATE(AH7419,", ",AI7419," ",AJ7419)</f>
        <v>209</v>
      </c>
    </row>
    <row r="7420" s="231" customFormat="1" ht="13.65" customHeight="1">
      <c r="AA7420" s="245">
        <v>1318203</v>
      </c>
      <c r="AB7420" t="s" s="30">
        <v>15203</v>
      </c>
      <c r="AG7420" t="s" s="30">
        <f>CONCATENATE(AH7420,", ",AI7420," ",AJ7420)</f>
        <v>209</v>
      </c>
    </row>
    <row r="7421" s="231" customFormat="1" ht="13.65" customHeight="1">
      <c r="AA7421" s="245">
        <v>1318211</v>
      </c>
      <c r="AB7421" t="s" s="30">
        <v>15204</v>
      </c>
      <c r="AG7421" t="s" s="30">
        <f>CONCATENATE(AH7421,", ",AI7421," ",AJ7421)</f>
        <v>209</v>
      </c>
    </row>
    <row r="7422" s="231" customFormat="1" ht="13.65" customHeight="1">
      <c r="AA7422" s="245">
        <v>1318229</v>
      </c>
      <c r="AB7422" t="s" s="30">
        <v>15205</v>
      </c>
      <c r="AG7422" t="s" s="30">
        <f>CONCATENATE(AH7422,", ",AI7422," ",AJ7422)</f>
        <v>209</v>
      </c>
    </row>
    <row r="7423" s="231" customFormat="1" ht="13.65" customHeight="1">
      <c r="AA7423" s="245">
        <v>1318237</v>
      </c>
      <c r="AB7423" t="s" s="30">
        <v>15206</v>
      </c>
      <c r="AG7423" t="s" s="30">
        <f>CONCATENATE(AH7423,", ",AI7423," ",AJ7423)</f>
        <v>209</v>
      </c>
    </row>
    <row r="7424" s="231" customFormat="1" ht="13.65" customHeight="1">
      <c r="AA7424" s="245">
        <v>1318245</v>
      </c>
      <c r="AB7424" t="s" s="30">
        <v>15207</v>
      </c>
      <c r="AG7424" t="s" s="30">
        <f>CONCATENATE(AH7424,", ",AI7424," ",AJ7424)</f>
        <v>209</v>
      </c>
    </row>
    <row r="7425" s="231" customFormat="1" ht="13.65" customHeight="1">
      <c r="AA7425" s="245">
        <v>1318252</v>
      </c>
      <c r="AB7425" t="s" s="30">
        <v>15208</v>
      </c>
      <c r="AG7425" t="s" s="30">
        <f>CONCATENATE(AH7425,", ",AI7425," ",AJ7425)</f>
        <v>209</v>
      </c>
    </row>
    <row r="7426" s="231" customFormat="1" ht="13.65" customHeight="1">
      <c r="AA7426" s="245">
        <v>1318260</v>
      </c>
      <c r="AB7426" t="s" s="30">
        <v>15209</v>
      </c>
      <c r="AG7426" t="s" s="30">
        <f>CONCATENATE(AH7426,", ",AI7426," ",AJ7426)</f>
        <v>209</v>
      </c>
    </row>
    <row r="7427" s="231" customFormat="1" ht="13.65" customHeight="1">
      <c r="AA7427" s="245">
        <v>1318278</v>
      </c>
      <c r="AB7427" t="s" s="30">
        <v>15210</v>
      </c>
      <c r="AG7427" t="s" s="30">
        <f>CONCATENATE(AH7427,", ",AI7427," ",AJ7427)</f>
        <v>209</v>
      </c>
    </row>
    <row r="7428" s="231" customFormat="1" ht="13.65" customHeight="1">
      <c r="AA7428" s="245">
        <v>1318286</v>
      </c>
      <c r="AB7428" t="s" s="30">
        <v>15211</v>
      </c>
      <c r="AG7428" t="s" s="30">
        <f>CONCATENATE(AH7428,", ",AI7428," ",AJ7428)</f>
        <v>209</v>
      </c>
    </row>
    <row r="7429" s="231" customFormat="1" ht="13.65" customHeight="1">
      <c r="AA7429" s="245">
        <v>1318294</v>
      </c>
      <c r="AB7429" t="s" s="30">
        <v>15212</v>
      </c>
      <c r="AC7429" t="s" s="30">
        <v>15213</v>
      </c>
      <c r="AG7429" t="s" s="30">
        <f>CONCATENATE(AH7429,", ",AI7429," ",AJ7429)</f>
        <v>209</v>
      </c>
    </row>
    <row r="7430" s="231" customFormat="1" ht="13.65" customHeight="1">
      <c r="AA7430" s="245">
        <v>1318302</v>
      </c>
      <c r="AB7430" t="s" s="30">
        <v>15214</v>
      </c>
      <c r="AG7430" t="s" s="30">
        <f>CONCATENATE(AH7430,", ",AI7430," ",AJ7430)</f>
        <v>209</v>
      </c>
    </row>
    <row r="7431" s="231" customFormat="1" ht="13.65" customHeight="1">
      <c r="AA7431" s="245">
        <v>1318310</v>
      </c>
      <c r="AB7431" t="s" s="30">
        <v>15215</v>
      </c>
      <c r="AG7431" t="s" s="30">
        <f>CONCATENATE(AH7431,", ",AI7431," ",AJ7431)</f>
        <v>209</v>
      </c>
    </row>
    <row r="7432" s="231" customFormat="1" ht="13.65" customHeight="1">
      <c r="AA7432" s="245">
        <v>1318328</v>
      </c>
      <c r="AB7432" t="s" s="30">
        <v>15216</v>
      </c>
      <c r="AG7432" t="s" s="30">
        <f>CONCATENATE(AH7432,", ",AI7432," ",AJ7432)</f>
        <v>209</v>
      </c>
    </row>
    <row r="7433" s="231" customFormat="1" ht="13.65" customHeight="1">
      <c r="AA7433" s="245">
        <v>1318336</v>
      </c>
      <c r="AB7433" t="s" s="30">
        <v>15217</v>
      </c>
      <c r="AG7433" t="s" s="30">
        <f>CONCATENATE(AH7433,", ",AI7433," ",AJ7433)</f>
        <v>209</v>
      </c>
    </row>
    <row r="7434" s="231" customFormat="1" ht="13.65" customHeight="1">
      <c r="AA7434" s="245">
        <v>1318344</v>
      </c>
      <c r="AB7434" t="s" s="30">
        <v>15218</v>
      </c>
      <c r="AG7434" t="s" s="30">
        <f>CONCATENATE(AH7434,", ",AI7434," ",AJ7434)</f>
        <v>209</v>
      </c>
    </row>
    <row r="7435" s="231" customFormat="1" ht="13.65" customHeight="1">
      <c r="AA7435" s="245">
        <v>1318351</v>
      </c>
      <c r="AB7435" t="s" s="30">
        <v>15219</v>
      </c>
      <c r="AG7435" t="s" s="30">
        <f>CONCATENATE(AH7435,", ",AI7435," ",AJ7435)</f>
        <v>209</v>
      </c>
    </row>
    <row r="7436" s="231" customFormat="1" ht="13.65" customHeight="1">
      <c r="AA7436" s="245">
        <v>1318377</v>
      </c>
      <c r="AB7436" t="s" s="30">
        <v>15220</v>
      </c>
      <c r="AG7436" t="s" s="30">
        <f>CONCATENATE(AH7436,", ",AI7436," ",AJ7436)</f>
        <v>209</v>
      </c>
    </row>
    <row r="7437" s="231" customFormat="1" ht="13.65" customHeight="1">
      <c r="AA7437" s="245">
        <v>1318393</v>
      </c>
      <c r="AB7437" t="s" s="30">
        <v>15221</v>
      </c>
      <c r="AG7437" t="s" s="30">
        <f>CONCATENATE(AH7437,", ",AI7437," ",AJ7437)</f>
        <v>209</v>
      </c>
    </row>
    <row r="7438" s="231" customFormat="1" ht="13.65" customHeight="1">
      <c r="AA7438" s="245">
        <v>1318401</v>
      </c>
      <c r="AB7438" t="s" s="30">
        <v>15222</v>
      </c>
      <c r="AG7438" t="s" s="30">
        <f>CONCATENATE(AH7438,", ",AI7438," ",AJ7438)</f>
        <v>209</v>
      </c>
    </row>
    <row r="7439" s="231" customFormat="1" ht="13.65" customHeight="1">
      <c r="AA7439" s="245">
        <v>1318419</v>
      </c>
      <c r="AB7439" t="s" s="30">
        <v>15223</v>
      </c>
      <c r="AG7439" t="s" s="30">
        <f>CONCATENATE(AH7439,", ",AI7439," ",AJ7439)</f>
        <v>209</v>
      </c>
    </row>
    <row r="7440" s="231" customFormat="1" ht="13.65" customHeight="1">
      <c r="AA7440" s="245">
        <v>1318427</v>
      </c>
      <c r="AB7440" t="s" s="30">
        <v>15224</v>
      </c>
      <c r="AG7440" t="s" s="30">
        <f>CONCATENATE(AH7440,", ",AI7440," ",AJ7440)</f>
        <v>209</v>
      </c>
    </row>
    <row r="7441" s="231" customFormat="1" ht="13.65" customHeight="1">
      <c r="AA7441" s="245">
        <v>1318435</v>
      </c>
      <c r="AB7441" t="s" s="30">
        <v>15225</v>
      </c>
      <c r="AD7441" t="s" s="30">
        <v>4168</v>
      </c>
      <c r="AG7441" t="s" s="30">
        <f>CONCATENATE(AH7441,", ",AI7441," ",AJ7441)</f>
        <v>219</v>
      </c>
      <c r="AH7441" t="s" s="244">
        <v>138</v>
      </c>
      <c r="AI7441" t="s" s="30">
        <v>139</v>
      </c>
      <c r="AJ7441" s="245">
        <v>37405</v>
      </c>
    </row>
    <row r="7442" s="231" customFormat="1" ht="13.65" customHeight="1">
      <c r="AA7442" s="245">
        <v>1318450</v>
      </c>
      <c r="AB7442" t="s" s="30">
        <v>15226</v>
      </c>
      <c r="AG7442" t="s" s="30">
        <f>CONCATENATE(AH7442,", ",AI7442," ",AJ7442)</f>
        <v>209</v>
      </c>
    </row>
    <row r="7443" s="231" customFormat="1" ht="13.65" customHeight="1">
      <c r="AA7443" s="245">
        <v>1318468</v>
      </c>
      <c r="AB7443" t="s" s="30">
        <v>15227</v>
      </c>
      <c r="AG7443" t="s" s="30">
        <f>CONCATENATE(AH7443,", ",AI7443," ",AJ7443)</f>
        <v>209</v>
      </c>
    </row>
    <row r="7444" s="231" customFormat="1" ht="13.65" customHeight="1">
      <c r="AA7444" s="245">
        <v>1318476</v>
      </c>
      <c r="AB7444" t="s" s="30">
        <v>15228</v>
      </c>
      <c r="AG7444" t="s" s="30">
        <f>CONCATENATE(AH7444,", ",AI7444," ",AJ7444)</f>
        <v>209</v>
      </c>
    </row>
    <row r="7445" s="231" customFormat="1" ht="13.65" customHeight="1">
      <c r="AA7445" s="245">
        <v>1318484</v>
      </c>
      <c r="AB7445" t="s" s="30">
        <v>15229</v>
      </c>
      <c r="AG7445" t="s" s="30">
        <f>CONCATENATE(AH7445,", ",AI7445," ",AJ7445)</f>
        <v>209</v>
      </c>
    </row>
    <row r="7446" s="231" customFormat="1" ht="13.65" customHeight="1">
      <c r="AA7446" s="245">
        <v>1318534</v>
      </c>
      <c r="AB7446" t="s" s="30">
        <v>15230</v>
      </c>
      <c r="AG7446" t="s" s="30">
        <f>CONCATENATE(AH7446,", ",AI7446," ",AJ7446)</f>
        <v>209</v>
      </c>
    </row>
    <row r="7447" s="231" customFormat="1" ht="13.65" customHeight="1">
      <c r="AA7447" s="245">
        <v>1318690</v>
      </c>
      <c r="AB7447" t="s" s="30">
        <v>15231</v>
      </c>
      <c r="AD7447" t="s" s="30">
        <v>15232</v>
      </c>
      <c r="AG7447" t="s" s="30">
        <f>CONCATENATE(AH7447,", ",AI7447," ",AJ7447)</f>
        <v>898</v>
      </c>
      <c r="AH7447" t="s" s="244">
        <v>899</v>
      </c>
      <c r="AI7447" t="s" s="30">
        <v>139</v>
      </c>
      <c r="AJ7447" s="245">
        <v>37303</v>
      </c>
    </row>
    <row r="7448" s="231" customFormat="1" ht="13.65" customHeight="1">
      <c r="AA7448" s="245">
        <v>1322189</v>
      </c>
      <c r="AB7448" t="s" s="30">
        <v>15233</v>
      </c>
      <c r="AG7448" t="s" s="30">
        <f>CONCATENATE(AH7448,", ",AI7448," ",AJ7448)</f>
        <v>209</v>
      </c>
    </row>
    <row r="7449" s="231" customFormat="1" ht="13.65" customHeight="1">
      <c r="AA7449" s="245">
        <v>1322197</v>
      </c>
      <c r="AB7449" t="s" s="30">
        <v>15234</v>
      </c>
      <c r="AG7449" t="s" s="30">
        <f>CONCATENATE(AH7449,", ",AI7449," ",AJ7449)</f>
        <v>209</v>
      </c>
    </row>
    <row r="7450" s="231" customFormat="1" ht="13.65" customHeight="1">
      <c r="AA7450" s="245">
        <v>1322205</v>
      </c>
      <c r="AB7450" t="s" s="30">
        <v>15235</v>
      </c>
      <c r="AG7450" t="s" s="30">
        <f>CONCATENATE(AH7450,", ",AI7450," ",AJ7450)</f>
        <v>209</v>
      </c>
    </row>
    <row r="7451" s="231" customFormat="1" ht="13.65" customHeight="1">
      <c r="AA7451" s="245">
        <v>1322213</v>
      </c>
      <c r="AB7451" t="s" s="30">
        <v>15236</v>
      </c>
      <c r="AG7451" t="s" s="30">
        <f>CONCATENATE(AH7451,", ",AI7451," ",AJ7451)</f>
        <v>209</v>
      </c>
    </row>
    <row r="7452" s="231" customFormat="1" ht="13.65" customHeight="1">
      <c r="AA7452" s="245">
        <v>1322221</v>
      </c>
      <c r="AB7452" t="s" s="30">
        <v>15237</v>
      </c>
      <c r="AG7452" t="s" s="30">
        <f>CONCATENATE(AH7452,", ",AI7452," ",AJ7452)</f>
        <v>209</v>
      </c>
    </row>
    <row r="7453" s="231" customFormat="1" ht="13.65" customHeight="1">
      <c r="AA7453" s="245">
        <v>1322296</v>
      </c>
      <c r="AB7453" t="s" s="30">
        <v>15238</v>
      </c>
      <c r="AD7453" t="s" s="30">
        <v>15239</v>
      </c>
      <c r="AG7453" t="s" s="30">
        <f>CONCATENATE(AH7453,", ",AI7453," ",AJ7453)</f>
        <v>1544</v>
      </c>
      <c r="AH7453" t="s" s="244">
        <v>138</v>
      </c>
      <c r="AI7453" t="s" s="30">
        <v>139</v>
      </c>
      <c r="AJ7453" s="245">
        <v>37412</v>
      </c>
    </row>
    <row r="7454" s="231" customFormat="1" ht="13.65" customHeight="1">
      <c r="AA7454" s="245">
        <v>1322304</v>
      </c>
      <c r="AB7454" t="s" s="30">
        <v>15240</v>
      </c>
      <c r="AD7454" t="s" s="30">
        <v>15241</v>
      </c>
      <c r="AG7454" t="s" s="30">
        <f>CONCATENATE(AH7454,", ",AI7454," ",AJ7454)</f>
        <v>182</v>
      </c>
      <c r="AH7454" t="s" s="244">
        <v>138</v>
      </c>
      <c r="AI7454" t="s" s="30">
        <v>139</v>
      </c>
      <c r="AJ7454" s="245">
        <v>37421</v>
      </c>
    </row>
    <row r="7455" s="231" customFormat="1" ht="13.65" customHeight="1">
      <c r="AA7455" s="245">
        <v>1322312</v>
      </c>
      <c r="AB7455" t="s" s="30">
        <v>15242</v>
      </c>
      <c r="AD7455" t="s" s="30">
        <v>15243</v>
      </c>
      <c r="AG7455" t="s" s="30">
        <f>CONCATENATE(AH7455,", ",AI7455," ",AJ7455)</f>
        <v>845</v>
      </c>
      <c r="AH7455" t="s" s="244">
        <v>162</v>
      </c>
      <c r="AI7455" t="s" s="30">
        <v>139</v>
      </c>
      <c r="AJ7455" s="245">
        <v>37343</v>
      </c>
    </row>
    <row r="7456" s="231" customFormat="1" ht="13.65" customHeight="1">
      <c r="AA7456" s="245">
        <v>1322320</v>
      </c>
      <c r="AB7456" t="s" s="30">
        <v>15244</v>
      </c>
      <c r="AD7456" t="s" s="30">
        <v>15245</v>
      </c>
      <c r="AG7456" t="s" s="30">
        <f>CONCATENATE(AH7456,", ",AI7456," ",AJ7456)</f>
        <v>309</v>
      </c>
      <c r="AH7456" t="s" s="244">
        <v>138</v>
      </c>
      <c r="AI7456" t="s" s="30">
        <v>139</v>
      </c>
      <c r="AJ7456" s="245">
        <v>37416</v>
      </c>
    </row>
    <row r="7457" s="231" customFormat="1" ht="13.65" customHeight="1">
      <c r="AA7457" s="245">
        <v>1322338</v>
      </c>
      <c r="AB7457" t="s" s="30">
        <v>15246</v>
      </c>
      <c r="AD7457" t="s" s="30">
        <v>15247</v>
      </c>
      <c r="AG7457" t="s" s="30">
        <f>CONCATENATE(AH7457,", ",AI7457," ",AJ7457)</f>
        <v>3265</v>
      </c>
      <c r="AH7457" t="s" s="244">
        <v>854</v>
      </c>
      <c r="AI7457" t="s" s="30">
        <v>139</v>
      </c>
      <c r="AJ7457" s="245">
        <v>37311</v>
      </c>
    </row>
    <row r="7458" s="231" customFormat="1" ht="13.65" customHeight="1">
      <c r="AA7458" s="245">
        <v>1322346</v>
      </c>
      <c r="AB7458" t="s" s="30">
        <v>15248</v>
      </c>
      <c r="AD7458" t="s" s="30">
        <v>15249</v>
      </c>
      <c r="AG7458" t="s" s="30">
        <f>CONCATENATE(AH7458,", ",AI7458," ",AJ7458)</f>
        <v>1355</v>
      </c>
      <c r="AH7458" t="s" s="244">
        <v>485</v>
      </c>
      <c r="AI7458" t="s" s="30">
        <v>139</v>
      </c>
      <c r="AJ7458" s="245">
        <v>37363</v>
      </c>
    </row>
    <row r="7459" s="231" customFormat="1" ht="13.65" customHeight="1">
      <c r="AA7459" s="245">
        <v>1322353</v>
      </c>
      <c r="AB7459" t="s" s="30">
        <v>15250</v>
      </c>
      <c r="AD7459" t="s" s="30">
        <v>15251</v>
      </c>
      <c r="AG7459" t="s" s="30">
        <f>CONCATENATE(AH7459,", ",AI7459," ",AJ7459)</f>
        <v>2779</v>
      </c>
      <c r="AH7459" t="s" s="244">
        <v>665</v>
      </c>
      <c r="AI7459" t="s" s="30">
        <v>139</v>
      </c>
      <c r="AJ7459" s="245">
        <v>37377</v>
      </c>
    </row>
    <row r="7460" s="231" customFormat="1" ht="13.65" customHeight="1">
      <c r="AA7460" s="245">
        <v>1322361</v>
      </c>
      <c r="AB7460" t="s" s="30">
        <v>15252</v>
      </c>
      <c r="AD7460" t="s" s="30">
        <v>15253</v>
      </c>
      <c r="AG7460" t="s" s="30">
        <f>CONCATENATE(AH7460,", ",AI7460," ",AJ7460)</f>
        <v>3265</v>
      </c>
      <c r="AH7460" t="s" s="244">
        <v>854</v>
      </c>
      <c r="AI7460" t="s" s="30">
        <v>139</v>
      </c>
      <c r="AJ7460" s="245">
        <v>37311</v>
      </c>
    </row>
    <row r="7461" s="231" customFormat="1" ht="13.65" customHeight="1">
      <c r="AA7461" s="245">
        <v>1322379</v>
      </c>
      <c r="AB7461" t="s" s="30">
        <v>15254</v>
      </c>
      <c r="AD7461" t="s" s="30">
        <v>15255</v>
      </c>
      <c r="AG7461" t="s" s="30">
        <f>CONCATENATE(AH7461,", ",AI7461," ",AJ7461)</f>
        <v>15044</v>
      </c>
      <c r="AH7461" t="s" s="244">
        <v>215</v>
      </c>
      <c r="AI7461" t="s" s="30">
        <v>178</v>
      </c>
      <c r="AJ7461" s="245">
        <v>30721</v>
      </c>
    </row>
    <row r="7462" s="231" customFormat="1" ht="13.65" customHeight="1">
      <c r="AA7462" s="245">
        <v>1322387</v>
      </c>
      <c r="AB7462" t="s" s="30">
        <v>15256</v>
      </c>
      <c r="AD7462" t="s" s="30">
        <v>15257</v>
      </c>
      <c r="AG7462" t="s" s="30">
        <f>CONCATENATE(AH7462,", ",AI7462," ",AJ7462)</f>
        <v>332</v>
      </c>
      <c r="AH7462" t="s" s="244">
        <v>215</v>
      </c>
      <c r="AI7462" t="s" s="30">
        <v>178</v>
      </c>
      <c r="AJ7462" s="245">
        <v>30722</v>
      </c>
    </row>
    <row r="7463" s="231" customFormat="1" ht="13.65" customHeight="1">
      <c r="AA7463" s="245">
        <v>1322395</v>
      </c>
      <c r="AB7463" t="s" s="30">
        <v>15258</v>
      </c>
      <c r="AD7463" t="s" s="30">
        <v>15259</v>
      </c>
      <c r="AG7463" t="s" s="30">
        <f>CONCATENATE(AH7463,", ",AI7463," ",AJ7463)</f>
        <v>4488</v>
      </c>
      <c r="AH7463" t="s" s="244">
        <v>215</v>
      </c>
      <c r="AI7463" t="s" s="30">
        <v>178</v>
      </c>
      <c r="AJ7463" s="245">
        <v>30720</v>
      </c>
    </row>
    <row r="7464" s="231" customFormat="1" ht="13.65" customHeight="1">
      <c r="AA7464" s="245">
        <v>1322403</v>
      </c>
      <c r="AB7464" t="s" s="30">
        <v>15260</v>
      </c>
      <c r="AD7464" t="s" s="30">
        <v>15261</v>
      </c>
      <c r="AG7464" t="s" s="30">
        <f>CONCATENATE(AH7464,", ",AI7464," ",AJ7464)</f>
        <v>15044</v>
      </c>
      <c r="AH7464" t="s" s="244">
        <v>215</v>
      </c>
      <c r="AI7464" t="s" s="30">
        <v>178</v>
      </c>
      <c r="AJ7464" s="245">
        <v>30721</v>
      </c>
    </row>
    <row r="7465" s="231" customFormat="1" ht="13.65" customHeight="1">
      <c r="AA7465" s="245">
        <v>1322411</v>
      </c>
      <c r="AB7465" t="s" s="30">
        <v>15262</v>
      </c>
      <c r="AD7465" t="s" s="30">
        <v>15263</v>
      </c>
      <c r="AG7465" t="s" s="30">
        <f>CONCATENATE(AH7465,", ",AI7465," ",AJ7465)</f>
        <v>15264</v>
      </c>
      <c r="AH7465" t="s" s="244">
        <v>15265</v>
      </c>
      <c r="AI7465" t="s" s="30">
        <v>139</v>
      </c>
      <c r="AJ7465" s="245">
        <v>38501</v>
      </c>
    </row>
    <row r="7466" s="231" customFormat="1" ht="13.65" customHeight="1">
      <c r="AA7466" s="245">
        <v>1322429</v>
      </c>
      <c r="AB7466" t="s" s="30">
        <v>15266</v>
      </c>
      <c r="AD7466" t="s" s="30">
        <v>15267</v>
      </c>
      <c r="AG7466" t="s" s="30">
        <f>CONCATENATE(AH7466,", ",AI7466," ",AJ7466)</f>
        <v>15268</v>
      </c>
      <c r="AH7466" t="s" s="244">
        <v>15269</v>
      </c>
      <c r="AI7466" t="s" s="30">
        <v>139</v>
      </c>
      <c r="AJ7466" s="245">
        <v>38562</v>
      </c>
    </row>
    <row r="7467" s="231" customFormat="1" ht="13.65" customHeight="1">
      <c r="AA7467" s="245">
        <v>1322437</v>
      </c>
      <c r="AB7467" t="s" s="30">
        <v>15270</v>
      </c>
      <c r="AD7467" t="s" s="30">
        <v>15271</v>
      </c>
      <c r="AG7467" t="s" s="30">
        <f>CONCATENATE(AH7467,", ",AI7467," ",AJ7467)</f>
        <v>15264</v>
      </c>
      <c r="AH7467" t="s" s="244">
        <v>15265</v>
      </c>
      <c r="AI7467" t="s" s="30">
        <v>139</v>
      </c>
      <c r="AJ7467" s="245">
        <v>38501</v>
      </c>
    </row>
    <row r="7468" s="231" customFormat="1" ht="13.65" customHeight="1">
      <c r="AA7468" s="245">
        <v>1322445</v>
      </c>
      <c r="AB7468" t="s" s="30">
        <v>15272</v>
      </c>
      <c r="AD7468" t="s" s="30">
        <v>15273</v>
      </c>
      <c r="AG7468" t="s" s="30">
        <f>CONCATENATE(AH7468,", ",AI7468," ",AJ7468)</f>
        <v>15264</v>
      </c>
      <c r="AH7468" t="s" s="244">
        <v>15265</v>
      </c>
      <c r="AI7468" t="s" s="30">
        <v>139</v>
      </c>
      <c r="AJ7468" s="245">
        <v>38501</v>
      </c>
    </row>
    <row r="7469" s="231" customFormat="1" ht="13.65" customHeight="1">
      <c r="AA7469" s="245">
        <v>1322452</v>
      </c>
      <c r="AB7469" t="s" s="30">
        <v>15274</v>
      </c>
      <c r="AD7469" t="s" s="30">
        <v>15275</v>
      </c>
      <c r="AG7469" t="s" s="30">
        <f>CONCATENATE(AH7469,", ",AI7469," ",AJ7469)</f>
        <v>15276</v>
      </c>
      <c r="AH7469" t="s" s="244">
        <v>15277</v>
      </c>
      <c r="AI7469" t="s" s="30">
        <v>139</v>
      </c>
      <c r="AJ7469" s="245">
        <v>37725</v>
      </c>
    </row>
    <row r="7470" s="231" customFormat="1" ht="13.65" customHeight="1">
      <c r="AA7470" s="245">
        <v>1322460</v>
      </c>
      <c r="AB7470" t="s" s="30">
        <v>15278</v>
      </c>
      <c r="AD7470" t="s" s="30">
        <v>15279</v>
      </c>
      <c r="AG7470" t="s" s="30">
        <f>CONCATENATE(AH7470,", ",AI7470," ",AJ7470)</f>
        <v>15280</v>
      </c>
      <c r="AH7470" t="s" s="244">
        <v>10765</v>
      </c>
      <c r="AI7470" t="s" s="30">
        <v>139</v>
      </c>
      <c r="AJ7470" s="245">
        <v>37760</v>
      </c>
    </row>
    <row r="7471" s="231" customFormat="1" ht="13.65" customHeight="1">
      <c r="AA7471" s="245">
        <v>1322478</v>
      </c>
      <c r="AB7471" t="s" s="30">
        <v>15281</v>
      </c>
      <c r="AD7471" t="s" s="30">
        <v>15282</v>
      </c>
      <c r="AG7471" t="s" s="30">
        <f>CONCATENATE(AH7471,", ",AI7471," ",AJ7471)</f>
        <v>15283</v>
      </c>
      <c r="AH7471" t="s" s="244">
        <v>15284</v>
      </c>
      <c r="AI7471" t="s" s="30">
        <v>139</v>
      </c>
      <c r="AJ7471" s="245">
        <v>37807</v>
      </c>
    </row>
    <row r="7472" s="231" customFormat="1" ht="13.65" customHeight="1">
      <c r="AA7472" s="245">
        <v>1322486</v>
      </c>
      <c r="AB7472" t="s" s="30">
        <v>15285</v>
      </c>
      <c r="AD7472" t="s" s="30">
        <v>15286</v>
      </c>
      <c r="AG7472" t="s" s="30">
        <f>CONCATENATE(AH7472,", ",AI7472," ",AJ7472)</f>
        <v>15287</v>
      </c>
      <c r="AH7472" t="s" s="244">
        <v>15288</v>
      </c>
      <c r="AI7472" t="s" s="30">
        <v>139</v>
      </c>
      <c r="AJ7472" s="245">
        <v>37354</v>
      </c>
    </row>
    <row r="7473" s="231" customFormat="1" ht="13.65" customHeight="1">
      <c r="AA7473" s="245">
        <v>1322494</v>
      </c>
      <c r="AB7473" t="s" s="30">
        <v>15289</v>
      </c>
      <c r="AD7473" t="s" s="30">
        <v>15290</v>
      </c>
      <c r="AG7473" t="s" s="30">
        <f>CONCATENATE(AH7473,", ",AI7473," ",AJ7473)</f>
        <v>15291</v>
      </c>
      <c r="AH7473" t="s" s="244">
        <v>15292</v>
      </c>
      <c r="AI7473" t="s" s="30">
        <v>139</v>
      </c>
      <c r="AJ7473" s="245">
        <v>37874</v>
      </c>
    </row>
    <row r="7474" s="231" customFormat="1" ht="13.65" customHeight="1">
      <c r="AA7474" s="245">
        <v>1322502</v>
      </c>
      <c r="AB7474" t="s" s="30">
        <v>15293</v>
      </c>
      <c r="AD7474" t="s" s="30">
        <v>15294</v>
      </c>
      <c r="AG7474" t="s" s="30">
        <f>CONCATENATE(AH7474,", ",AI7474," ",AJ7474)</f>
        <v>15295</v>
      </c>
      <c r="AH7474" t="s" s="244">
        <v>499</v>
      </c>
      <c r="AI7474" t="s" s="30">
        <v>139</v>
      </c>
      <c r="AJ7474" s="245">
        <v>37922</v>
      </c>
    </row>
    <row r="7475" s="231" customFormat="1" ht="13.65" customHeight="1">
      <c r="AA7475" s="245">
        <v>1322510</v>
      </c>
      <c r="AB7475" t="s" s="30">
        <v>15296</v>
      </c>
      <c r="AD7475" t="s" s="30">
        <v>15297</v>
      </c>
      <c r="AG7475" t="s" s="30">
        <f>CONCATENATE(AH7475,", ",AI7475," ",AJ7475)</f>
        <v>15298</v>
      </c>
      <c r="AH7475" t="s" s="244">
        <v>14992</v>
      </c>
      <c r="AI7475" t="s" s="30">
        <v>139</v>
      </c>
      <c r="AJ7475" s="245">
        <v>37771</v>
      </c>
    </row>
    <row r="7476" s="231" customFormat="1" ht="13.65" customHeight="1">
      <c r="AA7476" s="245">
        <v>1322528</v>
      </c>
      <c r="AB7476" t="s" s="30">
        <v>15299</v>
      </c>
      <c r="AD7476" t="s" s="30">
        <v>15300</v>
      </c>
      <c r="AG7476" t="s" s="30">
        <f>CONCATENATE(AH7476,", ",AI7476," ",AJ7476)</f>
        <v>15295</v>
      </c>
      <c r="AH7476" t="s" s="244">
        <v>499</v>
      </c>
      <c r="AI7476" t="s" s="30">
        <v>139</v>
      </c>
      <c r="AJ7476" s="245">
        <v>37922</v>
      </c>
    </row>
    <row r="7477" s="231" customFormat="1" ht="13.65" customHeight="1">
      <c r="AA7477" s="245">
        <v>1322536</v>
      </c>
      <c r="AB7477" t="s" s="30">
        <v>15301</v>
      </c>
      <c r="AD7477" t="s" s="30">
        <v>15302</v>
      </c>
      <c r="AG7477" t="s" s="30">
        <f>CONCATENATE(AH7477,", ",AI7477," ",AJ7477)</f>
        <v>1088</v>
      </c>
      <c r="AH7477" t="s" s="244">
        <v>499</v>
      </c>
      <c r="AI7477" t="s" s="30">
        <v>139</v>
      </c>
      <c r="AJ7477" s="245">
        <v>37919</v>
      </c>
    </row>
    <row r="7478" s="231" customFormat="1" ht="13.65" customHeight="1">
      <c r="AA7478" s="245">
        <v>1322585</v>
      </c>
      <c r="AB7478" t="s" s="30">
        <v>15303</v>
      </c>
      <c r="AG7478" t="s" s="30">
        <f>CONCATENATE(AH7478,", ",AI7478," ",AJ7478)</f>
        <v>209</v>
      </c>
    </row>
    <row r="7479" s="231" customFormat="1" ht="13.65" customHeight="1">
      <c r="AA7479" s="245">
        <v>1322619</v>
      </c>
      <c r="AB7479" t="s" s="30">
        <v>15304</v>
      </c>
      <c r="AG7479" t="s" s="30">
        <f>CONCATENATE(AH7479,", ",AI7479," ",AJ7479)</f>
        <v>209</v>
      </c>
    </row>
    <row r="7480" s="231" customFormat="1" ht="13.65" customHeight="1">
      <c r="AA7480" s="245">
        <v>1322668</v>
      </c>
      <c r="AB7480" t="s" s="30">
        <v>15305</v>
      </c>
      <c r="AD7480" t="s" s="30">
        <v>15306</v>
      </c>
      <c r="AG7480" t="s" s="30">
        <f>CONCATENATE(AH7480,", ",AI7480," ",AJ7480)</f>
        <v>292</v>
      </c>
      <c r="AH7480" t="s" s="244">
        <v>293</v>
      </c>
      <c r="AI7480" t="s" s="30">
        <v>178</v>
      </c>
      <c r="AJ7480" s="245">
        <v>30736</v>
      </c>
    </row>
    <row r="7481" s="231" customFormat="1" ht="13.65" customHeight="1">
      <c r="AA7481" s="245">
        <v>1322684</v>
      </c>
      <c r="AB7481" t="s" s="30">
        <v>15307</v>
      </c>
      <c r="AG7481" t="s" s="30">
        <f>CONCATENATE(AH7481,", ",AI7481," ",AJ7481)</f>
        <v>209</v>
      </c>
    </row>
    <row r="7482" s="231" customFormat="1" ht="13.65" customHeight="1">
      <c r="AA7482" s="245">
        <v>1323393</v>
      </c>
      <c r="AB7482" t="s" s="30">
        <v>15308</v>
      </c>
      <c r="AG7482" t="s" s="30">
        <f>CONCATENATE(AH7482,", ",AI7482," ",AJ7482)</f>
        <v>209</v>
      </c>
    </row>
    <row r="7483" s="231" customFormat="1" ht="13.65" customHeight="1">
      <c r="AA7483" s="245">
        <v>1323419</v>
      </c>
      <c r="AB7483" t="s" s="30">
        <v>15309</v>
      </c>
      <c r="AG7483" t="s" s="30">
        <f>CONCATENATE(AH7483,", ",AI7483," ",AJ7483)</f>
        <v>209</v>
      </c>
    </row>
    <row r="7484" s="231" customFormat="1" ht="13.65" customHeight="1">
      <c r="AA7484" s="245">
        <v>1323856</v>
      </c>
      <c r="AB7484" t="s" s="30">
        <v>15310</v>
      </c>
      <c r="AG7484" t="s" s="30">
        <f>CONCATENATE(AH7484,", ",AI7484," ",AJ7484)</f>
        <v>209</v>
      </c>
    </row>
    <row r="7485" s="231" customFormat="1" ht="13.65" customHeight="1">
      <c r="AA7485" s="245">
        <v>1323864</v>
      </c>
      <c r="AB7485" t="s" s="30">
        <v>15311</v>
      </c>
      <c r="AG7485" t="s" s="30">
        <f>CONCATENATE(AH7485,", ",AI7485," ",AJ7485)</f>
        <v>209</v>
      </c>
    </row>
    <row r="7486" s="231" customFormat="1" ht="13.65" customHeight="1">
      <c r="AA7486" s="245">
        <v>1323872</v>
      </c>
      <c r="AB7486" t="s" s="30">
        <v>15312</v>
      </c>
      <c r="AG7486" t="s" s="30">
        <f>CONCATENATE(AH7486,", ",AI7486," ",AJ7486)</f>
        <v>209</v>
      </c>
    </row>
    <row r="7487" s="231" customFormat="1" ht="13.65" customHeight="1">
      <c r="AA7487" s="245">
        <v>1323880</v>
      </c>
      <c r="AB7487" t="s" s="30">
        <v>15313</v>
      </c>
      <c r="AG7487" t="s" s="30">
        <f>CONCATENATE(AH7487,", ",AI7487," ",AJ7487)</f>
        <v>209</v>
      </c>
    </row>
    <row r="7488" s="231" customFormat="1" ht="13.65" customHeight="1">
      <c r="AA7488" s="245">
        <v>1323898</v>
      </c>
      <c r="AB7488" t="s" s="30">
        <v>15314</v>
      </c>
      <c r="AG7488" t="s" s="30">
        <f>CONCATENATE(AH7488,", ",AI7488," ",AJ7488)</f>
        <v>209</v>
      </c>
    </row>
    <row r="7489" s="231" customFormat="1" ht="13.65" customHeight="1">
      <c r="AA7489" s="245">
        <v>1323906</v>
      </c>
      <c r="AB7489" t="s" s="30">
        <v>15315</v>
      </c>
      <c r="AG7489" t="s" s="30">
        <f>CONCATENATE(AH7489,", ",AI7489," ",AJ7489)</f>
        <v>209</v>
      </c>
    </row>
    <row r="7490" s="231" customFormat="1" ht="13.65" customHeight="1">
      <c r="AA7490" s="245">
        <v>1323914</v>
      </c>
      <c r="AB7490" t="s" s="30">
        <v>15316</v>
      </c>
      <c r="AG7490" t="s" s="30">
        <f>CONCATENATE(AH7490,", ",AI7490," ",AJ7490)</f>
        <v>209</v>
      </c>
    </row>
    <row r="7491" s="231" customFormat="1" ht="13.65" customHeight="1">
      <c r="AA7491" s="245">
        <v>1323922</v>
      </c>
      <c r="AB7491" t="s" s="30">
        <v>15317</v>
      </c>
      <c r="AG7491" t="s" s="30">
        <f>CONCATENATE(AH7491,", ",AI7491," ",AJ7491)</f>
        <v>209</v>
      </c>
    </row>
    <row r="7492" s="231" customFormat="1" ht="13.65" customHeight="1">
      <c r="AA7492" s="245">
        <v>1323930</v>
      </c>
      <c r="AB7492" t="s" s="30">
        <v>15318</v>
      </c>
      <c r="AG7492" t="s" s="30">
        <f>CONCATENATE(AH7492,", ",AI7492," ",AJ7492)</f>
        <v>209</v>
      </c>
    </row>
    <row r="7493" s="231" customFormat="1" ht="13.65" customHeight="1">
      <c r="AA7493" s="245">
        <v>1323948</v>
      </c>
      <c r="AB7493" t="s" s="30">
        <v>15319</v>
      </c>
      <c r="AG7493" t="s" s="30">
        <f>CONCATENATE(AH7493,", ",AI7493," ",AJ7493)</f>
        <v>209</v>
      </c>
    </row>
    <row r="7494" s="231" customFormat="1" ht="13.65" customHeight="1">
      <c r="AA7494" s="245">
        <v>1326743</v>
      </c>
      <c r="AB7494" t="s" s="30">
        <v>15320</v>
      </c>
      <c r="AD7494" t="s" s="30">
        <v>15321</v>
      </c>
      <c r="AG7494" t="s" s="30">
        <f>CONCATENATE(AH7494,", ",AI7494," ",AJ7494)</f>
        <v>3752</v>
      </c>
      <c r="AH7494" t="s" s="244">
        <v>3753</v>
      </c>
      <c r="AI7494" t="s" s="30">
        <v>139</v>
      </c>
      <c r="AJ7494" s="245">
        <v>37321</v>
      </c>
    </row>
    <row r="7495" s="231" customFormat="1" ht="13.65" customHeight="1">
      <c r="AA7495" s="245">
        <v>1326768</v>
      </c>
      <c r="AB7495" t="s" s="30">
        <v>15322</v>
      </c>
      <c r="AG7495" t="s" s="30">
        <f>CONCATENATE(AH7495,", ",AI7495," ",AJ7495)</f>
        <v>209</v>
      </c>
    </row>
    <row r="7496" s="231" customFormat="1" ht="13.65" customHeight="1">
      <c r="AA7496" s="245">
        <v>1326776</v>
      </c>
      <c r="AB7496" t="s" s="30">
        <v>15323</v>
      </c>
      <c r="AG7496" t="s" s="30">
        <f>CONCATENATE(AH7496,", ",AI7496," ",AJ7496)</f>
        <v>209</v>
      </c>
    </row>
    <row r="7497" s="231" customFormat="1" ht="13.65" customHeight="1">
      <c r="AA7497" s="245">
        <v>1326784</v>
      </c>
      <c r="AB7497" t="s" s="30">
        <v>15324</v>
      </c>
      <c r="AG7497" t="s" s="30">
        <f>CONCATENATE(AH7497,", ",AI7497," ",AJ7497)</f>
        <v>209</v>
      </c>
    </row>
    <row r="7498" s="231" customFormat="1" ht="13.65" customHeight="1">
      <c r="AA7498" s="245">
        <v>1326792</v>
      </c>
      <c r="AB7498" t="s" s="30">
        <v>15325</v>
      </c>
      <c r="AG7498" t="s" s="30">
        <f>CONCATENATE(AH7498,", ",AI7498," ",AJ7498)</f>
        <v>209</v>
      </c>
    </row>
    <row r="7499" s="231" customFormat="1" ht="13.65" customHeight="1">
      <c r="AA7499" s="245">
        <v>1326818</v>
      </c>
      <c r="AB7499" t="s" s="30">
        <v>15326</v>
      </c>
      <c r="AG7499" t="s" s="30">
        <f>CONCATENATE(AH7499,", ",AI7499," ",AJ7499)</f>
        <v>209</v>
      </c>
    </row>
    <row r="7500" s="231" customFormat="1" ht="13.65" customHeight="1">
      <c r="AA7500" s="245">
        <v>1326826</v>
      </c>
      <c r="AB7500" t="s" s="30">
        <v>15327</v>
      </c>
      <c r="AG7500" t="s" s="30">
        <f>CONCATENATE(AH7500,", ",AI7500," ",AJ7500)</f>
        <v>209</v>
      </c>
    </row>
    <row r="7501" s="231" customFormat="1" ht="13.65" customHeight="1">
      <c r="AA7501" s="245">
        <v>1326834</v>
      </c>
      <c r="AB7501" t="s" s="30">
        <v>15328</v>
      </c>
      <c r="AG7501" t="s" s="30">
        <f>CONCATENATE(AH7501,", ",AI7501," ",AJ7501)</f>
        <v>209</v>
      </c>
    </row>
    <row r="7502" s="231" customFormat="1" ht="13.65" customHeight="1">
      <c r="AA7502" s="245">
        <v>1326842</v>
      </c>
      <c r="AB7502" t="s" s="30">
        <v>15329</v>
      </c>
      <c r="AG7502" t="s" s="30">
        <f>CONCATENATE(AH7502,", ",AI7502," ",AJ7502)</f>
        <v>209</v>
      </c>
    </row>
    <row r="7503" s="231" customFormat="1" ht="13.65" customHeight="1">
      <c r="AA7503" s="245">
        <v>1326859</v>
      </c>
      <c r="AB7503" t="s" s="30">
        <v>15330</v>
      </c>
      <c r="AG7503" t="s" s="30">
        <f>CONCATENATE(AH7503,", ",AI7503," ",AJ7503)</f>
        <v>209</v>
      </c>
    </row>
    <row r="7504" s="231" customFormat="1" ht="13.65" customHeight="1">
      <c r="AA7504" s="245">
        <v>1326891</v>
      </c>
      <c r="AB7504" t="s" s="30">
        <v>15331</v>
      </c>
      <c r="AG7504" t="s" s="30">
        <f>CONCATENATE(AH7504,", ",AI7504," ",AJ7504)</f>
        <v>209</v>
      </c>
    </row>
    <row r="7505" s="231" customFormat="1" ht="13.65" customHeight="1">
      <c r="AA7505" s="245">
        <v>1326925</v>
      </c>
      <c r="AB7505" t="s" s="30">
        <v>15332</v>
      </c>
      <c r="AG7505" t="s" s="30">
        <f>CONCATENATE(AH7505,", ",AI7505," ",AJ7505)</f>
        <v>209</v>
      </c>
    </row>
    <row r="7506" s="231" customFormat="1" ht="13.65" customHeight="1">
      <c r="AA7506" s="245">
        <v>1326933</v>
      </c>
      <c r="AB7506" t="s" s="30">
        <v>15333</v>
      </c>
      <c r="AG7506" t="s" s="30">
        <f>CONCATENATE(AH7506,", ",AI7506," ",AJ7506)</f>
        <v>209</v>
      </c>
    </row>
    <row r="7507" s="231" customFormat="1" ht="13.65" customHeight="1">
      <c r="AA7507" s="245">
        <v>1326941</v>
      </c>
      <c r="AB7507" t="s" s="30">
        <v>15334</v>
      </c>
      <c r="AG7507" t="s" s="30">
        <f>CONCATENATE(AH7507,", ",AI7507," ",AJ7507)</f>
        <v>209</v>
      </c>
    </row>
    <row r="7508" s="231" customFormat="1" ht="13.65" customHeight="1">
      <c r="AA7508" s="245">
        <v>1327261</v>
      </c>
      <c r="AB7508" t="s" s="30">
        <v>15335</v>
      </c>
      <c r="AC7508" t="s" s="30">
        <v>15336</v>
      </c>
      <c r="AG7508" t="s" s="30">
        <f>CONCATENATE(AH7508,", ",AI7508," ",AJ7508)</f>
        <v>209</v>
      </c>
    </row>
    <row r="7509" s="231" customFormat="1" ht="13.65" customHeight="1">
      <c r="AA7509" s="245">
        <v>1329937</v>
      </c>
      <c r="AB7509" t="s" s="30">
        <v>15337</v>
      </c>
      <c r="AD7509" t="s" s="30">
        <v>15338</v>
      </c>
      <c r="AG7509" t="s" s="30">
        <f>CONCATENATE(AH7509,", ",AI7509," ",AJ7509)</f>
        <v>154</v>
      </c>
      <c r="AH7509" t="s" s="244">
        <v>138</v>
      </c>
      <c r="AI7509" t="s" s="30">
        <v>139</v>
      </c>
      <c r="AJ7509" s="245">
        <v>37404</v>
      </c>
    </row>
    <row r="7510" s="231" customFormat="1" ht="13.65" customHeight="1">
      <c r="AA7510" s="245">
        <v>1329945</v>
      </c>
      <c r="AB7510" t="s" s="30">
        <v>15339</v>
      </c>
      <c r="AG7510" t="s" s="30">
        <f>CONCATENATE(AH7510,", ",AI7510," ",AJ7510)</f>
        <v>209</v>
      </c>
    </row>
    <row r="7511" s="231" customFormat="1" ht="13.65" customHeight="1">
      <c r="AA7511" s="245">
        <v>1329952</v>
      </c>
      <c r="AB7511" t="s" s="30">
        <v>15340</v>
      </c>
      <c r="AG7511" t="s" s="30">
        <f>CONCATENATE(AH7511,", ",AI7511," ",AJ7511)</f>
        <v>209</v>
      </c>
    </row>
    <row r="7512" s="231" customFormat="1" ht="13.65" customHeight="1">
      <c r="AA7512" s="245">
        <v>1329960</v>
      </c>
      <c r="AB7512" t="s" s="30">
        <v>15341</v>
      </c>
      <c r="AG7512" t="s" s="30">
        <f>CONCATENATE(AH7512,", ",AI7512," ",AJ7512)</f>
        <v>209</v>
      </c>
    </row>
    <row r="7513" s="231" customFormat="1" ht="13.65" customHeight="1">
      <c r="AA7513" s="245">
        <v>1329978</v>
      </c>
      <c r="AB7513" t="s" s="30">
        <v>15342</v>
      </c>
      <c r="AG7513" t="s" s="30">
        <f>CONCATENATE(AH7513,", ",AI7513," ",AJ7513)</f>
        <v>209</v>
      </c>
    </row>
    <row r="7514" s="231" customFormat="1" ht="13.65" customHeight="1">
      <c r="AA7514" s="245">
        <v>1330661</v>
      </c>
      <c r="AB7514" t="s" s="30">
        <v>15343</v>
      </c>
      <c r="AD7514" t="s" s="30">
        <v>15344</v>
      </c>
      <c r="AG7514" t="s" s="30">
        <f>CONCATENATE(AH7514,", ",AI7514," ",AJ7514)</f>
        <v>219</v>
      </c>
      <c r="AH7514" t="s" s="244">
        <v>138</v>
      </c>
      <c r="AI7514" t="s" s="30">
        <v>139</v>
      </c>
      <c r="AJ7514" s="245">
        <v>37405</v>
      </c>
    </row>
    <row r="7515" s="231" customFormat="1" ht="13.65" customHeight="1">
      <c r="AA7515" s="245">
        <v>1330679</v>
      </c>
      <c r="AB7515" t="s" s="30">
        <v>15345</v>
      </c>
      <c r="AG7515" t="s" s="30">
        <f>CONCATENATE(AH7515,", ",AI7515," ",AJ7515)</f>
        <v>209</v>
      </c>
    </row>
    <row r="7516" s="231" customFormat="1" ht="13.65" customHeight="1">
      <c r="AA7516" s="245">
        <v>1330687</v>
      </c>
      <c r="AB7516" t="s" s="30">
        <v>15346</v>
      </c>
      <c r="AG7516" t="s" s="30">
        <f>CONCATENATE(AH7516,", ",AI7516," ",AJ7516)</f>
        <v>209</v>
      </c>
    </row>
    <row r="7517" s="231" customFormat="1" ht="13.65" customHeight="1">
      <c r="AA7517" s="245">
        <v>1330695</v>
      </c>
      <c r="AB7517" t="s" s="30">
        <v>15347</v>
      </c>
      <c r="AG7517" t="s" s="30">
        <f>CONCATENATE(AH7517,", ",AI7517," ",AJ7517)</f>
        <v>209</v>
      </c>
    </row>
    <row r="7518" s="231" customFormat="1" ht="13.65" customHeight="1">
      <c r="AA7518" s="245">
        <v>1330703</v>
      </c>
      <c r="AB7518" t="s" s="30">
        <v>15348</v>
      </c>
      <c r="AG7518" t="s" s="30">
        <f>CONCATENATE(AH7518,", ",AI7518," ",AJ7518)</f>
        <v>209</v>
      </c>
    </row>
    <row r="7519" s="231" customFormat="1" ht="13.65" customHeight="1">
      <c r="AA7519" s="245">
        <v>1331040</v>
      </c>
      <c r="AB7519" t="s" s="30">
        <v>15349</v>
      </c>
      <c r="AG7519" t="s" s="30">
        <f>CONCATENATE(AH7519,", ",AI7519," ",AJ7519)</f>
        <v>209</v>
      </c>
    </row>
    <row r="7520" s="231" customFormat="1" ht="13.65" customHeight="1">
      <c r="AA7520" s="245">
        <v>1331057</v>
      </c>
      <c r="AB7520" t="s" s="30">
        <v>15350</v>
      </c>
      <c r="AG7520" t="s" s="30">
        <f>CONCATENATE(AH7520,", ",AI7520," ",AJ7520)</f>
        <v>209</v>
      </c>
    </row>
    <row r="7521" s="231" customFormat="1" ht="13.65" customHeight="1">
      <c r="AA7521" s="245">
        <v>1331065</v>
      </c>
      <c r="AB7521" t="s" s="30">
        <v>15351</v>
      </c>
      <c r="AG7521" t="s" s="30">
        <f>CONCATENATE(AH7521,", ",AI7521," ",AJ7521)</f>
        <v>209</v>
      </c>
    </row>
    <row r="7522" s="231" customFormat="1" ht="13.65" customHeight="1">
      <c r="AA7522" s="245">
        <v>1331073</v>
      </c>
      <c r="AB7522" t="s" s="30">
        <v>15352</v>
      </c>
      <c r="AD7522" t="s" s="30">
        <v>15353</v>
      </c>
      <c r="AG7522" t="s" s="30">
        <f>CONCATENATE(AH7522,", ",AI7522," ",AJ7522)</f>
        <v>15354</v>
      </c>
      <c r="AH7522" t="s" s="244">
        <v>4796</v>
      </c>
      <c r="AI7522" t="s" s="30">
        <v>139</v>
      </c>
      <c r="AJ7522" s="245">
        <v>37205</v>
      </c>
    </row>
    <row r="7523" s="231" customFormat="1" ht="13.65" customHeight="1">
      <c r="AA7523" s="245">
        <v>1331081</v>
      </c>
      <c r="AB7523" t="s" s="30">
        <v>15355</v>
      </c>
      <c r="AG7523" t="s" s="30">
        <f>CONCATENATE(AH7523,", ",AI7523," ",AJ7523)</f>
        <v>209</v>
      </c>
    </row>
    <row r="7524" s="231" customFormat="1" ht="13.65" customHeight="1">
      <c r="AA7524" s="245">
        <v>1331099</v>
      </c>
      <c r="AB7524" t="s" s="30">
        <v>15356</v>
      </c>
      <c r="AG7524" t="s" s="30">
        <f>CONCATENATE(AH7524,", ",AI7524," ",AJ7524)</f>
        <v>209</v>
      </c>
    </row>
    <row r="7525" s="231" customFormat="1" ht="13.65" customHeight="1">
      <c r="AA7525" s="245">
        <v>1331107</v>
      </c>
      <c r="AB7525" t="s" s="30">
        <v>15357</v>
      </c>
      <c r="AD7525" t="s" s="30">
        <v>3663</v>
      </c>
      <c r="AG7525" t="s" s="30">
        <f>CONCATENATE(AH7525,", ",AI7525," ",AJ7525)</f>
        <v>154</v>
      </c>
      <c r="AH7525" t="s" s="244">
        <v>138</v>
      </c>
      <c r="AI7525" t="s" s="30">
        <v>139</v>
      </c>
      <c r="AJ7525" s="245">
        <v>37404</v>
      </c>
    </row>
    <row r="7526" s="231" customFormat="1" ht="13.65" customHeight="1">
      <c r="AA7526" s="245">
        <v>1331115</v>
      </c>
      <c r="AB7526" t="s" s="30">
        <v>15358</v>
      </c>
      <c r="AG7526" t="s" s="30">
        <f>CONCATENATE(AH7526,", ",AI7526," ",AJ7526)</f>
        <v>209</v>
      </c>
    </row>
    <row r="7527" s="231" customFormat="1" ht="13.65" customHeight="1">
      <c r="AA7527" s="245">
        <v>1331123</v>
      </c>
      <c r="AB7527" t="s" s="30">
        <v>15359</v>
      </c>
      <c r="AG7527" t="s" s="30">
        <f>CONCATENATE(AH7527,", ",AI7527," ",AJ7527)</f>
        <v>209</v>
      </c>
    </row>
    <row r="7528" s="231" customFormat="1" ht="13.65" customHeight="1">
      <c r="AA7528" s="245">
        <v>1331131</v>
      </c>
      <c r="AB7528" t="s" s="30">
        <v>15360</v>
      </c>
      <c r="AG7528" t="s" s="30">
        <f>CONCATENATE(AH7528,", ",AI7528," ",AJ7528)</f>
        <v>209</v>
      </c>
    </row>
    <row r="7529" s="231" customFormat="1" ht="13.65" customHeight="1">
      <c r="AA7529" s="245">
        <v>1331149</v>
      </c>
      <c r="AB7529" t="s" s="30">
        <v>15361</v>
      </c>
      <c r="AG7529" t="s" s="30">
        <f>CONCATENATE(AH7529,", ",AI7529," ",AJ7529)</f>
        <v>209</v>
      </c>
    </row>
    <row r="7530" s="231" customFormat="1" ht="13.65" customHeight="1">
      <c r="AA7530" s="245">
        <v>1331156</v>
      </c>
      <c r="AB7530" t="s" s="30">
        <v>15362</v>
      </c>
      <c r="AG7530" t="s" s="30">
        <f>CONCATENATE(AH7530,", ",AI7530," ",AJ7530)</f>
        <v>209</v>
      </c>
    </row>
    <row r="7531" s="231" customFormat="1" ht="13.65" customHeight="1">
      <c r="AA7531" s="245">
        <v>1331164</v>
      </c>
      <c r="AB7531" t="s" s="30">
        <v>15363</v>
      </c>
      <c r="AG7531" t="s" s="30">
        <f>CONCATENATE(AH7531,", ",AI7531," ",AJ7531)</f>
        <v>209</v>
      </c>
    </row>
    <row r="7532" s="231" customFormat="1" ht="13.65" customHeight="1">
      <c r="AA7532" s="245">
        <v>1331172</v>
      </c>
      <c r="AB7532" t="s" s="30">
        <v>15364</v>
      </c>
      <c r="AG7532" t="s" s="30">
        <f>CONCATENATE(AH7532,", ",AI7532," ",AJ7532)</f>
        <v>209</v>
      </c>
    </row>
    <row r="7533" s="231" customFormat="1" ht="13.65" customHeight="1">
      <c r="AA7533" s="245">
        <v>1331180</v>
      </c>
      <c r="AB7533" t="s" s="30">
        <v>15365</v>
      </c>
      <c r="AG7533" t="s" s="30">
        <f>CONCATENATE(AH7533,", ",AI7533," ",AJ7533)</f>
        <v>209</v>
      </c>
    </row>
    <row r="7534" s="231" customFormat="1" ht="13.65" customHeight="1">
      <c r="AA7534" s="245">
        <v>1331198</v>
      </c>
      <c r="AB7534" t="s" s="30">
        <v>15366</v>
      </c>
      <c r="AD7534" t="s" s="30">
        <v>15367</v>
      </c>
      <c r="AG7534" t="s" s="30">
        <f>CONCATENATE(AH7534,", ",AI7534," ",AJ7534)</f>
        <v>409</v>
      </c>
      <c r="AH7534" t="s" s="244">
        <v>410</v>
      </c>
      <c r="AI7534" t="s" s="30">
        <v>139</v>
      </c>
      <c r="AJ7534" s="245">
        <v>37380</v>
      </c>
    </row>
    <row r="7535" s="231" customFormat="1" ht="13.65" customHeight="1">
      <c r="AA7535" s="245">
        <v>1331206</v>
      </c>
      <c r="AB7535" t="s" s="30">
        <v>15368</v>
      </c>
      <c r="AD7535" t="s" s="30">
        <v>15369</v>
      </c>
      <c r="AG7535" t="s" s="30">
        <f>CONCATENATE(AH7535,", ",AI7535," ",AJ7535)</f>
        <v>4555</v>
      </c>
      <c r="AH7535" t="s" s="244">
        <v>2606</v>
      </c>
      <c r="AI7535" t="s" s="30">
        <v>260</v>
      </c>
      <c r="AJ7535" s="245">
        <v>35768</v>
      </c>
    </row>
    <row r="7536" s="231" customFormat="1" ht="13.65" customHeight="1">
      <c r="AA7536" s="245">
        <v>1331214</v>
      </c>
      <c r="AB7536" t="s" s="30">
        <v>15370</v>
      </c>
      <c r="AD7536" t="s" s="30">
        <v>15371</v>
      </c>
      <c r="AG7536" t="s" s="30">
        <f>CONCATENATE(AH7536,", ",AI7536," ",AJ7536)</f>
        <v>15372</v>
      </c>
      <c r="AH7536" t="s" s="244">
        <v>1878</v>
      </c>
      <c r="AI7536" t="s" s="30">
        <v>178</v>
      </c>
      <c r="AJ7536" s="245">
        <v>30311</v>
      </c>
    </row>
    <row r="7537" s="231" customFormat="1" ht="13.65" customHeight="1">
      <c r="AA7537" s="245">
        <v>1331222</v>
      </c>
      <c r="AB7537" t="s" s="30">
        <v>15373</v>
      </c>
      <c r="AG7537" t="s" s="30">
        <f>CONCATENATE(AH7537,", ",AI7537," ",AJ7537)</f>
        <v>209</v>
      </c>
    </row>
    <row r="7538" s="231" customFormat="1" ht="13.65" customHeight="1">
      <c r="AA7538" s="245">
        <v>1331230</v>
      </c>
      <c r="AB7538" t="s" s="30">
        <v>15374</v>
      </c>
      <c r="AD7538" t="s" s="30">
        <v>15375</v>
      </c>
      <c r="AG7538" t="s" s="30">
        <f>CONCATENATE(AH7538,", ",AI7538," ",AJ7538)</f>
        <v>13605</v>
      </c>
      <c r="AH7538" t="s" s="244">
        <v>13606</v>
      </c>
      <c r="AI7538" t="s" s="30">
        <v>616</v>
      </c>
      <c r="AJ7538" s="245">
        <v>28906</v>
      </c>
    </row>
    <row r="7539" s="231" customFormat="1" ht="13.65" customHeight="1">
      <c r="AA7539" s="245">
        <v>1332097</v>
      </c>
      <c r="AB7539" t="s" s="30">
        <v>15376</v>
      </c>
      <c r="AD7539" t="s" s="30">
        <v>15377</v>
      </c>
      <c r="AG7539" t="s" s="30">
        <f>CONCATENATE(AH7539,", ",AI7539," ",AJ7539)</f>
        <v>3752</v>
      </c>
      <c r="AH7539" t="s" s="244">
        <v>3753</v>
      </c>
      <c r="AI7539" t="s" s="30">
        <v>139</v>
      </c>
      <c r="AJ7539" s="245">
        <v>37321</v>
      </c>
    </row>
    <row r="7540" s="231" customFormat="1" ht="13.65" customHeight="1">
      <c r="AA7540" s="245">
        <v>1332113</v>
      </c>
      <c r="AB7540" t="s" s="30">
        <v>15378</v>
      </c>
      <c r="AG7540" t="s" s="30">
        <f>CONCATENATE(AH7540,", ",AI7540," ",AJ7540)</f>
        <v>209</v>
      </c>
    </row>
    <row r="7541" s="231" customFormat="1" ht="13.65" customHeight="1">
      <c r="AA7541" s="245">
        <v>1332154</v>
      </c>
      <c r="AB7541" t="s" s="30">
        <v>15379</v>
      </c>
      <c r="AD7541" t="s" s="30">
        <v>15380</v>
      </c>
      <c r="AG7541" t="s" s="30">
        <f>CONCATENATE(AH7541,", ",AI7541," ",AJ7541)</f>
        <v>3752</v>
      </c>
      <c r="AH7541" t="s" s="244">
        <v>3753</v>
      </c>
      <c r="AI7541" t="s" s="30">
        <v>139</v>
      </c>
      <c r="AJ7541" s="245">
        <v>37321</v>
      </c>
    </row>
    <row r="7542" s="231" customFormat="1" ht="13.65" customHeight="1">
      <c r="AA7542" s="245">
        <v>1332196</v>
      </c>
      <c r="AB7542" t="s" s="30">
        <v>15381</v>
      </c>
      <c r="AD7542" t="s" s="30">
        <v>15382</v>
      </c>
      <c r="AG7542" t="s" s="30">
        <f>CONCATENATE(AH7542,", ",AI7542," ",AJ7542)</f>
        <v>3752</v>
      </c>
      <c r="AH7542" t="s" s="244">
        <v>3753</v>
      </c>
      <c r="AI7542" t="s" s="30">
        <v>139</v>
      </c>
      <c r="AJ7542" s="245">
        <v>37321</v>
      </c>
    </row>
    <row r="7543" s="231" customFormat="1" ht="13.65" customHeight="1">
      <c r="AA7543" s="245">
        <v>1334457</v>
      </c>
      <c r="AB7543" t="s" s="30">
        <v>15383</v>
      </c>
      <c r="AD7543" t="s" s="30">
        <v>15384</v>
      </c>
      <c r="AG7543" t="s" s="30">
        <f>CONCATENATE(AH7543,", ",AI7543," ",AJ7543)</f>
        <v>845</v>
      </c>
      <c r="AH7543" t="s" s="244">
        <v>162</v>
      </c>
      <c r="AI7543" t="s" s="30">
        <v>139</v>
      </c>
      <c r="AJ7543" s="245">
        <v>37343</v>
      </c>
    </row>
    <row r="7544" s="231" customFormat="1" ht="13.65" customHeight="1">
      <c r="AA7544" s="245">
        <v>1334465</v>
      </c>
      <c r="AB7544" t="s" s="30">
        <v>15385</v>
      </c>
      <c r="AD7544" t="s" s="30">
        <v>15386</v>
      </c>
      <c r="AG7544" t="s" s="30">
        <f>CONCATENATE(AH7544,", ",AI7544," ",AJ7544)</f>
        <v>182</v>
      </c>
      <c r="AH7544" t="s" s="244">
        <v>138</v>
      </c>
      <c r="AI7544" t="s" s="30">
        <v>139</v>
      </c>
      <c r="AJ7544" s="245">
        <v>37421</v>
      </c>
    </row>
    <row r="7545" s="231" customFormat="1" ht="13.65" customHeight="1">
      <c r="AA7545" s="245">
        <v>1334473</v>
      </c>
      <c r="AB7545" t="s" s="30">
        <v>15387</v>
      </c>
      <c r="AD7545" t="s" s="30">
        <v>15388</v>
      </c>
      <c r="AG7545" t="s" s="30">
        <f>CONCATENATE(AH7545,", ",AI7545," ",AJ7545)</f>
        <v>182</v>
      </c>
      <c r="AH7545" t="s" s="244">
        <v>138</v>
      </c>
      <c r="AI7545" t="s" s="30">
        <v>139</v>
      </c>
      <c r="AJ7545" s="245">
        <v>37421</v>
      </c>
    </row>
    <row r="7546" s="231" customFormat="1" ht="13.65" customHeight="1">
      <c r="AA7546" s="245">
        <v>1334481</v>
      </c>
      <c r="AB7546" t="s" s="30">
        <v>15389</v>
      </c>
      <c r="AD7546" t="s" s="30">
        <v>15390</v>
      </c>
      <c r="AG7546" t="s" s="30">
        <f>CONCATENATE(AH7546,", ",AI7546," ",AJ7546)</f>
        <v>309</v>
      </c>
      <c r="AH7546" t="s" s="244">
        <v>138</v>
      </c>
      <c r="AI7546" t="s" s="30">
        <v>139</v>
      </c>
      <c r="AJ7546" s="245">
        <v>37416</v>
      </c>
    </row>
    <row r="7547" s="231" customFormat="1" ht="13.65" customHeight="1">
      <c r="AA7547" s="245">
        <v>1334499</v>
      </c>
      <c r="AB7547" t="s" s="30">
        <v>15391</v>
      </c>
      <c r="AD7547" t="s" s="30">
        <v>15392</v>
      </c>
      <c r="AG7547" t="s" s="30">
        <f>CONCATENATE(AH7547,", ",AI7547," ",AJ7547)</f>
        <v>2650</v>
      </c>
      <c r="AH7547" t="s" s="244">
        <v>2651</v>
      </c>
      <c r="AI7547" t="s" s="30">
        <v>139</v>
      </c>
      <c r="AJ7547" s="245">
        <v>37397</v>
      </c>
    </row>
    <row r="7548" s="231" customFormat="1" ht="13.65" customHeight="1">
      <c r="AA7548" s="245">
        <v>1334507</v>
      </c>
      <c r="AB7548" t="s" s="30">
        <v>15393</v>
      </c>
      <c r="AD7548" t="s" s="30">
        <v>15394</v>
      </c>
      <c r="AG7548" t="s" s="30">
        <f>CONCATENATE(AH7548,", ",AI7548," ",AJ7548)</f>
        <v>409</v>
      </c>
      <c r="AH7548" t="s" s="244">
        <v>410</v>
      </c>
      <c r="AI7548" t="s" s="30">
        <v>139</v>
      </c>
      <c r="AJ7548" s="245">
        <v>37380</v>
      </c>
    </row>
    <row r="7549" s="231" customFormat="1" ht="13.65" customHeight="1">
      <c r="AA7549" s="245">
        <v>1334531</v>
      </c>
      <c r="AB7549" t="s" s="30">
        <v>15395</v>
      </c>
      <c r="AD7549" t="s" s="30">
        <v>15396</v>
      </c>
      <c r="AG7549" t="s" s="30">
        <f>CONCATENATE(AH7549,", ",AI7549," ",AJ7549)</f>
        <v>15397</v>
      </c>
      <c r="AH7549" t="s" s="244">
        <v>15398</v>
      </c>
      <c r="AI7549" t="s" s="30">
        <v>139</v>
      </c>
      <c r="AJ7549" s="245">
        <v>37361</v>
      </c>
    </row>
    <row r="7550" s="231" customFormat="1" ht="13.65" customHeight="1">
      <c r="AA7550" s="245">
        <v>1334549</v>
      </c>
      <c r="AB7550" t="s" s="30">
        <v>15399</v>
      </c>
      <c r="AD7550" t="s" s="30">
        <v>15400</v>
      </c>
      <c r="AG7550" t="s" s="30">
        <f>CONCATENATE(AH7550,", ",AI7550," ",AJ7550)</f>
        <v>292</v>
      </c>
      <c r="AH7550" t="s" s="244">
        <v>293</v>
      </c>
      <c r="AI7550" t="s" s="30">
        <v>178</v>
      </c>
      <c r="AJ7550" s="245">
        <v>30736</v>
      </c>
    </row>
    <row r="7551" s="231" customFormat="1" ht="13.65" customHeight="1">
      <c r="AA7551" s="245">
        <v>1334556</v>
      </c>
      <c r="AB7551" t="s" s="30">
        <v>15401</v>
      </c>
      <c r="AD7551" t="s" s="30">
        <v>15402</v>
      </c>
      <c r="AG7551" t="s" s="30">
        <f>CONCATENATE(AH7551,", ",AI7551," ",AJ7551)</f>
        <v>2195</v>
      </c>
      <c r="AH7551" t="s" s="244">
        <v>177</v>
      </c>
      <c r="AI7551" t="s" s="30">
        <v>178</v>
      </c>
      <c r="AJ7551" s="245">
        <v>30742</v>
      </c>
    </row>
    <row r="7552" s="231" customFormat="1" ht="13.65" customHeight="1">
      <c r="AA7552" s="245">
        <v>1334564</v>
      </c>
      <c r="AB7552" t="s" s="30">
        <v>15403</v>
      </c>
      <c r="AD7552" t="s" s="30">
        <v>15404</v>
      </c>
      <c r="AG7552" t="s" s="30">
        <f>CONCATENATE(AH7552,", ",AI7552," ",AJ7552)</f>
        <v>1178</v>
      </c>
      <c r="AH7552" t="s" s="244">
        <v>1179</v>
      </c>
      <c r="AI7552" t="s" s="30">
        <v>178</v>
      </c>
      <c r="AJ7552" s="245">
        <v>30728</v>
      </c>
    </row>
    <row r="7553" s="231" customFormat="1" ht="13.65" customHeight="1">
      <c r="AA7553" s="245">
        <v>1336221</v>
      </c>
      <c r="AB7553" t="s" s="30">
        <v>15405</v>
      </c>
      <c r="AD7553" t="s" s="30">
        <v>15406</v>
      </c>
      <c r="AG7553" t="s" s="30">
        <f>CONCATENATE(AH7553,", ",AI7553," ",AJ7553)</f>
        <v>309</v>
      </c>
      <c r="AH7553" t="s" s="244">
        <v>138</v>
      </c>
      <c r="AI7553" t="s" s="30">
        <v>139</v>
      </c>
      <c r="AJ7553" s="245">
        <v>37416</v>
      </c>
    </row>
    <row r="7554" s="231" customFormat="1" ht="13.65" customHeight="1">
      <c r="AA7554" s="245">
        <v>1337187</v>
      </c>
      <c r="AB7554" t="s" s="30">
        <v>15407</v>
      </c>
      <c r="AD7554" t="s" s="30">
        <v>15406</v>
      </c>
      <c r="AG7554" t="s" s="30">
        <f>CONCATENATE(AH7554,", ",AI7554," ",AJ7554)</f>
        <v>309</v>
      </c>
      <c r="AH7554" t="s" s="244">
        <v>138</v>
      </c>
      <c r="AI7554" t="s" s="30">
        <v>139</v>
      </c>
      <c r="AJ7554" s="245">
        <v>37416</v>
      </c>
    </row>
    <row r="7555" s="231" customFormat="1" ht="13.65" customHeight="1">
      <c r="AA7555" s="245">
        <v>1337906</v>
      </c>
      <c r="AB7555" t="s" s="30">
        <v>15408</v>
      </c>
      <c r="AD7555" t="s" s="30">
        <v>15409</v>
      </c>
      <c r="AG7555" t="s" s="30">
        <f>CONCATENATE(AH7555,", ",AI7555," ",AJ7555)</f>
        <v>197</v>
      </c>
      <c r="AH7555" t="s" s="244">
        <v>138</v>
      </c>
      <c r="AI7555" t="s" s="30">
        <v>139</v>
      </c>
      <c r="AJ7555" s="245">
        <v>37402</v>
      </c>
    </row>
    <row r="7556" s="231" customFormat="1" ht="13.65" customHeight="1">
      <c r="AA7556" s="245">
        <v>1338086</v>
      </c>
      <c r="AB7556" t="s" s="30">
        <v>15410</v>
      </c>
      <c r="AD7556" t="s" s="30">
        <v>15411</v>
      </c>
      <c r="AG7556" t="s" s="30">
        <f>CONCATENATE(AH7556,", ",AI7556," ",AJ7556)</f>
        <v>182</v>
      </c>
      <c r="AH7556" t="s" s="244">
        <v>138</v>
      </c>
      <c r="AI7556" t="s" s="30">
        <v>139</v>
      </c>
      <c r="AJ7556" s="245">
        <v>37421</v>
      </c>
    </row>
    <row r="7557" s="231" customFormat="1" ht="13.65" customHeight="1">
      <c r="AA7557" s="245">
        <v>1338615</v>
      </c>
      <c r="AB7557" t="s" s="30">
        <v>15412</v>
      </c>
      <c r="AD7557" t="s" s="30">
        <v>15413</v>
      </c>
      <c r="AG7557" t="s" s="30">
        <f>CONCATENATE(AH7557,", ",AI7557," ",AJ7557)</f>
        <v>15414</v>
      </c>
      <c r="AH7557" t="s" s="244">
        <v>11537</v>
      </c>
      <c r="AI7557" t="s" s="30">
        <v>5295</v>
      </c>
      <c r="AJ7557" s="245">
        <v>41091</v>
      </c>
    </row>
    <row r="7558" s="231" customFormat="1" ht="13.65" customHeight="1">
      <c r="AA7558" s="245">
        <v>1338870</v>
      </c>
      <c r="AB7558" t="s" s="30">
        <v>15415</v>
      </c>
      <c r="AD7558" t="s" s="30">
        <v>15416</v>
      </c>
      <c r="AG7558" t="s" s="30">
        <f>CONCATENATE(AH7558,", ",AI7558," ",AJ7558)</f>
        <v>309</v>
      </c>
      <c r="AH7558" t="s" s="244">
        <v>138</v>
      </c>
      <c r="AI7558" t="s" s="30">
        <v>139</v>
      </c>
      <c r="AJ7558" s="245">
        <v>37416</v>
      </c>
    </row>
    <row r="7559" s="231" customFormat="1" ht="13.65" customHeight="1">
      <c r="AA7559" s="245">
        <v>1338888</v>
      </c>
      <c r="AB7559" t="s" s="30">
        <v>15417</v>
      </c>
      <c r="AD7559" t="s" s="30">
        <v>15418</v>
      </c>
      <c r="AG7559" t="s" s="30">
        <f>CONCATENATE(AH7559,", ",AI7559," ",AJ7559)</f>
        <v>182</v>
      </c>
      <c r="AH7559" t="s" s="244">
        <v>138</v>
      </c>
      <c r="AI7559" t="s" s="30">
        <v>139</v>
      </c>
      <c r="AJ7559" s="245">
        <v>37421</v>
      </c>
    </row>
    <row r="7560" s="231" customFormat="1" ht="13.65" customHeight="1">
      <c r="AA7560" s="245">
        <v>1339662</v>
      </c>
      <c r="AB7560" t="s" s="30">
        <v>15419</v>
      </c>
      <c r="AD7560" t="s" s="30">
        <v>15420</v>
      </c>
      <c r="AG7560" t="s" s="30">
        <f>CONCATENATE(AH7560,", ",AI7560," ",AJ7560)</f>
        <v>309</v>
      </c>
      <c r="AH7560" t="s" s="244">
        <v>138</v>
      </c>
      <c r="AI7560" t="s" s="30">
        <v>139</v>
      </c>
      <c r="AJ7560" s="245">
        <v>37416</v>
      </c>
    </row>
    <row r="7561" s="231" customFormat="1" ht="13.65" customHeight="1">
      <c r="AA7561" s="245">
        <v>1340835</v>
      </c>
      <c r="AB7561" t="s" s="30">
        <v>15421</v>
      </c>
      <c r="AG7561" t="s" s="30">
        <f>CONCATENATE(AH7561,", ",AI7561," ",AJ7561)</f>
        <v>209</v>
      </c>
    </row>
    <row r="7562" s="231" customFormat="1" ht="13.65" customHeight="1">
      <c r="AA7562" s="245">
        <v>1341650</v>
      </c>
      <c r="AB7562" t="s" s="30">
        <v>15422</v>
      </c>
      <c r="AD7562" t="s" s="30">
        <v>15423</v>
      </c>
      <c r="AG7562" t="s" s="30">
        <f>CONCATENATE(AH7562,", ",AI7562," ",AJ7562)</f>
        <v>309</v>
      </c>
      <c r="AH7562" t="s" s="244">
        <v>138</v>
      </c>
      <c r="AI7562" t="s" s="30">
        <v>139</v>
      </c>
      <c r="AJ7562" s="245">
        <v>37416</v>
      </c>
    </row>
    <row r="7563" s="231" customFormat="1" ht="13.65" customHeight="1">
      <c r="AA7563" s="245">
        <v>1343201</v>
      </c>
      <c r="AB7563" t="s" s="30">
        <v>15424</v>
      </c>
      <c r="AG7563" t="s" s="30">
        <f>CONCATENATE(AH7563,", ",AI7563," ",AJ7563)</f>
        <v>209</v>
      </c>
    </row>
    <row r="7564" s="231" customFormat="1" ht="13.65" customHeight="1">
      <c r="AA7564" s="245">
        <v>1344795</v>
      </c>
      <c r="AB7564" t="s" s="30">
        <v>15425</v>
      </c>
      <c r="AD7564" t="s" s="30">
        <v>15426</v>
      </c>
      <c r="AG7564" t="s" s="30">
        <f>CONCATENATE(AH7564,", ",AI7564," ",AJ7564)</f>
        <v>845</v>
      </c>
      <c r="AH7564" t="s" s="244">
        <v>162</v>
      </c>
      <c r="AI7564" t="s" s="30">
        <v>139</v>
      </c>
      <c r="AJ7564" s="245">
        <v>37343</v>
      </c>
    </row>
    <row r="7565" s="231" customFormat="1" ht="13.65" customHeight="1">
      <c r="AA7565" s="245">
        <v>1345958</v>
      </c>
      <c r="AB7565" t="s" s="30">
        <v>14269</v>
      </c>
      <c r="AD7565" t="s" s="30">
        <v>15427</v>
      </c>
      <c r="AG7565" t="s" s="30">
        <f>CONCATENATE(AH7565,", ",AI7565," ",AJ7565)</f>
        <v>2779</v>
      </c>
      <c r="AH7565" t="s" s="244">
        <v>665</v>
      </c>
      <c r="AI7565" t="s" s="30">
        <v>139</v>
      </c>
      <c r="AJ7565" s="245">
        <v>37377</v>
      </c>
    </row>
    <row r="7566" s="231" customFormat="1" ht="13.65" customHeight="1">
      <c r="AA7566" s="245">
        <v>1374198</v>
      </c>
      <c r="AB7566" t="s" s="30">
        <v>15428</v>
      </c>
      <c r="AD7566" t="s" s="30">
        <v>15429</v>
      </c>
      <c r="AG7566" t="s" s="30">
        <f>CONCATENATE(AH7566,", ",AI7566," ",AJ7566)</f>
        <v>147</v>
      </c>
      <c r="AH7566" t="s" s="244">
        <v>138</v>
      </c>
      <c r="AI7566" t="s" s="30">
        <v>139</v>
      </c>
      <c r="AJ7566" s="245">
        <v>37406</v>
      </c>
    </row>
    <row r="7567" s="231" customFormat="1" ht="13.65" customHeight="1">
      <c r="AA7567" s="245">
        <v>1374792</v>
      </c>
      <c r="AB7567" t="s" s="30">
        <v>15430</v>
      </c>
      <c r="AD7567" t="s" s="30">
        <v>2351</v>
      </c>
      <c r="AG7567" t="s" s="30">
        <f>CONCATENATE(AH7567,", ",AI7567," ",AJ7567)</f>
        <v>508</v>
      </c>
      <c r="AH7567" t="s" s="244">
        <v>138</v>
      </c>
      <c r="AI7567" t="s" s="30">
        <v>139</v>
      </c>
      <c r="AJ7567" s="245">
        <v>37408</v>
      </c>
    </row>
    <row r="7568" s="231" customFormat="1" ht="13.65" customHeight="1">
      <c r="AA7568" s="245">
        <v>1388735</v>
      </c>
      <c r="AB7568" t="s" s="30">
        <v>15431</v>
      </c>
      <c r="AD7568" t="s" s="30">
        <v>15432</v>
      </c>
      <c r="AE7568" t="s" s="30">
        <v>4498</v>
      </c>
      <c r="AG7568" t="s" s="30">
        <f>CONCATENATE(AH7568,", ",AI7568," ",AJ7568)</f>
        <v>169</v>
      </c>
      <c r="AH7568" t="s" s="244">
        <v>138</v>
      </c>
      <c r="AI7568" t="s" s="30">
        <v>139</v>
      </c>
      <c r="AJ7568" s="245">
        <v>37411</v>
      </c>
    </row>
    <row r="7569" s="231" customFormat="1" ht="13.65" customHeight="1">
      <c r="AA7569" s="245">
        <v>1389063</v>
      </c>
      <c r="AB7569" t="s" s="30">
        <v>15433</v>
      </c>
      <c r="AD7569" t="s" s="30">
        <v>15434</v>
      </c>
      <c r="AG7569" t="s" s="30">
        <f>CONCATENATE(AH7569,", ",AI7569," ",AJ7569)</f>
        <v>280</v>
      </c>
      <c r="AH7569" t="s" s="244">
        <v>138</v>
      </c>
      <c r="AI7569" t="s" s="30">
        <v>139</v>
      </c>
      <c r="AJ7569" s="245">
        <v>37403</v>
      </c>
    </row>
    <row r="7570" s="231" customFormat="1" ht="13.65" customHeight="1">
      <c r="AA7570" s="245">
        <v>1393560</v>
      </c>
      <c r="AB7570" t="s" s="30">
        <v>15435</v>
      </c>
      <c r="AC7570" t="s" s="30">
        <v>15436</v>
      </c>
      <c r="AD7570" t="s" s="30">
        <v>15437</v>
      </c>
      <c r="AG7570" t="s" s="30">
        <f>CONCATENATE(AH7570,", ",AI7570," ",AJ7570)</f>
        <v>2195</v>
      </c>
      <c r="AH7570" t="s" s="244">
        <v>177</v>
      </c>
      <c r="AI7570" t="s" s="30">
        <v>178</v>
      </c>
      <c r="AJ7570" s="245">
        <v>30742</v>
      </c>
    </row>
    <row r="7571" s="231" customFormat="1" ht="13.65" customHeight="1">
      <c r="AA7571" s="245">
        <v>1397504</v>
      </c>
      <c r="AB7571" t="s" s="30">
        <v>15438</v>
      </c>
      <c r="AD7571" t="s" s="30">
        <v>15439</v>
      </c>
      <c r="AG7571" t="s" s="30">
        <f>CONCATENATE(AH7571,", ",AI7571," ",AJ7571)</f>
        <v>197</v>
      </c>
      <c r="AH7571" t="s" s="244">
        <v>138</v>
      </c>
      <c r="AI7571" t="s" s="30">
        <v>139</v>
      </c>
      <c r="AJ7571" s="245">
        <v>37402</v>
      </c>
    </row>
    <row r="7572" s="231" customFormat="1" ht="13.65" customHeight="1">
      <c r="AA7572" s="245">
        <v>1397561</v>
      </c>
      <c r="AB7572" t="s" s="30">
        <v>15440</v>
      </c>
      <c r="AD7572" t="s" s="30">
        <v>15441</v>
      </c>
      <c r="AG7572" t="s" s="30">
        <f>CONCATENATE(AH7572,", ",AI7572," ",AJ7572)</f>
        <v>5172</v>
      </c>
      <c r="AH7572" t="s" s="244">
        <v>4682</v>
      </c>
      <c r="AI7572" t="s" s="30">
        <v>4683</v>
      </c>
      <c r="AJ7572" s="245">
        <v>20007</v>
      </c>
    </row>
    <row r="7573" s="231" customFormat="1" ht="13.65" customHeight="1">
      <c r="AA7573" s="245">
        <v>1397637</v>
      </c>
      <c r="AB7573" t="s" s="30">
        <v>15442</v>
      </c>
      <c r="AC7573" t="s" s="30">
        <v>15443</v>
      </c>
      <c r="AD7573" t="s" s="30">
        <v>15444</v>
      </c>
      <c r="AG7573" t="s" s="30">
        <f>CONCATENATE(AH7573,", ",AI7573," ",AJ7573)</f>
        <v>2195</v>
      </c>
      <c r="AH7573" t="s" s="244">
        <v>177</v>
      </c>
      <c r="AI7573" t="s" s="30">
        <v>178</v>
      </c>
      <c r="AJ7573" s="245">
        <v>30742</v>
      </c>
    </row>
    <row r="7574" s="231" customFormat="1" ht="13.65" customHeight="1">
      <c r="AA7574" s="245">
        <v>1400076</v>
      </c>
      <c r="AB7574" t="s" s="30">
        <v>15445</v>
      </c>
      <c r="AG7574" t="s" s="30">
        <f>CONCATENATE(AH7574,", ",AI7574," ",AJ7574)</f>
        <v>209</v>
      </c>
    </row>
    <row r="7575" s="231" customFormat="1" ht="13.65" customHeight="1">
      <c r="AA7575" s="245">
        <v>1400084</v>
      </c>
      <c r="AB7575" t="s" s="30">
        <v>15446</v>
      </c>
      <c r="AD7575" t="s" s="30">
        <v>15447</v>
      </c>
      <c r="AG7575" t="s" s="30">
        <f>CONCATENATE(AH7575,", ",AI7575," ",AJ7575)</f>
        <v>182</v>
      </c>
      <c r="AH7575" t="s" s="244">
        <v>138</v>
      </c>
      <c r="AI7575" t="s" s="30">
        <v>139</v>
      </c>
      <c r="AJ7575" s="245">
        <v>37421</v>
      </c>
    </row>
    <row r="7576" s="231" customFormat="1" ht="13.65" customHeight="1">
      <c r="AA7576" s="245">
        <v>1401603</v>
      </c>
      <c r="AB7576" t="s" s="30">
        <v>15448</v>
      </c>
      <c r="AD7576" t="s" s="30">
        <v>694</v>
      </c>
      <c r="AG7576" t="s" s="30">
        <f>CONCATENATE(AH7576,", ",AI7576," ",AJ7576)</f>
        <v>2299</v>
      </c>
      <c r="AH7576" t="s" s="244">
        <v>2300</v>
      </c>
      <c r="AI7576" t="s" s="30">
        <v>178</v>
      </c>
      <c r="AJ7576" s="245">
        <v>30752</v>
      </c>
    </row>
    <row r="7577" s="231" customFormat="1" ht="13.65" customHeight="1">
      <c r="AA7577" s="245">
        <v>1401611</v>
      </c>
      <c r="AB7577" t="s" s="30">
        <v>15449</v>
      </c>
      <c r="AC7577" t="s" s="30">
        <v>15450</v>
      </c>
      <c r="AG7577" t="s" s="30">
        <f>CONCATENATE(AH7577,", ",AI7577," ",AJ7577)</f>
        <v>209</v>
      </c>
    </row>
    <row r="7578" s="231" customFormat="1" ht="13.65" customHeight="1">
      <c r="AA7578" s="245">
        <v>1401736</v>
      </c>
      <c r="AB7578" t="s" s="30">
        <v>15451</v>
      </c>
      <c r="AD7578" t="s" s="30">
        <v>15452</v>
      </c>
      <c r="AG7578" t="s" s="30">
        <f>CONCATENATE(AH7578,", ",AI7578," ",AJ7578)</f>
        <v>332</v>
      </c>
      <c r="AH7578" t="s" s="244">
        <v>215</v>
      </c>
      <c r="AI7578" t="s" s="30">
        <v>178</v>
      </c>
      <c r="AJ7578" s="245">
        <v>30722</v>
      </c>
    </row>
    <row r="7579" s="231" customFormat="1" ht="13.65" customHeight="1">
      <c r="AA7579" s="245">
        <v>1404938</v>
      </c>
      <c r="AB7579" t="s" s="30">
        <v>15453</v>
      </c>
      <c r="AD7579" t="s" s="30">
        <v>3540</v>
      </c>
      <c r="AG7579" t="s" s="30">
        <f>CONCATENATE(AH7579,", ",AI7579," ",AJ7579)</f>
        <v>197</v>
      </c>
      <c r="AH7579" t="s" s="244">
        <v>138</v>
      </c>
      <c r="AI7579" t="s" s="30">
        <v>139</v>
      </c>
      <c r="AJ7579" s="245">
        <v>37402</v>
      </c>
    </row>
    <row r="7580" s="231" customFormat="1" ht="13.65" customHeight="1">
      <c r="AA7580" s="245">
        <v>1404946</v>
      </c>
      <c r="AB7580" t="s" s="30">
        <v>15454</v>
      </c>
      <c r="AD7580" t="s" s="30">
        <v>15455</v>
      </c>
      <c r="AG7580" t="s" s="30">
        <f>CONCATENATE(AH7580,", ",AI7580," ",AJ7580)</f>
        <v>197</v>
      </c>
      <c r="AH7580" t="s" s="244">
        <v>138</v>
      </c>
      <c r="AI7580" t="s" s="30">
        <v>139</v>
      </c>
      <c r="AJ7580" s="245">
        <v>37402</v>
      </c>
    </row>
    <row r="7581" s="231" customFormat="1" ht="13.65" customHeight="1">
      <c r="AA7581" s="245">
        <v>1405018</v>
      </c>
      <c r="AB7581" t="s" s="30">
        <v>15456</v>
      </c>
      <c r="AG7581" t="s" s="30">
        <f>CONCATENATE(AH7581,", ",AI7581," ",AJ7581)</f>
        <v>209</v>
      </c>
    </row>
    <row r="7582" s="231" customFormat="1" ht="13.65" customHeight="1">
      <c r="AA7582" s="245">
        <v>1405042</v>
      </c>
      <c r="AB7582" t="s" s="30">
        <v>15457</v>
      </c>
      <c r="AG7582" t="s" s="30">
        <f>CONCATENATE(AH7582,", ",AI7582," ",AJ7582)</f>
        <v>209</v>
      </c>
    </row>
    <row r="7583" s="231" customFormat="1" ht="13.65" customHeight="1">
      <c r="AA7583" s="245">
        <v>1405075</v>
      </c>
      <c r="AB7583" t="s" s="30">
        <v>15458</v>
      </c>
      <c r="AG7583" t="s" s="30">
        <f>CONCATENATE(AH7583,", ",AI7583," ",AJ7583)</f>
        <v>209</v>
      </c>
    </row>
    <row r="7584" s="231" customFormat="1" ht="13.65" customHeight="1">
      <c r="AA7584" s="245">
        <v>1405125</v>
      </c>
      <c r="AB7584" t="s" s="30">
        <v>15459</v>
      </c>
      <c r="AD7584" t="s" s="30">
        <v>15460</v>
      </c>
      <c r="AG7584" t="s" s="30">
        <f>CONCATENATE(AH7584,", ",AI7584," ",AJ7584)</f>
        <v>15461</v>
      </c>
      <c r="AH7584" t="s" s="244">
        <v>12177</v>
      </c>
      <c r="AI7584" t="s" s="30">
        <v>581</v>
      </c>
      <c r="AJ7584" s="245">
        <v>32255</v>
      </c>
    </row>
    <row r="7585" s="231" customFormat="1" ht="13.65" customHeight="1">
      <c r="AA7585" s="245">
        <v>1405190</v>
      </c>
      <c r="AB7585" t="s" s="30">
        <v>15462</v>
      </c>
      <c r="AD7585" t="s" s="30">
        <v>15463</v>
      </c>
      <c r="AG7585" t="s" s="30">
        <f>CONCATENATE(AH7585,", ",AI7585," ",AJ7585)</f>
        <v>169</v>
      </c>
      <c r="AH7585" t="s" s="244">
        <v>138</v>
      </c>
      <c r="AI7585" t="s" s="30">
        <v>139</v>
      </c>
      <c r="AJ7585" s="245">
        <v>37411</v>
      </c>
    </row>
    <row r="7586" s="231" customFormat="1" ht="13.65" customHeight="1">
      <c r="AA7586" s="245">
        <v>1405257</v>
      </c>
      <c r="AB7586" t="s" s="30">
        <v>15464</v>
      </c>
      <c r="AD7586" t="s" s="30">
        <v>15465</v>
      </c>
      <c r="AG7586" t="s" s="30">
        <f>CONCATENATE(AH7586,", ",AI7586," ",AJ7586)</f>
        <v>219</v>
      </c>
      <c r="AH7586" t="s" s="244">
        <v>138</v>
      </c>
      <c r="AI7586" t="s" s="30">
        <v>139</v>
      </c>
      <c r="AJ7586" s="245">
        <v>37405</v>
      </c>
    </row>
    <row r="7587" s="231" customFormat="1" ht="13.65" customHeight="1">
      <c r="AA7587" s="245">
        <v>1406057</v>
      </c>
      <c r="AB7587" t="s" s="30">
        <v>15466</v>
      </c>
      <c r="AG7587" t="s" s="30">
        <f>CONCATENATE(AH7587,", ",AI7587," ",AJ7587)</f>
        <v>209</v>
      </c>
    </row>
    <row r="7588" s="231" customFormat="1" ht="13.65" customHeight="1">
      <c r="AA7588" s="245">
        <v>1406065</v>
      </c>
      <c r="AB7588" t="s" s="30">
        <v>15467</v>
      </c>
      <c r="AD7588" t="s" s="30">
        <v>15468</v>
      </c>
      <c r="AE7588" t="s" s="30">
        <v>15469</v>
      </c>
      <c r="AG7588" t="s" s="30">
        <f>CONCATENATE(AH7588,", ",AI7588," ",AJ7588)</f>
        <v>15470</v>
      </c>
      <c r="AH7588" t="s" s="244">
        <v>15471</v>
      </c>
      <c r="AI7588" t="s" s="30">
        <v>3412</v>
      </c>
      <c r="AJ7588" s="245">
        <v>75086</v>
      </c>
    </row>
    <row r="7589" s="231" customFormat="1" ht="13.65" customHeight="1">
      <c r="AA7589" s="245">
        <v>1406446</v>
      </c>
      <c r="AB7589" t="s" s="30">
        <v>15472</v>
      </c>
      <c r="AD7589" t="s" s="30">
        <v>15473</v>
      </c>
      <c r="AG7589" t="s" s="30">
        <f>CONCATENATE(AH7589,", ",AI7589," ",AJ7589)</f>
        <v>13279</v>
      </c>
      <c r="AH7589" t="s" s="244">
        <v>1878</v>
      </c>
      <c r="AI7589" t="s" s="30">
        <v>178</v>
      </c>
      <c r="AJ7589" s="245">
        <v>30309</v>
      </c>
    </row>
    <row r="7590" s="231" customFormat="1" ht="13.65" customHeight="1">
      <c r="AA7590" s="245">
        <v>1406529</v>
      </c>
      <c r="AB7590" t="s" s="30">
        <v>15474</v>
      </c>
      <c r="AG7590" t="s" s="30">
        <f>CONCATENATE(AH7590,", ",AI7590," ",AJ7590)</f>
        <v>209</v>
      </c>
    </row>
    <row r="7591" s="231" customFormat="1" ht="13.65" customHeight="1">
      <c r="AA7591" s="245">
        <v>1406610</v>
      </c>
      <c r="AB7591" t="s" s="30">
        <v>15475</v>
      </c>
      <c r="AD7591" t="s" s="30">
        <v>15476</v>
      </c>
      <c r="AG7591" t="s" s="30">
        <f>CONCATENATE(AH7591,", ",AI7591," ",AJ7591)</f>
        <v>4488</v>
      </c>
      <c r="AH7591" t="s" s="244">
        <v>215</v>
      </c>
      <c r="AI7591" t="s" s="30">
        <v>178</v>
      </c>
      <c r="AJ7591" s="245">
        <v>30720</v>
      </c>
    </row>
    <row r="7592" s="231" customFormat="1" ht="13.65" customHeight="1">
      <c r="AA7592" s="245">
        <v>1406636</v>
      </c>
      <c r="AB7592" t="s" s="30">
        <v>15477</v>
      </c>
      <c r="AD7592" t="s" s="30">
        <v>15478</v>
      </c>
      <c r="AG7592" t="s" s="30">
        <f>CONCATENATE(AH7592,", ",AI7592," ",AJ7592)</f>
        <v>292</v>
      </c>
      <c r="AH7592" t="s" s="244">
        <v>293</v>
      </c>
      <c r="AI7592" t="s" s="30">
        <v>178</v>
      </c>
      <c r="AJ7592" s="245">
        <v>30736</v>
      </c>
    </row>
    <row r="7593" s="231" customFormat="1" ht="13.65" customHeight="1">
      <c r="AA7593" s="245">
        <v>1406644</v>
      </c>
      <c r="AB7593" t="s" s="30">
        <v>15479</v>
      </c>
      <c r="AD7593" t="s" s="30">
        <v>15480</v>
      </c>
      <c r="AG7593" t="s" s="30">
        <f>CONCATENATE(AH7593,", ",AI7593," ",AJ7593)</f>
        <v>15481</v>
      </c>
      <c r="AH7593" t="s" s="244">
        <v>15482</v>
      </c>
      <c r="AI7593" t="s" s="30">
        <v>178</v>
      </c>
      <c r="AJ7593" s="245">
        <v>30265</v>
      </c>
    </row>
    <row r="7594" s="231" customFormat="1" ht="13.65" customHeight="1">
      <c r="AA7594" s="245">
        <v>1406669</v>
      </c>
      <c r="AB7594" t="s" s="30">
        <v>15483</v>
      </c>
      <c r="AD7594" t="s" s="30">
        <v>15484</v>
      </c>
      <c r="AG7594" t="s" s="30">
        <f>CONCATENATE(AH7594,", ",AI7594," ",AJ7594)</f>
        <v>15485</v>
      </c>
      <c r="AH7594" t="s" s="244">
        <v>15486</v>
      </c>
      <c r="AI7594" t="s" s="30">
        <v>139</v>
      </c>
      <c r="AJ7594" s="245">
        <v>37774</v>
      </c>
    </row>
    <row r="7595" s="231" customFormat="1" ht="13.65" customHeight="1">
      <c r="AA7595" s="245">
        <v>1406677</v>
      </c>
      <c r="AB7595" t="s" s="30">
        <v>15487</v>
      </c>
      <c r="AD7595" t="s" s="30">
        <v>15488</v>
      </c>
      <c r="AG7595" t="s" s="30">
        <f>CONCATENATE(AH7595,", ",AI7595," ",AJ7595)</f>
        <v>154</v>
      </c>
      <c r="AH7595" t="s" s="244">
        <v>138</v>
      </c>
      <c r="AI7595" t="s" s="30">
        <v>139</v>
      </c>
      <c r="AJ7595" s="245">
        <v>37404</v>
      </c>
    </row>
    <row r="7596" s="231" customFormat="1" ht="13.65" customHeight="1">
      <c r="AA7596" s="245">
        <v>1406685</v>
      </c>
      <c r="AB7596" t="s" s="30">
        <v>15489</v>
      </c>
      <c r="AD7596" t="s" s="30">
        <v>15490</v>
      </c>
      <c r="AG7596" t="s" s="30">
        <f>CONCATENATE(AH7596,", ",AI7596," ",AJ7596)</f>
        <v>15491</v>
      </c>
      <c r="AH7596" t="s" s="244">
        <v>15492</v>
      </c>
      <c r="AI7596" t="s" s="30">
        <v>4838</v>
      </c>
      <c r="AJ7596" s="245">
        <v>39056</v>
      </c>
    </row>
    <row r="7597" s="231" customFormat="1" ht="13.65" customHeight="1">
      <c r="AA7597" s="245">
        <v>1406693</v>
      </c>
      <c r="AB7597" t="s" s="30">
        <v>15493</v>
      </c>
      <c r="AD7597" t="s" s="30">
        <v>15494</v>
      </c>
      <c r="AG7597" t="s" s="30">
        <f>CONCATENATE(AH7597,", ",AI7597," ",AJ7597)</f>
        <v>15264</v>
      </c>
      <c r="AH7597" t="s" s="244">
        <v>15265</v>
      </c>
      <c r="AI7597" t="s" s="30">
        <v>139</v>
      </c>
      <c r="AJ7597" s="245">
        <v>38501</v>
      </c>
    </row>
    <row r="7598" s="231" customFormat="1" ht="13.65" customHeight="1">
      <c r="AA7598" s="245">
        <v>1406701</v>
      </c>
      <c r="AB7598" t="s" s="30">
        <v>15495</v>
      </c>
      <c r="AD7598" t="s" s="30">
        <v>15496</v>
      </c>
      <c r="AG7598" t="s" s="30">
        <f>CONCATENATE(AH7598,", ",AI7598," ",AJ7598)</f>
        <v>7487</v>
      </c>
      <c r="AH7598" t="s" s="244">
        <v>4348</v>
      </c>
      <c r="AI7598" t="s" s="30">
        <v>178</v>
      </c>
      <c r="AJ7598" s="245">
        <v>30703</v>
      </c>
    </row>
    <row r="7599" s="231" customFormat="1" ht="13.65" customHeight="1">
      <c r="AA7599" s="245">
        <v>1406719</v>
      </c>
      <c r="AB7599" t="s" s="30">
        <v>15497</v>
      </c>
      <c r="AD7599" t="s" s="30">
        <v>15498</v>
      </c>
      <c r="AG7599" t="s" s="30">
        <f>CONCATENATE(AH7599,", ",AI7599," ",AJ7599)</f>
        <v>10070</v>
      </c>
      <c r="AH7599" t="s" s="244">
        <v>6401</v>
      </c>
      <c r="AI7599" t="s" s="30">
        <v>616</v>
      </c>
      <c r="AJ7599" s="245">
        <v>27705</v>
      </c>
    </row>
    <row r="7600" s="231" customFormat="1" ht="13.65" customHeight="1">
      <c r="AA7600" s="245">
        <v>1406727</v>
      </c>
      <c r="AB7600" t="s" s="30">
        <v>15499</v>
      </c>
      <c r="AD7600" t="s" s="30">
        <v>15500</v>
      </c>
      <c r="AG7600" t="s" s="30">
        <f>CONCATENATE(AH7600,", ",AI7600," ",AJ7600)</f>
        <v>335</v>
      </c>
      <c r="AH7600" t="s" s="244">
        <v>336</v>
      </c>
      <c r="AI7600" t="s" s="30">
        <v>178</v>
      </c>
      <c r="AJ7600" s="245">
        <v>30725</v>
      </c>
    </row>
    <row r="7601" s="231" customFormat="1" ht="13.65" customHeight="1">
      <c r="AA7601" s="245">
        <v>1406776</v>
      </c>
      <c r="AB7601" t="s" s="30">
        <v>15501</v>
      </c>
      <c r="AD7601" t="s" s="30">
        <v>15502</v>
      </c>
      <c r="AG7601" t="s" s="30">
        <f>CONCATENATE(AH7601,", ",AI7601," ",AJ7601)</f>
        <v>197</v>
      </c>
      <c r="AH7601" t="s" s="244">
        <v>138</v>
      </c>
      <c r="AI7601" t="s" s="30">
        <v>139</v>
      </c>
      <c r="AJ7601" s="245">
        <v>37402</v>
      </c>
    </row>
    <row r="7602" s="231" customFormat="1" ht="13.65" customHeight="1">
      <c r="AA7602" s="245">
        <v>1406792</v>
      </c>
      <c r="AB7602" t="s" s="30">
        <v>15503</v>
      </c>
      <c r="AD7602" t="s" s="30">
        <v>15504</v>
      </c>
      <c r="AG7602" t="s" s="30">
        <f>CONCATENATE(AH7602,", ",AI7602," ",AJ7602)</f>
        <v>219</v>
      </c>
      <c r="AH7602" t="s" s="244">
        <v>138</v>
      </c>
      <c r="AI7602" t="s" s="30">
        <v>139</v>
      </c>
      <c r="AJ7602" s="245">
        <v>37405</v>
      </c>
    </row>
    <row r="7603" s="231" customFormat="1" ht="13.65" customHeight="1">
      <c r="AA7603" s="245">
        <v>1411404</v>
      </c>
      <c r="AB7603" t="s" s="30">
        <v>15505</v>
      </c>
      <c r="AC7603" t="s" s="30">
        <v>15506</v>
      </c>
      <c r="AD7603" t="s" s="30">
        <v>15507</v>
      </c>
      <c r="AG7603" t="s" s="30">
        <f>CONCATENATE(AH7603,", ",AI7603," ",AJ7603)</f>
        <v>182</v>
      </c>
      <c r="AH7603" t="s" s="244">
        <v>138</v>
      </c>
      <c r="AI7603" t="s" s="30">
        <v>139</v>
      </c>
      <c r="AJ7603" s="245">
        <v>37421</v>
      </c>
    </row>
    <row r="7604" s="231" customFormat="1" ht="13.65" customHeight="1">
      <c r="AA7604" s="245">
        <v>1411453</v>
      </c>
      <c r="AB7604" t="s" s="30">
        <v>15508</v>
      </c>
      <c r="AD7604" t="s" s="30">
        <v>15509</v>
      </c>
      <c r="AG7604" t="s" s="30">
        <f>CONCATENATE(AH7604,", ",AI7604," ",AJ7604)</f>
        <v>197</v>
      </c>
      <c r="AH7604" t="s" s="244">
        <v>138</v>
      </c>
      <c r="AI7604" t="s" s="30">
        <v>139</v>
      </c>
      <c r="AJ7604" s="245">
        <v>37402</v>
      </c>
    </row>
    <row r="7605" s="231" customFormat="1" ht="13.65" customHeight="1">
      <c r="AA7605" s="245">
        <v>1411461</v>
      </c>
      <c r="AB7605" t="s" s="30">
        <v>15510</v>
      </c>
      <c r="AG7605" t="s" s="30">
        <f>CONCATENATE(AH7605,", ",AI7605," ",AJ7605)</f>
        <v>209</v>
      </c>
    </row>
    <row r="7606" s="231" customFormat="1" ht="13.65" customHeight="1">
      <c r="AA7606" s="245">
        <v>1411479</v>
      </c>
      <c r="AB7606" t="s" s="30">
        <v>15511</v>
      </c>
      <c r="AG7606" t="s" s="30">
        <f>CONCATENATE(AH7606,", ",AI7606," ",AJ7606)</f>
        <v>209</v>
      </c>
    </row>
    <row r="7607" s="231" customFormat="1" ht="13.65" customHeight="1">
      <c r="AA7607" s="245">
        <v>1411487</v>
      </c>
      <c r="AB7607" t="s" s="30">
        <v>15512</v>
      </c>
      <c r="AG7607" t="s" s="30">
        <f>CONCATENATE(AH7607,", ",AI7607," ",AJ7607)</f>
        <v>209</v>
      </c>
    </row>
    <row r="7608" s="231" customFormat="1" ht="13.65" customHeight="1">
      <c r="AA7608" s="245">
        <v>1411495</v>
      </c>
      <c r="AB7608" t="s" s="30">
        <v>15513</v>
      </c>
      <c r="AG7608" t="s" s="30">
        <f>CONCATENATE(AH7608,", ",AI7608," ",AJ7608)</f>
        <v>209</v>
      </c>
    </row>
    <row r="7609" s="231" customFormat="1" ht="13.65" customHeight="1">
      <c r="AA7609" s="245">
        <v>1411503</v>
      </c>
      <c r="AB7609" t="s" s="30">
        <v>15514</v>
      </c>
      <c r="AG7609" t="s" s="30">
        <f>CONCATENATE(AH7609,", ",AI7609," ",AJ7609)</f>
        <v>209</v>
      </c>
    </row>
    <row r="7610" s="231" customFormat="1" ht="13.65" customHeight="1">
      <c r="AA7610" s="245">
        <v>1411511</v>
      </c>
      <c r="AB7610" t="s" s="30">
        <v>15515</v>
      </c>
      <c r="AG7610" t="s" s="30">
        <f>CONCATENATE(AH7610,", ",AI7610," ",AJ7610)</f>
        <v>209</v>
      </c>
    </row>
    <row r="7611" s="231" customFormat="1" ht="13.65" customHeight="1">
      <c r="AA7611" s="245">
        <v>1411529</v>
      </c>
      <c r="AB7611" t="s" s="30">
        <v>15516</v>
      </c>
      <c r="AG7611" t="s" s="30">
        <f>CONCATENATE(AH7611,", ",AI7611," ",AJ7611)</f>
        <v>209</v>
      </c>
    </row>
    <row r="7612" s="231" customFormat="1" ht="13.65" customHeight="1">
      <c r="AA7612" s="245">
        <v>1411537</v>
      </c>
      <c r="AB7612" t="s" s="30">
        <v>15517</v>
      </c>
      <c r="AG7612" t="s" s="30">
        <f>CONCATENATE(AH7612,", ",AI7612," ",AJ7612)</f>
        <v>209</v>
      </c>
    </row>
    <row r="7613" s="231" customFormat="1" ht="13.65" customHeight="1">
      <c r="AA7613" s="245">
        <v>1411545</v>
      </c>
      <c r="AB7613" t="s" s="30">
        <v>15518</v>
      </c>
      <c r="AC7613" t="s" s="30">
        <v>15519</v>
      </c>
      <c r="AG7613" t="s" s="30">
        <f>CONCATENATE(AH7613,", ",AI7613," ",AJ7613)</f>
        <v>209</v>
      </c>
    </row>
    <row r="7614" s="231" customFormat="1" ht="13.65" customHeight="1">
      <c r="AA7614" s="245">
        <v>1411552</v>
      </c>
      <c r="AB7614" t="s" s="30">
        <v>15520</v>
      </c>
      <c r="AG7614" t="s" s="30">
        <f>CONCATENATE(AH7614,", ",AI7614," ",AJ7614)</f>
        <v>209</v>
      </c>
    </row>
    <row r="7615" s="231" customFormat="1" ht="13.65" customHeight="1">
      <c r="AA7615" s="245">
        <v>1411560</v>
      </c>
      <c r="AB7615" t="s" s="30">
        <v>15521</v>
      </c>
      <c r="AG7615" t="s" s="30">
        <f>CONCATENATE(AH7615,", ",AI7615," ",AJ7615)</f>
        <v>209</v>
      </c>
    </row>
    <row r="7616" s="231" customFormat="1" ht="13.65" customHeight="1">
      <c r="AA7616" s="245">
        <v>1411578</v>
      </c>
      <c r="AB7616" t="s" s="30">
        <v>15522</v>
      </c>
      <c r="AG7616" t="s" s="30">
        <f>CONCATENATE(AH7616,", ",AI7616," ",AJ7616)</f>
        <v>209</v>
      </c>
    </row>
    <row r="7617" s="231" customFormat="1" ht="13.65" customHeight="1">
      <c r="AA7617" s="245">
        <v>1411586</v>
      </c>
      <c r="AB7617" t="s" s="30">
        <v>15523</v>
      </c>
      <c r="AG7617" t="s" s="30">
        <f>CONCATENATE(AH7617,", ",AI7617," ",AJ7617)</f>
        <v>209</v>
      </c>
    </row>
    <row r="7618" s="231" customFormat="1" ht="13.65" customHeight="1">
      <c r="AA7618" s="245">
        <v>1411594</v>
      </c>
      <c r="AB7618" t="s" s="30">
        <v>15524</v>
      </c>
      <c r="AG7618" t="s" s="30">
        <f>CONCATENATE(AH7618,", ",AI7618," ",AJ7618)</f>
        <v>209</v>
      </c>
    </row>
    <row r="7619" s="231" customFormat="1" ht="13.65" customHeight="1">
      <c r="AA7619" s="245">
        <v>1411602</v>
      </c>
      <c r="AB7619" t="s" s="30">
        <v>15525</v>
      </c>
      <c r="AG7619" t="s" s="30">
        <f>CONCATENATE(AH7619,", ",AI7619," ",AJ7619)</f>
        <v>209</v>
      </c>
    </row>
    <row r="7620" s="231" customFormat="1" ht="13.65" customHeight="1">
      <c r="AA7620" s="245">
        <v>1411610</v>
      </c>
      <c r="AB7620" t="s" s="30">
        <v>15526</v>
      </c>
      <c r="AG7620" t="s" s="30">
        <f>CONCATENATE(AH7620,", ",AI7620," ",AJ7620)</f>
        <v>209</v>
      </c>
    </row>
    <row r="7621" s="231" customFormat="1" ht="13.65" customHeight="1">
      <c r="AA7621" s="245">
        <v>1411628</v>
      </c>
      <c r="AB7621" t="s" s="30">
        <v>15527</v>
      </c>
      <c r="AG7621" t="s" s="30">
        <f>CONCATENATE(AH7621,", ",AI7621," ",AJ7621)</f>
        <v>209</v>
      </c>
    </row>
    <row r="7622" s="231" customFormat="1" ht="13.65" customHeight="1">
      <c r="AA7622" s="245">
        <v>1411636</v>
      </c>
      <c r="AB7622" t="s" s="30">
        <v>15528</v>
      </c>
      <c r="AG7622" t="s" s="30">
        <f>CONCATENATE(AH7622,", ",AI7622," ",AJ7622)</f>
        <v>209</v>
      </c>
    </row>
    <row r="7623" s="231" customFormat="1" ht="13.65" customHeight="1">
      <c r="AA7623" s="245">
        <v>1411644</v>
      </c>
      <c r="AB7623" t="s" s="30">
        <v>15529</v>
      </c>
      <c r="AG7623" t="s" s="30">
        <f>CONCATENATE(AH7623,", ",AI7623," ",AJ7623)</f>
        <v>209</v>
      </c>
    </row>
    <row r="7624" s="231" customFormat="1" ht="13.65" customHeight="1">
      <c r="AA7624" s="245">
        <v>1411651</v>
      </c>
      <c r="AB7624" t="s" s="30">
        <v>15530</v>
      </c>
      <c r="AG7624" t="s" s="30">
        <f>CONCATENATE(AH7624,", ",AI7624," ",AJ7624)</f>
        <v>209</v>
      </c>
    </row>
    <row r="7625" s="231" customFormat="1" ht="13.65" customHeight="1">
      <c r="AA7625" s="245">
        <v>1411669</v>
      </c>
      <c r="AB7625" t="s" s="30">
        <v>15531</v>
      </c>
      <c r="AC7625" t="s" s="30">
        <v>15532</v>
      </c>
      <c r="AG7625" t="s" s="30">
        <f>CONCATENATE(AH7625,", ",AI7625," ",AJ7625)</f>
        <v>209</v>
      </c>
    </row>
    <row r="7626" s="231" customFormat="1" ht="13.65" customHeight="1">
      <c r="AA7626" s="245">
        <v>1411727</v>
      </c>
      <c r="AB7626" t="s" s="30">
        <v>15533</v>
      </c>
      <c r="AD7626" t="s" s="30">
        <v>15534</v>
      </c>
      <c r="AG7626" t="s" s="30">
        <f>CONCATENATE(AH7626,", ",AI7626," ",AJ7626)</f>
        <v>4488</v>
      </c>
      <c r="AH7626" t="s" s="244">
        <v>215</v>
      </c>
      <c r="AI7626" t="s" s="30">
        <v>178</v>
      </c>
      <c r="AJ7626" s="245">
        <v>30720</v>
      </c>
    </row>
    <row r="7627" s="231" customFormat="1" ht="13.65" customHeight="1">
      <c r="AA7627" s="245">
        <v>1411735</v>
      </c>
      <c r="AB7627" t="s" s="30">
        <v>15535</v>
      </c>
      <c r="AD7627" t="s" s="30">
        <v>15536</v>
      </c>
      <c r="AG7627" t="s" s="30">
        <f>CONCATENATE(AH7627,", ",AI7627," ",AJ7627)</f>
        <v>197</v>
      </c>
      <c r="AH7627" t="s" s="244">
        <v>138</v>
      </c>
      <c r="AI7627" t="s" s="30">
        <v>139</v>
      </c>
      <c r="AJ7627" s="245">
        <v>37402</v>
      </c>
    </row>
    <row r="7628" s="231" customFormat="1" ht="13.65" customHeight="1">
      <c r="AA7628" s="245">
        <v>1413285</v>
      </c>
      <c r="AB7628" t="s" s="30">
        <v>15537</v>
      </c>
      <c r="AG7628" t="s" s="30">
        <f>CONCATENATE(AH7628,", ",AI7628," ",AJ7628)</f>
        <v>209</v>
      </c>
    </row>
    <row r="7629" s="231" customFormat="1" ht="13.65" customHeight="1">
      <c r="AA7629" s="245">
        <v>1413293</v>
      </c>
      <c r="AB7629" t="s" s="30">
        <v>15538</v>
      </c>
      <c r="AD7629" t="s" s="30">
        <v>15539</v>
      </c>
      <c r="AG7629" t="s" s="30">
        <f>CONCATENATE(AH7629,", ",AI7629," ",AJ7629)</f>
        <v>219</v>
      </c>
      <c r="AH7629" t="s" s="244">
        <v>138</v>
      </c>
      <c r="AI7629" t="s" s="30">
        <v>139</v>
      </c>
      <c r="AJ7629" s="245">
        <v>37405</v>
      </c>
    </row>
    <row r="7630" s="231" customFormat="1" ht="13.65" customHeight="1">
      <c r="AA7630" s="245">
        <v>1413442</v>
      </c>
      <c r="AB7630" t="s" s="30">
        <v>15540</v>
      </c>
      <c r="AG7630" t="s" s="30">
        <f>CONCATENATE(AH7630,", ",AI7630," ",AJ7630)</f>
        <v>209</v>
      </c>
    </row>
    <row r="7631" s="231" customFormat="1" ht="13.65" customHeight="1">
      <c r="AA7631" s="245">
        <v>1413459</v>
      </c>
      <c r="AB7631" t="s" s="30">
        <v>15541</v>
      </c>
      <c r="AG7631" t="s" s="30">
        <f>CONCATENATE(AH7631,", ",AI7631," ",AJ7631)</f>
        <v>209</v>
      </c>
    </row>
    <row r="7632" s="231" customFormat="1" ht="13.65" customHeight="1">
      <c r="AA7632" s="245">
        <v>1413467</v>
      </c>
      <c r="AB7632" t="s" s="30">
        <v>15542</v>
      </c>
      <c r="AG7632" t="s" s="30">
        <f>CONCATENATE(AH7632,", ",AI7632," ",AJ7632)</f>
        <v>209</v>
      </c>
    </row>
    <row r="7633" s="231" customFormat="1" ht="13.65" customHeight="1">
      <c r="AA7633" s="245">
        <v>1413475</v>
      </c>
      <c r="AB7633" t="s" s="30">
        <v>15543</v>
      </c>
      <c r="AG7633" t="s" s="30">
        <f>CONCATENATE(AH7633,", ",AI7633," ",AJ7633)</f>
        <v>209</v>
      </c>
    </row>
    <row r="7634" s="231" customFormat="1" ht="13.65" customHeight="1">
      <c r="AA7634" s="245">
        <v>1413509</v>
      </c>
      <c r="AB7634" t="s" s="30">
        <v>15544</v>
      </c>
      <c r="AD7634" t="s" s="30">
        <v>15545</v>
      </c>
      <c r="AG7634" t="s" s="30">
        <f>CONCATENATE(AH7634,", ",AI7634," ",AJ7634)</f>
        <v>197</v>
      </c>
      <c r="AH7634" t="s" s="244">
        <v>138</v>
      </c>
      <c r="AI7634" t="s" s="30">
        <v>139</v>
      </c>
      <c r="AJ7634" s="245">
        <v>37402</v>
      </c>
    </row>
    <row r="7635" s="231" customFormat="1" ht="13.65" customHeight="1">
      <c r="AA7635" s="245">
        <v>1413517</v>
      </c>
      <c r="AB7635" t="s" s="30">
        <v>15546</v>
      </c>
      <c r="AG7635" t="s" s="30">
        <f>CONCATENATE(AH7635,", ",AI7635," ",AJ7635)</f>
        <v>209</v>
      </c>
    </row>
    <row r="7636" s="231" customFormat="1" ht="13.65" customHeight="1">
      <c r="AA7636" s="245">
        <v>1413525</v>
      </c>
      <c r="AB7636" t="s" s="30">
        <v>15547</v>
      </c>
      <c r="AG7636" t="s" s="30">
        <f>CONCATENATE(AH7636,", ",AI7636," ",AJ7636)</f>
        <v>209</v>
      </c>
    </row>
    <row r="7637" s="231" customFormat="1" ht="13.65" customHeight="1">
      <c r="AA7637" s="245">
        <v>1413541</v>
      </c>
      <c r="AB7637" t="s" s="30">
        <v>15548</v>
      </c>
      <c r="AG7637" t="s" s="30">
        <f>CONCATENATE(AH7637,", ",AI7637," ",AJ7637)</f>
        <v>209</v>
      </c>
    </row>
    <row r="7638" s="231" customFormat="1" ht="13.65" customHeight="1">
      <c r="AA7638" s="245">
        <v>1413582</v>
      </c>
      <c r="AB7638" t="s" s="30">
        <v>15549</v>
      </c>
      <c r="AC7638" t="s" s="30">
        <v>15550</v>
      </c>
      <c r="AG7638" t="s" s="30">
        <f>CONCATENATE(AH7638,", ",AI7638," ",AJ7638)</f>
        <v>209</v>
      </c>
    </row>
    <row r="7639" s="231" customFormat="1" ht="13.65" customHeight="1">
      <c r="AA7639" s="245">
        <v>1413590</v>
      </c>
      <c r="AB7639" t="s" s="30">
        <v>15551</v>
      </c>
      <c r="AG7639" t="s" s="30">
        <f>CONCATENATE(AH7639,", ",AI7639," ",AJ7639)</f>
        <v>209</v>
      </c>
    </row>
    <row r="7640" s="231" customFormat="1" ht="13.65" customHeight="1">
      <c r="AA7640" s="245">
        <v>1413608</v>
      </c>
      <c r="AB7640" t="s" s="30">
        <v>15552</v>
      </c>
      <c r="AC7640" t="s" s="30">
        <v>15553</v>
      </c>
      <c r="AG7640" t="s" s="30">
        <f>CONCATENATE(AH7640,", ",AI7640," ",AJ7640)</f>
        <v>209</v>
      </c>
    </row>
    <row r="7641" s="231" customFormat="1" ht="13.65" customHeight="1">
      <c r="AA7641" s="245">
        <v>1413616</v>
      </c>
      <c r="AB7641" t="s" s="30">
        <v>15554</v>
      </c>
      <c r="AG7641" t="s" s="30">
        <f>CONCATENATE(AH7641,", ",AI7641," ",AJ7641)</f>
        <v>209</v>
      </c>
    </row>
    <row r="7642" s="231" customFormat="1" ht="13.65" customHeight="1">
      <c r="AA7642" s="245">
        <v>1413624</v>
      </c>
      <c r="AB7642" t="s" s="30">
        <v>15555</v>
      </c>
      <c r="AG7642" t="s" s="30">
        <f>CONCATENATE(AH7642,", ",AI7642," ",AJ7642)</f>
        <v>209</v>
      </c>
    </row>
    <row r="7643" s="231" customFormat="1" ht="13.65" customHeight="1">
      <c r="AA7643" s="245">
        <v>1413632</v>
      </c>
      <c r="AB7643" t="s" s="30">
        <v>15556</v>
      </c>
      <c r="AG7643" t="s" s="30">
        <f>CONCATENATE(AH7643,", ",AI7643," ",AJ7643)</f>
        <v>209</v>
      </c>
    </row>
    <row r="7644" s="231" customFormat="1" ht="13.65" customHeight="1">
      <c r="AA7644" s="245">
        <v>1413640</v>
      </c>
      <c r="AB7644" t="s" s="30">
        <v>15557</v>
      </c>
      <c r="AG7644" t="s" s="30">
        <f>CONCATENATE(AH7644,", ",AI7644," ",AJ7644)</f>
        <v>209</v>
      </c>
    </row>
    <row r="7645" s="231" customFormat="1" ht="13.65" customHeight="1">
      <c r="AA7645" s="245">
        <v>1413707</v>
      </c>
      <c r="AB7645" t="s" s="30">
        <v>15558</v>
      </c>
      <c r="AC7645" t="s" s="30">
        <v>15559</v>
      </c>
      <c r="AD7645" t="s" s="30">
        <v>15560</v>
      </c>
      <c r="AG7645" t="s" s="30">
        <f>CONCATENATE(AH7645,", ",AI7645," ",AJ7645)</f>
        <v>335</v>
      </c>
      <c r="AH7645" t="s" s="244">
        <v>336</v>
      </c>
      <c r="AI7645" t="s" s="30">
        <v>178</v>
      </c>
      <c r="AJ7645" s="245">
        <v>30725</v>
      </c>
    </row>
    <row r="7646" s="231" customFormat="1" ht="13.65" customHeight="1">
      <c r="AA7646" s="245">
        <v>1413715</v>
      </c>
      <c r="AB7646" t="s" s="30">
        <v>15561</v>
      </c>
      <c r="AD7646" t="s" s="30">
        <v>15562</v>
      </c>
      <c r="AG7646" t="s" s="30">
        <f>CONCATENATE(AH7646,", ",AI7646," ",AJ7646)</f>
        <v>1893</v>
      </c>
      <c r="AH7646" t="s" s="244">
        <v>499</v>
      </c>
      <c r="AI7646" t="s" s="30">
        <v>139</v>
      </c>
      <c r="AJ7646" s="245">
        <v>37917</v>
      </c>
    </row>
    <row r="7647" s="231" customFormat="1" ht="13.65" customHeight="1">
      <c r="AA7647" s="245">
        <v>1413723</v>
      </c>
      <c r="AB7647" t="s" s="30">
        <v>15563</v>
      </c>
      <c r="AC7647" t="s" s="30">
        <v>15564</v>
      </c>
      <c r="AD7647" t="s" s="30">
        <v>15565</v>
      </c>
      <c r="AG7647" t="s" s="30">
        <f>CONCATENATE(AH7647,", ",AI7647," ",AJ7647)</f>
        <v>1175</v>
      </c>
      <c r="AH7647" t="s" s="244">
        <v>288</v>
      </c>
      <c r="AI7647" t="s" s="30">
        <v>178</v>
      </c>
      <c r="AJ7647" s="245">
        <v>30707</v>
      </c>
    </row>
    <row r="7648" s="231" customFormat="1" ht="13.65" customHeight="1">
      <c r="AA7648" s="245">
        <v>1413731</v>
      </c>
      <c r="AB7648" t="s" s="30">
        <v>15566</v>
      </c>
      <c r="AD7648" t="s" s="30">
        <v>1755</v>
      </c>
      <c r="AG7648" t="s" s="30">
        <f>CONCATENATE(AH7648,", ",AI7648," ",AJ7648)</f>
        <v>309</v>
      </c>
      <c r="AH7648" t="s" s="244">
        <v>138</v>
      </c>
      <c r="AI7648" t="s" s="30">
        <v>139</v>
      </c>
      <c r="AJ7648" s="245">
        <v>37416</v>
      </c>
    </row>
    <row r="7649" s="231" customFormat="1" ht="13.65" customHeight="1">
      <c r="AA7649" s="245">
        <v>1413749</v>
      </c>
      <c r="AB7649" t="s" s="30">
        <v>2085</v>
      </c>
      <c r="AC7649" t="s" s="30">
        <v>15567</v>
      </c>
      <c r="AD7649" t="s" s="30">
        <v>15568</v>
      </c>
      <c r="AG7649" t="s" s="30">
        <f>CONCATENATE(AH7649,", ",AI7649," ",AJ7649)</f>
        <v>15569</v>
      </c>
      <c r="AH7649" t="s" s="244">
        <v>138</v>
      </c>
      <c r="AI7649" t="s" s="30">
        <v>139</v>
      </c>
      <c r="AJ7649" t="s" s="30">
        <v>15570</v>
      </c>
    </row>
    <row r="7650" s="231" customFormat="1" ht="13.65" customHeight="1">
      <c r="AA7650" s="245">
        <v>1413756</v>
      </c>
      <c r="AB7650" t="s" s="30">
        <v>15571</v>
      </c>
      <c r="AD7650" t="s" s="30">
        <v>15572</v>
      </c>
      <c r="AG7650" t="s" s="30">
        <f>CONCATENATE(AH7650,", ",AI7650," ",AJ7650)</f>
        <v>15573</v>
      </c>
      <c r="AH7650" t="s" s="244">
        <v>162</v>
      </c>
      <c r="AI7650" t="s" s="30">
        <v>139</v>
      </c>
      <c r="AJ7650" t="s" s="30">
        <v>15574</v>
      </c>
    </row>
    <row r="7651" s="231" customFormat="1" ht="13.65" customHeight="1">
      <c r="AA7651" s="245">
        <v>1413764</v>
      </c>
      <c r="AB7651" t="s" s="30">
        <v>15575</v>
      </c>
      <c r="AD7651" t="s" s="30">
        <v>15576</v>
      </c>
      <c r="AG7651" t="s" s="30">
        <f>CONCATENATE(AH7651,", ",AI7651," ",AJ7651)</f>
        <v>147</v>
      </c>
      <c r="AH7651" t="s" s="244">
        <v>138</v>
      </c>
      <c r="AI7651" t="s" s="30">
        <v>139</v>
      </c>
      <c r="AJ7651" s="245">
        <v>37406</v>
      </c>
    </row>
    <row r="7652" s="231" customFormat="1" ht="13.65" customHeight="1">
      <c r="AA7652" s="245">
        <v>1413772</v>
      </c>
      <c r="AB7652" t="s" s="30">
        <v>15577</v>
      </c>
      <c r="AD7652" t="s" s="30">
        <v>15578</v>
      </c>
      <c r="AG7652" t="s" s="30">
        <f>CONCATENATE(AH7652,", ",AI7652," ",AJ7652)</f>
        <v>9186</v>
      </c>
      <c r="AH7652" t="s" s="244">
        <v>305</v>
      </c>
      <c r="AI7652" t="s" s="30">
        <v>139</v>
      </c>
      <c r="AJ7652" s="245">
        <v>37341</v>
      </c>
    </row>
    <row r="7653" s="231" customFormat="1" ht="13.65" customHeight="1">
      <c r="AA7653" s="245">
        <v>1413780</v>
      </c>
      <c r="AB7653" t="s" s="30">
        <v>15579</v>
      </c>
      <c r="AD7653" t="s" s="30">
        <v>15580</v>
      </c>
      <c r="AG7653" t="s" s="30">
        <f>CONCATENATE(AH7653,", ",AI7653," ",AJ7653)</f>
        <v>9186</v>
      </c>
      <c r="AH7653" t="s" s="244">
        <v>305</v>
      </c>
      <c r="AI7653" t="s" s="30">
        <v>139</v>
      </c>
      <c r="AJ7653" s="245">
        <v>37341</v>
      </c>
    </row>
    <row r="7654" s="231" customFormat="1" ht="13.65" customHeight="1">
      <c r="AA7654" s="245">
        <v>1413798</v>
      </c>
      <c r="AB7654" t="s" s="30">
        <v>8753</v>
      </c>
      <c r="AG7654" t="s" s="30">
        <f>CONCATENATE(AH7654,", ",AI7654," ",AJ7654)</f>
        <v>209</v>
      </c>
    </row>
    <row r="7655" s="231" customFormat="1" ht="13.65" customHeight="1">
      <c r="AA7655" s="245">
        <v>1413889</v>
      </c>
      <c r="AB7655" t="s" s="30">
        <v>15581</v>
      </c>
      <c r="AD7655" t="s" s="30">
        <v>15582</v>
      </c>
      <c r="AG7655" t="s" s="30">
        <f>CONCATENATE(AH7655,", ",AI7655," ",AJ7655)</f>
        <v>219</v>
      </c>
      <c r="AH7655" t="s" s="244">
        <v>138</v>
      </c>
      <c r="AI7655" t="s" s="30">
        <v>139</v>
      </c>
      <c r="AJ7655" s="245">
        <v>37405</v>
      </c>
    </row>
    <row r="7656" s="231" customFormat="1" ht="13.65" customHeight="1">
      <c r="AA7656" s="245">
        <v>1413897</v>
      </c>
      <c r="AB7656" t="s" s="30">
        <v>15583</v>
      </c>
      <c r="AD7656" t="s" s="30">
        <v>15584</v>
      </c>
      <c r="AG7656" t="s" s="30">
        <f>CONCATENATE(AH7656,", ",AI7656," ",AJ7656)</f>
        <v>182</v>
      </c>
      <c r="AH7656" t="s" s="244">
        <v>138</v>
      </c>
      <c r="AI7656" t="s" s="30">
        <v>139</v>
      </c>
      <c r="AJ7656" s="245">
        <v>37421</v>
      </c>
    </row>
    <row r="7657" s="231" customFormat="1" ht="13.65" customHeight="1">
      <c r="AA7657" s="245">
        <v>1414176</v>
      </c>
      <c r="AB7657" t="s" s="30">
        <v>15585</v>
      </c>
      <c r="AG7657" t="s" s="30">
        <f>CONCATENATE(AH7657,", ",AI7657," ",AJ7657)</f>
        <v>209</v>
      </c>
    </row>
    <row r="7658" s="231" customFormat="1" ht="13.65" customHeight="1">
      <c r="AA7658" s="245">
        <v>1414184</v>
      </c>
      <c r="AB7658" t="s" s="30">
        <v>15586</v>
      </c>
      <c r="AC7658" t="s" s="30">
        <v>15587</v>
      </c>
      <c r="AG7658" t="s" s="30">
        <f>CONCATENATE(AH7658,", ",AI7658," ",AJ7658)</f>
        <v>209</v>
      </c>
    </row>
    <row r="7659" s="231" customFormat="1" ht="13.65" customHeight="1">
      <c r="AA7659" s="245">
        <v>1414192</v>
      </c>
      <c r="AB7659" t="s" s="30">
        <v>15588</v>
      </c>
      <c r="AG7659" t="s" s="30">
        <f>CONCATENATE(AH7659,", ",AI7659," ",AJ7659)</f>
        <v>209</v>
      </c>
    </row>
    <row r="7660" s="231" customFormat="1" ht="13.65" customHeight="1">
      <c r="AA7660" s="245">
        <v>1414200</v>
      </c>
      <c r="AB7660" t="s" s="30">
        <v>15589</v>
      </c>
      <c r="AG7660" t="s" s="30">
        <f>CONCATENATE(AH7660,", ",AI7660," ",AJ7660)</f>
        <v>209</v>
      </c>
    </row>
    <row r="7661" s="231" customFormat="1" ht="13.65" customHeight="1">
      <c r="AA7661" s="245">
        <v>1414218</v>
      </c>
      <c r="AB7661" t="s" s="30">
        <v>15590</v>
      </c>
      <c r="AG7661" t="s" s="30">
        <f>CONCATENATE(AH7661,", ",AI7661," ",AJ7661)</f>
        <v>209</v>
      </c>
    </row>
    <row r="7662" s="231" customFormat="1" ht="13.65" customHeight="1">
      <c r="AA7662" s="245">
        <v>1414226</v>
      </c>
      <c r="AB7662" t="s" s="30">
        <v>15591</v>
      </c>
      <c r="AG7662" t="s" s="30">
        <f>CONCATENATE(AH7662,", ",AI7662," ",AJ7662)</f>
        <v>209</v>
      </c>
    </row>
    <row r="7663" s="231" customFormat="1" ht="13.65" customHeight="1">
      <c r="AA7663" s="245">
        <v>1414234</v>
      </c>
      <c r="AB7663" t="s" s="30">
        <v>15592</v>
      </c>
      <c r="AG7663" t="s" s="30">
        <f>CONCATENATE(AH7663,", ",AI7663," ",AJ7663)</f>
        <v>209</v>
      </c>
    </row>
    <row r="7664" s="231" customFormat="1" ht="13.65" customHeight="1">
      <c r="AA7664" s="245">
        <v>1414390</v>
      </c>
      <c r="AB7664" t="s" s="30">
        <v>15593</v>
      </c>
      <c r="AC7664" t="s" s="30">
        <v>15594</v>
      </c>
      <c r="AG7664" t="s" s="30">
        <f>CONCATENATE(AH7664,", ",AI7664," ",AJ7664)</f>
        <v>209</v>
      </c>
    </row>
    <row r="7665" s="231" customFormat="1" ht="13.65" customHeight="1">
      <c r="AA7665" s="245">
        <v>1414408</v>
      </c>
      <c r="AB7665" t="s" s="30">
        <v>15595</v>
      </c>
      <c r="AG7665" t="s" s="30">
        <f>CONCATENATE(AH7665,", ",AI7665," ",AJ7665)</f>
        <v>209</v>
      </c>
    </row>
    <row r="7666" s="231" customFormat="1" ht="13.65" customHeight="1">
      <c r="AA7666" s="245">
        <v>1414416</v>
      </c>
      <c r="AB7666" t="s" s="30">
        <v>15596</v>
      </c>
      <c r="AG7666" t="s" s="30">
        <f>CONCATENATE(AH7666,", ",AI7666," ",AJ7666)</f>
        <v>209</v>
      </c>
    </row>
    <row r="7667" s="231" customFormat="1" ht="13.65" customHeight="1">
      <c r="AA7667" s="245">
        <v>1414424</v>
      </c>
      <c r="AB7667" t="s" s="30">
        <v>15597</v>
      </c>
      <c r="AC7667" t="s" s="30">
        <v>15598</v>
      </c>
      <c r="AG7667" t="s" s="30">
        <f>CONCATENATE(AH7667,", ",AI7667," ",AJ7667)</f>
        <v>209</v>
      </c>
    </row>
    <row r="7668" s="231" customFormat="1" ht="13.65" customHeight="1">
      <c r="AA7668" s="245">
        <v>1414457</v>
      </c>
      <c r="AB7668" t="s" s="30">
        <v>15599</v>
      </c>
      <c r="AC7668" t="s" s="30">
        <v>15600</v>
      </c>
      <c r="AG7668" t="s" s="30">
        <f>CONCATENATE(AH7668,", ",AI7668," ",AJ7668)</f>
        <v>209</v>
      </c>
    </row>
    <row r="7669" s="231" customFormat="1" ht="13.65" customHeight="1">
      <c r="AA7669" s="245">
        <v>1414465</v>
      </c>
      <c r="AB7669" t="s" s="30">
        <v>15601</v>
      </c>
      <c r="AC7669" t="s" s="30">
        <v>15602</v>
      </c>
      <c r="AG7669" t="s" s="30">
        <f>CONCATENATE(AH7669,", ",AI7669," ",AJ7669)</f>
        <v>209</v>
      </c>
    </row>
    <row r="7670" s="231" customFormat="1" ht="13.65" customHeight="1">
      <c r="AA7670" s="245">
        <v>1414473</v>
      </c>
      <c r="AB7670" t="s" s="30">
        <v>15603</v>
      </c>
      <c r="AG7670" t="s" s="30">
        <f>CONCATENATE(AH7670,", ",AI7670," ",AJ7670)</f>
        <v>209</v>
      </c>
    </row>
    <row r="7671" s="231" customFormat="1" ht="13.65" customHeight="1">
      <c r="AA7671" s="245">
        <v>1414481</v>
      </c>
      <c r="AB7671" t="s" s="30">
        <v>15604</v>
      </c>
      <c r="AG7671" t="s" s="30">
        <f>CONCATENATE(AH7671,", ",AI7671," ",AJ7671)</f>
        <v>209</v>
      </c>
    </row>
    <row r="7672" s="231" customFormat="1" ht="13.65" customHeight="1">
      <c r="AA7672" s="245">
        <v>1414499</v>
      </c>
      <c r="AB7672" t="s" s="30">
        <v>15605</v>
      </c>
      <c r="AG7672" t="s" s="30">
        <f>CONCATENATE(AH7672,", ",AI7672," ",AJ7672)</f>
        <v>209</v>
      </c>
    </row>
    <row r="7673" s="231" customFormat="1" ht="13.65" customHeight="1">
      <c r="AA7673" s="245">
        <v>1414507</v>
      </c>
      <c r="AB7673" t="s" s="30">
        <v>15606</v>
      </c>
      <c r="AG7673" t="s" s="30">
        <f>CONCATENATE(AH7673,", ",AI7673," ",AJ7673)</f>
        <v>209</v>
      </c>
    </row>
    <row r="7674" s="231" customFormat="1" ht="13.65" customHeight="1">
      <c r="AA7674" s="245">
        <v>1414515</v>
      </c>
      <c r="AB7674" t="s" s="30">
        <v>15607</v>
      </c>
      <c r="AG7674" t="s" s="30">
        <f>CONCATENATE(AH7674,", ",AI7674," ",AJ7674)</f>
        <v>209</v>
      </c>
    </row>
    <row r="7675" s="231" customFormat="1" ht="13.65" customHeight="1">
      <c r="AA7675" s="245">
        <v>1414523</v>
      </c>
      <c r="AB7675" t="s" s="30">
        <v>15608</v>
      </c>
      <c r="AG7675" t="s" s="30">
        <f>CONCATENATE(AH7675,", ",AI7675," ",AJ7675)</f>
        <v>209</v>
      </c>
    </row>
    <row r="7676" s="231" customFormat="1" ht="13.65" customHeight="1">
      <c r="AA7676" s="245">
        <v>1414531</v>
      </c>
      <c r="AB7676" t="s" s="30">
        <v>15609</v>
      </c>
      <c r="AG7676" t="s" s="30">
        <f>CONCATENATE(AH7676,", ",AI7676," ",AJ7676)</f>
        <v>209</v>
      </c>
    </row>
    <row r="7677" s="231" customFormat="1" ht="13.65" customHeight="1">
      <c r="AA7677" s="245">
        <v>1414549</v>
      </c>
      <c r="AB7677" t="s" s="30">
        <v>15610</v>
      </c>
      <c r="AG7677" t="s" s="30">
        <f>CONCATENATE(AH7677,", ",AI7677," ",AJ7677)</f>
        <v>209</v>
      </c>
    </row>
    <row r="7678" s="231" customFormat="1" ht="13.65" customHeight="1">
      <c r="AA7678" s="245">
        <v>1414655</v>
      </c>
      <c r="AB7678" t="s" s="30">
        <v>15611</v>
      </c>
      <c r="AC7678" t="s" s="30">
        <v>15612</v>
      </c>
      <c r="AG7678" t="s" s="30">
        <f>CONCATENATE(AH7678,", ",AI7678," ",AJ7678)</f>
        <v>209</v>
      </c>
    </row>
    <row r="7679" s="231" customFormat="1" ht="13.65" customHeight="1">
      <c r="AA7679" s="245">
        <v>1414663</v>
      </c>
      <c r="AB7679" t="s" s="30">
        <v>12333</v>
      </c>
      <c r="AC7679" t="s" s="30">
        <v>15613</v>
      </c>
      <c r="AG7679" t="s" s="30">
        <f>CONCATENATE(AH7679,", ",AI7679," ",AJ7679)</f>
        <v>209</v>
      </c>
    </row>
    <row r="7680" s="231" customFormat="1" ht="13.65" customHeight="1">
      <c r="AA7680" s="245">
        <v>1414671</v>
      </c>
      <c r="AB7680" t="s" s="30">
        <v>15614</v>
      </c>
      <c r="AG7680" t="s" s="30">
        <f>CONCATENATE(AH7680,", ",AI7680," ",AJ7680)</f>
        <v>209</v>
      </c>
    </row>
    <row r="7681" s="231" customFormat="1" ht="13.65" customHeight="1">
      <c r="AA7681" s="245">
        <v>1414689</v>
      </c>
      <c r="AB7681" t="s" s="30">
        <v>15615</v>
      </c>
      <c r="AG7681" t="s" s="30">
        <f>CONCATENATE(AH7681,", ",AI7681," ",AJ7681)</f>
        <v>209</v>
      </c>
    </row>
    <row r="7682" s="231" customFormat="1" ht="13.65" customHeight="1">
      <c r="AA7682" s="245">
        <v>1414697</v>
      </c>
      <c r="AB7682" t="s" s="30">
        <v>15616</v>
      </c>
      <c r="AG7682" t="s" s="30">
        <f>CONCATENATE(AH7682,", ",AI7682," ",AJ7682)</f>
        <v>209</v>
      </c>
    </row>
    <row r="7683" s="231" customFormat="1" ht="13.65" customHeight="1">
      <c r="AA7683" s="245">
        <v>1414705</v>
      </c>
      <c r="AB7683" t="s" s="30">
        <v>15617</v>
      </c>
      <c r="AG7683" t="s" s="30">
        <f>CONCATENATE(AH7683,", ",AI7683," ",AJ7683)</f>
        <v>209</v>
      </c>
    </row>
    <row r="7684" s="231" customFormat="1" ht="13.65" customHeight="1">
      <c r="AA7684" s="245">
        <v>1414713</v>
      </c>
      <c r="AB7684" t="s" s="30">
        <v>15618</v>
      </c>
      <c r="AG7684" t="s" s="30">
        <f>CONCATENATE(AH7684,", ",AI7684," ",AJ7684)</f>
        <v>209</v>
      </c>
    </row>
    <row r="7685" s="231" customFormat="1" ht="13.65" customHeight="1">
      <c r="AA7685" s="245">
        <v>1414721</v>
      </c>
      <c r="AB7685" t="s" s="30">
        <v>15619</v>
      </c>
      <c r="AG7685" t="s" s="30">
        <f>CONCATENATE(AH7685,", ",AI7685," ",AJ7685)</f>
        <v>209</v>
      </c>
    </row>
    <row r="7686" s="231" customFormat="1" ht="13.65" customHeight="1">
      <c r="AA7686" s="245">
        <v>1414739</v>
      </c>
      <c r="AB7686" t="s" s="30">
        <v>15620</v>
      </c>
      <c r="AG7686" t="s" s="30">
        <f>CONCATENATE(AH7686,", ",AI7686," ",AJ7686)</f>
        <v>209</v>
      </c>
    </row>
    <row r="7687" s="231" customFormat="1" ht="13.65" customHeight="1">
      <c r="AA7687" s="245">
        <v>1414747</v>
      </c>
      <c r="AB7687" t="s" s="30">
        <v>15621</v>
      </c>
      <c r="AG7687" t="s" s="30">
        <f>CONCATENATE(AH7687,", ",AI7687," ",AJ7687)</f>
        <v>209</v>
      </c>
    </row>
    <row r="7688" s="231" customFormat="1" ht="13.65" customHeight="1">
      <c r="AA7688" s="245">
        <v>1414754</v>
      </c>
      <c r="AB7688" t="s" s="30">
        <v>15622</v>
      </c>
      <c r="AG7688" t="s" s="30">
        <f>CONCATENATE(AH7688,", ",AI7688," ",AJ7688)</f>
        <v>209</v>
      </c>
    </row>
    <row r="7689" s="231" customFormat="1" ht="13.65" customHeight="1">
      <c r="AA7689" s="245">
        <v>1414796</v>
      </c>
      <c r="AB7689" t="s" s="30">
        <v>15623</v>
      </c>
      <c r="AD7689" t="s" s="30">
        <v>15624</v>
      </c>
      <c r="AG7689" t="s" s="30">
        <f>CONCATENATE(AH7689,", ",AI7689," ",AJ7689)</f>
        <v>409</v>
      </c>
      <c r="AH7689" t="s" s="244">
        <v>410</v>
      </c>
      <c r="AI7689" t="s" s="30">
        <v>139</v>
      </c>
      <c r="AJ7689" s="245">
        <v>37380</v>
      </c>
    </row>
    <row r="7690" s="231" customFormat="1" ht="13.65" customHeight="1">
      <c r="AA7690" s="245">
        <v>1414929</v>
      </c>
      <c r="AB7690" t="s" s="30">
        <v>15625</v>
      </c>
      <c r="AG7690" t="s" s="30">
        <f>CONCATENATE(AH7690,", ",AI7690," ",AJ7690)</f>
        <v>209</v>
      </c>
    </row>
    <row r="7691" s="231" customFormat="1" ht="13.65" customHeight="1">
      <c r="AA7691" s="245">
        <v>1414952</v>
      </c>
      <c r="AB7691" t="s" s="30">
        <v>15626</v>
      </c>
      <c r="AG7691" t="s" s="30">
        <f>CONCATENATE(AH7691,", ",AI7691," ",AJ7691)</f>
        <v>209</v>
      </c>
    </row>
    <row r="7692" s="231" customFormat="1" ht="13.65" customHeight="1">
      <c r="AA7692" s="245">
        <v>1414960</v>
      </c>
      <c r="AB7692" t="s" s="30">
        <v>15627</v>
      </c>
      <c r="AC7692" t="s" s="30">
        <v>15628</v>
      </c>
      <c r="AG7692" t="s" s="30">
        <f>CONCATENATE(AH7692,", ",AI7692," ",AJ7692)</f>
        <v>209</v>
      </c>
    </row>
    <row r="7693" s="231" customFormat="1" ht="13.65" customHeight="1">
      <c r="AA7693" s="245">
        <v>1414978</v>
      </c>
      <c r="AB7693" t="s" s="30">
        <v>15629</v>
      </c>
      <c r="AG7693" t="s" s="30">
        <f>CONCATENATE(AH7693,", ",AI7693," ",AJ7693)</f>
        <v>209</v>
      </c>
    </row>
    <row r="7694" s="231" customFormat="1" ht="13.65" customHeight="1">
      <c r="AA7694" s="245">
        <v>1414986</v>
      </c>
      <c r="AB7694" t="s" s="30">
        <v>15630</v>
      </c>
      <c r="AG7694" t="s" s="30">
        <f>CONCATENATE(AH7694,", ",AI7694," ",AJ7694)</f>
        <v>209</v>
      </c>
    </row>
    <row r="7695" s="231" customFormat="1" ht="13.65" customHeight="1">
      <c r="AA7695" s="245">
        <v>1414994</v>
      </c>
      <c r="AB7695" t="s" s="30">
        <v>15631</v>
      </c>
      <c r="AC7695" t="s" s="30">
        <v>15632</v>
      </c>
      <c r="AG7695" t="s" s="30">
        <f>CONCATENATE(AH7695,", ",AI7695," ",AJ7695)</f>
        <v>209</v>
      </c>
    </row>
    <row r="7696" s="231" customFormat="1" ht="13.65" customHeight="1">
      <c r="AA7696" s="245">
        <v>1415009</v>
      </c>
      <c r="AB7696" t="s" s="30">
        <v>15633</v>
      </c>
      <c r="AG7696" t="s" s="30">
        <f>CONCATENATE(AH7696,", ",AI7696," ",AJ7696)</f>
        <v>209</v>
      </c>
    </row>
    <row r="7697" s="231" customFormat="1" ht="13.65" customHeight="1">
      <c r="AA7697" s="245">
        <v>1415017</v>
      </c>
      <c r="AB7697" t="s" s="30">
        <v>15634</v>
      </c>
      <c r="AG7697" t="s" s="30">
        <f>CONCATENATE(AH7697,", ",AI7697," ",AJ7697)</f>
        <v>209</v>
      </c>
    </row>
    <row r="7698" s="231" customFormat="1" ht="13.65" customHeight="1">
      <c r="AA7698" s="245">
        <v>1415025</v>
      </c>
      <c r="AB7698" t="s" s="30">
        <v>15635</v>
      </c>
      <c r="AG7698" t="s" s="30">
        <f>CONCATENATE(AH7698,", ",AI7698," ",AJ7698)</f>
        <v>209</v>
      </c>
    </row>
    <row r="7699" s="231" customFormat="1" ht="13.65" customHeight="1">
      <c r="AA7699" s="245">
        <v>1415124</v>
      </c>
      <c r="AB7699" t="s" s="30">
        <v>15636</v>
      </c>
      <c r="AG7699" t="s" s="30">
        <f>CONCATENATE(AH7699,", ",AI7699," ",AJ7699)</f>
        <v>209</v>
      </c>
    </row>
    <row r="7700" s="231" customFormat="1" ht="13.65" customHeight="1">
      <c r="AA7700" s="245">
        <v>1415132</v>
      </c>
      <c r="AB7700" t="s" s="30">
        <v>15637</v>
      </c>
      <c r="AG7700" t="s" s="30">
        <f>CONCATENATE(AH7700,", ",AI7700," ",AJ7700)</f>
        <v>209</v>
      </c>
    </row>
    <row r="7701" s="231" customFormat="1" ht="13.65" customHeight="1">
      <c r="AA7701" s="245">
        <v>1415140</v>
      </c>
      <c r="AB7701" t="s" s="30">
        <v>15638</v>
      </c>
      <c r="AC7701" t="s" s="30">
        <v>13905</v>
      </c>
      <c r="AG7701" t="s" s="30">
        <f>CONCATENATE(AH7701,", ",AI7701," ",AJ7701)</f>
        <v>209</v>
      </c>
    </row>
    <row r="7702" s="231" customFormat="1" ht="13.65" customHeight="1">
      <c r="AA7702" s="245">
        <v>1415181</v>
      </c>
      <c r="AB7702" t="s" s="30">
        <v>15639</v>
      </c>
      <c r="AD7702" t="s" s="30">
        <v>15640</v>
      </c>
      <c r="AG7702" t="s" s="30">
        <f>CONCATENATE(AH7702,", ",AI7702," ",AJ7702)</f>
        <v>309</v>
      </c>
      <c r="AH7702" t="s" s="244">
        <v>138</v>
      </c>
      <c r="AI7702" t="s" s="30">
        <v>139</v>
      </c>
      <c r="AJ7702" s="245">
        <v>37416</v>
      </c>
    </row>
    <row r="7703" s="231" customFormat="1" ht="13.65" customHeight="1">
      <c r="AA7703" s="245">
        <v>1415207</v>
      </c>
      <c r="AB7703" t="s" s="30">
        <v>15641</v>
      </c>
      <c r="AD7703" t="s" s="30">
        <v>15642</v>
      </c>
      <c r="AE7703" t="s" s="30">
        <v>15643</v>
      </c>
      <c r="AG7703" t="s" s="30">
        <f>CONCATENATE(AH7703,", ",AI7703," ",AJ7703)</f>
        <v>197</v>
      </c>
      <c r="AH7703" t="s" s="244">
        <v>138</v>
      </c>
      <c r="AI7703" t="s" s="30">
        <v>139</v>
      </c>
      <c r="AJ7703" s="245">
        <v>37402</v>
      </c>
    </row>
    <row r="7704" s="231" customFormat="1" ht="13.65" customHeight="1">
      <c r="AA7704" s="245">
        <v>1415256</v>
      </c>
      <c r="AB7704" t="s" s="30">
        <v>15644</v>
      </c>
      <c r="AG7704" t="s" s="30">
        <f>CONCATENATE(AH7704,", ",AI7704," ",AJ7704)</f>
        <v>209</v>
      </c>
    </row>
    <row r="7705" s="231" customFormat="1" ht="13.65" customHeight="1">
      <c r="AA7705" s="245">
        <v>1415264</v>
      </c>
      <c r="AB7705" t="s" s="30">
        <v>15645</v>
      </c>
      <c r="AG7705" t="s" s="30">
        <f>CONCATENATE(AH7705,", ",AI7705," ",AJ7705)</f>
        <v>209</v>
      </c>
    </row>
    <row r="7706" s="231" customFormat="1" ht="13.65" customHeight="1">
      <c r="AA7706" s="245">
        <v>1415272</v>
      </c>
      <c r="AB7706" t="s" s="30">
        <v>15646</v>
      </c>
      <c r="AG7706" t="s" s="30">
        <f>CONCATENATE(AH7706,", ",AI7706," ",AJ7706)</f>
        <v>209</v>
      </c>
    </row>
    <row r="7707" s="231" customFormat="1" ht="13.65" customHeight="1">
      <c r="AA7707" s="245">
        <v>1415280</v>
      </c>
      <c r="AB7707" t="s" s="30">
        <v>15647</v>
      </c>
      <c r="AG7707" t="s" s="30">
        <f>CONCATENATE(AH7707,", ",AI7707," ",AJ7707)</f>
        <v>209</v>
      </c>
    </row>
    <row r="7708" s="231" customFormat="1" ht="13.65" customHeight="1">
      <c r="AA7708" s="245">
        <v>1415306</v>
      </c>
      <c r="AB7708" t="s" s="30">
        <v>15648</v>
      </c>
      <c r="AG7708" t="s" s="30">
        <f>CONCATENATE(AH7708,", ",AI7708," ",AJ7708)</f>
        <v>209</v>
      </c>
    </row>
    <row r="7709" s="231" customFormat="1" ht="13.65" customHeight="1">
      <c r="AA7709" s="245">
        <v>1415322</v>
      </c>
      <c r="AB7709" t="s" s="30">
        <v>15649</v>
      </c>
      <c r="AG7709" t="s" s="30">
        <f>CONCATENATE(AH7709,", ",AI7709," ",AJ7709)</f>
        <v>209</v>
      </c>
    </row>
    <row r="7710" s="231" customFormat="1" ht="13.65" customHeight="1">
      <c r="AA7710" s="245">
        <v>1415330</v>
      </c>
      <c r="AB7710" t="s" s="30">
        <v>15650</v>
      </c>
      <c r="AG7710" t="s" s="30">
        <f>CONCATENATE(AH7710,", ",AI7710," ",AJ7710)</f>
        <v>209</v>
      </c>
    </row>
    <row r="7711" s="231" customFormat="1" ht="13.65" customHeight="1">
      <c r="AA7711" s="245">
        <v>1415348</v>
      </c>
      <c r="AB7711" t="s" s="30">
        <v>15651</v>
      </c>
      <c r="AG7711" t="s" s="30">
        <f>CONCATENATE(AH7711,", ",AI7711," ",AJ7711)</f>
        <v>209</v>
      </c>
    </row>
    <row r="7712" s="231" customFormat="1" ht="13.65" customHeight="1">
      <c r="AA7712" s="245">
        <v>1415355</v>
      </c>
      <c r="AB7712" t="s" s="30">
        <v>15652</v>
      </c>
      <c r="AG7712" t="s" s="30">
        <f>CONCATENATE(AH7712,", ",AI7712," ",AJ7712)</f>
        <v>209</v>
      </c>
    </row>
    <row r="7713" s="231" customFormat="1" ht="13.65" customHeight="1">
      <c r="AA7713" s="245">
        <v>1415363</v>
      </c>
      <c r="AB7713" t="s" s="30">
        <v>15653</v>
      </c>
      <c r="AG7713" t="s" s="30">
        <f>CONCATENATE(AH7713,", ",AI7713," ",AJ7713)</f>
        <v>209</v>
      </c>
    </row>
    <row r="7714" s="231" customFormat="1" ht="13.65" customHeight="1">
      <c r="AA7714" s="245">
        <v>1415371</v>
      </c>
      <c r="AB7714" t="s" s="30">
        <v>15654</v>
      </c>
      <c r="AG7714" t="s" s="30">
        <f>CONCATENATE(AH7714,", ",AI7714," ",AJ7714)</f>
        <v>209</v>
      </c>
    </row>
    <row r="7715" s="231" customFormat="1" ht="13.65" customHeight="1">
      <c r="AA7715" s="245">
        <v>1415389</v>
      </c>
      <c r="AB7715" t="s" s="30">
        <v>15655</v>
      </c>
      <c r="AG7715" t="s" s="30">
        <f>CONCATENATE(AH7715,", ",AI7715," ",AJ7715)</f>
        <v>209</v>
      </c>
    </row>
    <row r="7716" s="231" customFormat="1" ht="13.65" customHeight="1">
      <c r="AA7716" s="245">
        <v>1415397</v>
      </c>
      <c r="AB7716" t="s" s="30">
        <v>15656</v>
      </c>
      <c r="AC7716" t="s" s="30">
        <v>15657</v>
      </c>
      <c r="AG7716" t="s" s="30">
        <f>CONCATENATE(AH7716,", ",AI7716," ",AJ7716)</f>
        <v>209</v>
      </c>
    </row>
    <row r="7717" s="231" customFormat="1" ht="13.65" customHeight="1">
      <c r="AA7717" s="245">
        <v>1415405</v>
      </c>
      <c r="AB7717" t="s" s="30">
        <v>15658</v>
      </c>
      <c r="AG7717" t="s" s="30">
        <f>CONCATENATE(AH7717,", ",AI7717," ",AJ7717)</f>
        <v>209</v>
      </c>
    </row>
    <row r="7718" s="231" customFormat="1" ht="13.65" customHeight="1">
      <c r="AA7718" s="245">
        <v>1415413</v>
      </c>
      <c r="AB7718" t="s" s="30">
        <v>15659</v>
      </c>
      <c r="AG7718" t="s" s="30">
        <f>CONCATENATE(AH7718,", ",AI7718," ",AJ7718)</f>
        <v>209</v>
      </c>
    </row>
    <row r="7719" s="231" customFormat="1" ht="13.65" customHeight="1">
      <c r="AA7719" s="245">
        <v>1415421</v>
      </c>
      <c r="AB7719" t="s" s="30">
        <v>15660</v>
      </c>
      <c r="AC7719" t="s" s="30">
        <v>15661</v>
      </c>
      <c r="AG7719" t="s" s="30">
        <f>CONCATENATE(AH7719,", ",AI7719," ",AJ7719)</f>
        <v>209</v>
      </c>
    </row>
    <row r="7720" s="231" customFormat="1" ht="13.65" customHeight="1">
      <c r="AA7720" s="245">
        <v>1415439</v>
      </c>
      <c r="AB7720" t="s" s="30">
        <v>15662</v>
      </c>
      <c r="AC7720" t="s" s="30">
        <v>15663</v>
      </c>
      <c r="AG7720" t="s" s="30">
        <f>CONCATENATE(AH7720,", ",AI7720," ",AJ7720)</f>
        <v>209</v>
      </c>
    </row>
    <row r="7721" s="231" customFormat="1" ht="13.65" customHeight="1">
      <c r="AA7721" s="245">
        <v>1415447</v>
      </c>
      <c r="AB7721" t="s" s="30">
        <v>15664</v>
      </c>
      <c r="AG7721" t="s" s="30">
        <f>CONCATENATE(AH7721,", ",AI7721," ",AJ7721)</f>
        <v>209</v>
      </c>
    </row>
    <row r="7722" s="231" customFormat="1" ht="13.65" customHeight="1">
      <c r="AA7722" s="245">
        <v>1415454</v>
      </c>
      <c r="AB7722" t="s" s="30">
        <v>15665</v>
      </c>
      <c r="AG7722" t="s" s="30">
        <f>CONCATENATE(AH7722,", ",AI7722," ",AJ7722)</f>
        <v>209</v>
      </c>
    </row>
    <row r="7723" s="231" customFormat="1" ht="13.65" customHeight="1">
      <c r="AA7723" s="245">
        <v>1415462</v>
      </c>
      <c r="AB7723" t="s" s="30">
        <v>15666</v>
      </c>
      <c r="AC7723" t="s" s="30">
        <v>15667</v>
      </c>
      <c r="AG7723" t="s" s="30">
        <f>CONCATENATE(AH7723,", ",AI7723," ",AJ7723)</f>
        <v>209</v>
      </c>
    </row>
    <row r="7724" s="231" customFormat="1" ht="13.65" customHeight="1">
      <c r="AA7724" s="245">
        <v>1416080</v>
      </c>
      <c r="AB7724" t="s" s="30">
        <v>15668</v>
      </c>
      <c r="AC7724" t="s" s="30">
        <v>15669</v>
      </c>
      <c r="AG7724" t="s" s="30">
        <f>CONCATENATE(AH7724,", ",AI7724," ",AJ7724)</f>
        <v>209</v>
      </c>
    </row>
    <row r="7725" s="231" customFormat="1" ht="13.65" customHeight="1">
      <c r="AA7725" s="245">
        <v>1416106</v>
      </c>
      <c r="AB7725" t="s" s="30">
        <v>15670</v>
      </c>
      <c r="AG7725" t="s" s="30">
        <f>CONCATENATE(AH7725,", ",AI7725," ",AJ7725)</f>
        <v>209</v>
      </c>
    </row>
    <row r="7726" s="231" customFormat="1" ht="13.65" customHeight="1">
      <c r="AA7726" s="245">
        <v>1416114</v>
      </c>
      <c r="AB7726" t="s" s="30">
        <v>15671</v>
      </c>
      <c r="AG7726" t="s" s="30">
        <f>CONCATENATE(AH7726,", ",AI7726," ",AJ7726)</f>
        <v>209</v>
      </c>
    </row>
    <row r="7727" s="231" customFormat="1" ht="13.65" customHeight="1">
      <c r="AA7727" s="245">
        <v>1416130</v>
      </c>
      <c r="AB7727" t="s" s="30">
        <v>15672</v>
      </c>
      <c r="AG7727" t="s" s="30">
        <f>CONCATENATE(AH7727,", ",AI7727," ",AJ7727)</f>
        <v>209</v>
      </c>
    </row>
    <row r="7728" s="231" customFormat="1" ht="13.65" customHeight="1">
      <c r="AA7728" s="245">
        <v>1416148</v>
      </c>
      <c r="AB7728" t="s" s="30">
        <v>15673</v>
      </c>
      <c r="AG7728" t="s" s="30">
        <f>CONCATENATE(AH7728,", ",AI7728," ",AJ7728)</f>
        <v>209</v>
      </c>
    </row>
    <row r="7729" s="231" customFormat="1" ht="13.65" customHeight="1">
      <c r="AA7729" s="245">
        <v>1416155</v>
      </c>
      <c r="AB7729" t="s" s="30">
        <v>15674</v>
      </c>
      <c r="AG7729" t="s" s="30">
        <f>CONCATENATE(AH7729,", ",AI7729," ",AJ7729)</f>
        <v>209</v>
      </c>
    </row>
    <row r="7730" s="231" customFormat="1" ht="13.65" customHeight="1">
      <c r="AA7730" s="245">
        <v>1416163</v>
      </c>
      <c r="AB7730" t="s" s="30">
        <v>15675</v>
      </c>
      <c r="AG7730" t="s" s="30">
        <f>CONCATENATE(AH7730,", ",AI7730," ",AJ7730)</f>
        <v>209</v>
      </c>
    </row>
    <row r="7731" s="231" customFormat="1" ht="13.65" customHeight="1">
      <c r="AA7731" s="245">
        <v>1416171</v>
      </c>
      <c r="AB7731" t="s" s="30">
        <v>15676</v>
      </c>
      <c r="AG7731" t="s" s="30">
        <f>CONCATENATE(AH7731,", ",AI7731," ",AJ7731)</f>
        <v>209</v>
      </c>
    </row>
    <row r="7732" s="231" customFormat="1" ht="13.65" customHeight="1">
      <c r="AA7732" s="245">
        <v>1416189</v>
      </c>
      <c r="AB7732" t="s" s="30">
        <v>15677</v>
      </c>
      <c r="AG7732" t="s" s="30">
        <f>CONCATENATE(AH7732,", ",AI7732," ",AJ7732)</f>
        <v>209</v>
      </c>
    </row>
    <row r="7733" s="231" customFormat="1" ht="13.65" customHeight="1">
      <c r="AA7733" s="245">
        <v>1416197</v>
      </c>
      <c r="AB7733" t="s" s="30">
        <v>15678</v>
      </c>
      <c r="AG7733" t="s" s="30">
        <f>CONCATENATE(AH7733,", ",AI7733," ",AJ7733)</f>
        <v>209</v>
      </c>
    </row>
    <row r="7734" s="231" customFormat="1" ht="13.65" customHeight="1">
      <c r="AA7734" s="245">
        <v>1416205</v>
      </c>
      <c r="AB7734" t="s" s="30">
        <v>15679</v>
      </c>
      <c r="AG7734" t="s" s="30">
        <f>CONCATENATE(AH7734,", ",AI7734," ",AJ7734)</f>
        <v>209</v>
      </c>
    </row>
    <row r="7735" s="231" customFormat="1" ht="13.65" customHeight="1">
      <c r="AA7735" s="245">
        <v>1416213</v>
      </c>
      <c r="AB7735" t="s" s="30">
        <v>15680</v>
      </c>
      <c r="AG7735" t="s" s="30">
        <f>CONCATENATE(AH7735,", ",AI7735," ",AJ7735)</f>
        <v>209</v>
      </c>
    </row>
    <row r="7736" s="231" customFormat="1" ht="13.65" customHeight="1">
      <c r="AA7736" s="245">
        <v>1416221</v>
      </c>
      <c r="AB7736" t="s" s="30">
        <v>15681</v>
      </c>
      <c r="AG7736" t="s" s="30">
        <f>CONCATENATE(AH7736,", ",AI7736," ",AJ7736)</f>
        <v>209</v>
      </c>
    </row>
    <row r="7737" s="231" customFormat="1" ht="13.65" customHeight="1">
      <c r="AA7737" s="245">
        <v>1416239</v>
      </c>
      <c r="AB7737" t="s" s="30">
        <v>15682</v>
      </c>
      <c r="AG7737" t="s" s="30">
        <f>CONCATENATE(AH7737,", ",AI7737," ",AJ7737)</f>
        <v>209</v>
      </c>
    </row>
    <row r="7738" s="231" customFormat="1" ht="13.65" customHeight="1">
      <c r="AA7738" s="245">
        <v>1416247</v>
      </c>
      <c r="AB7738" t="s" s="30">
        <v>15683</v>
      </c>
      <c r="AG7738" t="s" s="30">
        <f>CONCATENATE(AH7738,", ",AI7738," ",AJ7738)</f>
        <v>209</v>
      </c>
    </row>
    <row r="7739" s="231" customFormat="1" ht="13.65" customHeight="1">
      <c r="AA7739" s="245">
        <v>1416924</v>
      </c>
      <c r="AB7739" t="s" s="30">
        <v>15684</v>
      </c>
      <c r="AG7739" t="s" s="30">
        <f>CONCATENATE(AH7739,", ",AI7739," ",AJ7739)</f>
        <v>209</v>
      </c>
    </row>
    <row r="7740" s="231" customFormat="1" ht="13.65" customHeight="1">
      <c r="AA7740" s="245">
        <v>1416932</v>
      </c>
      <c r="AB7740" t="s" s="30">
        <v>15685</v>
      </c>
      <c r="AG7740" t="s" s="30">
        <f>CONCATENATE(AH7740,", ",AI7740," ",AJ7740)</f>
        <v>209</v>
      </c>
    </row>
    <row r="7741" s="231" customFormat="1" ht="13.65" customHeight="1">
      <c r="AA7741" s="245">
        <v>1416940</v>
      </c>
      <c r="AB7741" t="s" s="30">
        <v>15686</v>
      </c>
      <c r="AG7741" t="s" s="30">
        <f>CONCATENATE(AH7741,", ",AI7741," ",AJ7741)</f>
        <v>209</v>
      </c>
    </row>
    <row r="7742" s="231" customFormat="1" ht="13.65" customHeight="1">
      <c r="AA7742" s="245">
        <v>1416957</v>
      </c>
      <c r="AB7742" t="s" s="30">
        <v>15687</v>
      </c>
      <c r="AC7742" t="s" s="30">
        <v>15688</v>
      </c>
      <c r="AG7742" t="s" s="30">
        <f>CONCATENATE(AH7742,", ",AI7742," ",AJ7742)</f>
        <v>209</v>
      </c>
    </row>
    <row r="7743" s="231" customFormat="1" ht="13.65" customHeight="1">
      <c r="AA7743" s="245">
        <v>1416965</v>
      </c>
      <c r="AB7743" t="s" s="30">
        <v>15689</v>
      </c>
      <c r="AG7743" t="s" s="30">
        <f>CONCATENATE(AH7743,", ",AI7743," ",AJ7743)</f>
        <v>209</v>
      </c>
    </row>
    <row r="7744" s="231" customFormat="1" ht="13.65" customHeight="1">
      <c r="AA7744" s="245">
        <v>1416981</v>
      </c>
      <c r="AB7744" t="s" s="30">
        <v>15690</v>
      </c>
      <c r="AC7744" t="s" s="30">
        <v>15691</v>
      </c>
      <c r="AG7744" t="s" s="30">
        <f>CONCATENATE(AH7744,", ",AI7744," ",AJ7744)</f>
        <v>209</v>
      </c>
    </row>
    <row r="7745" s="231" customFormat="1" ht="13.65" customHeight="1">
      <c r="AA7745" s="245">
        <v>1416999</v>
      </c>
      <c r="AB7745" t="s" s="30">
        <v>15692</v>
      </c>
      <c r="AG7745" t="s" s="30">
        <f>CONCATENATE(AH7745,", ",AI7745," ",AJ7745)</f>
        <v>209</v>
      </c>
    </row>
    <row r="7746" s="231" customFormat="1" ht="13.65" customHeight="1">
      <c r="AA7746" s="245">
        <v>1417005</v>
      </c>
      <c r="AB7746" t="s" s="30">
        <v>15693</v>
      </c>
      <c r="AC7746" t="s" s="30">
        <v>15694</v>
      </c>
      <c r="AG7746" t="s" s="30">
        <f>CONCATENATE(AH7746,", ",AI7746," ",AJ7746)</f>
        <v>209</v>
      </c>
    </row>
    <row r="7747" s="231" customFormat="1" ht="13.65" customHeight="1">
      <c r="AA7747" s="245">
        <v>1417013</v>
      </c>
      <c r="AB7747" t="s" s="30">
        <v>15695</v>
      </c>
      <c r="AG7747" t="s" s="30">
        <f>CONCATENATE(AH7747,", ",AI7747," ",AJ7747)</f>
        <v>209</v>
      </c>
    </row>
    <row r="7748" s="231" customFormat="1" ht="13.65" customHeight="1">
      <c r="AA7748" s="245">
        <v>1417021</v>
      </c>
      <c r="AB7748" t="s" s="30">
        <v>15696</v>
      </c>
      <c r="AG7748" t="s" s="30">
        <f>CONCATENATE(AH7748,", ",AI7748," ",AJ7748)</f>
        <v>209</v>
      </c>
    </row>
    <row r="7749" s="231" customFormat="1" ht="13.65" customHeight="1">
      <c r="AA7749" s="245">
        <v>1417039</v>
      </c>
      <c r="AB7749" t="s" s="30">
        <v>15697</v>
      </c>
      <c r="AG7749" t="s" s="30">
        <f>CONCATENATE(AH7749,", ",AI7749," ",AJ7749)</f>
        <v>209</v>
      </c>
    </row>
    <row r="7750" s="231" customFormat="1" ht="13.65" customHeight="1">
      <c r="AA7750" s="245">
        <v>1417047</v>
      </c>
      <c r="AB7750" t="s" s="30">
        <v>15698</v>
      </c>
      <c r="AG7750" t="s" s="30">
        <f>CONCATENATE(AH7750,", ",AI7750," ",AJ7750)</f>
        <v>209</v>
      </c>
    </row>
    <row r="7751" s="231" customFormat="1" ht="13.65" customHeight="1">
      <c r="AA7751" s="245">
        <v>1417054</v>
      </c>
      <c r="AB7751" t="s" s="30">
        <v>15699</v>
      </c>
      <c r="AG7751" t="s" s="30">
        <f>CONCATENATE(AH7751,", ",AI7751," ",AJ7751)</f>
        <v>209</v>
      </c>
    </row>
    <row r="7752" s="231" customFormat="1" ht="13.65" customHeight="1">
      <c r="AA7752" s="245">
        <v>1417062</v>
      </c>
      <c r="AB7752" t="s" s="30">
        <v>15700</v>
      </c>
      <c r="AG7752" t="s" s="30">
        <f>CONCATENATE(AH7752,", ",AI7752," ",AJ7752)</f>
        <v>209</v>
      </c>
    </row>
    <row r="7753" s="231" customFormat="1" ht="13.65" customHeight="1">
      <c r="AA7753" s="245">
        <v>1417070</v>
      </c>
      <c r="AB7753" t="s" s="30">
        <v>15701</v>
      </c>
      <c r="AG7753" t="s" s="30">
        <f>CONCATENATE(AH7753,", ",AI7753," ",AJ7753)</f>
        <v>209</v>
      </c>
    </row>
    <row r="7754" s="231" customFormat="1" ht="13.65" customHeight="1">
      <c r="AA7754" s="245">
        <v>1417088</v>
      </c>
      <c r="AB7754" t="s" s="30">
        <v>15702</v>
      </c>
      <c r="AD7754" t="s" s="30">
        <v>15703</v>
      </c>
      <c r="AG7754" t="s" s="30">
        <f>CONCATENATE(AH7754,", ",AI7754," ",AJ7754)</f>
        <v>15704</v>
      </c>
      <c r="AH7754" t="s" s="244">
        <v>899</v>
      </c>
      <c r="AI7754" t="s" s="30">
        <v>178</v>
      </c>
      <c r="AJ7754" s="245">
        <v>30605</v>
      </c>
    </row>
    <row r="7755" s="231" customFormat="1" ht="13.65" customHeight="1">
      <c r="AA7755" s="245">
        <v>1417096</v>
      </c>
      <c r="AB7755" t="s" s="30">
        <v>15705</v>
      </c>
      <c r="AG7755" t="s" s="30">
        <f>CONCATENATE(AH7755,", ",AI7755," ",AJ7755)</f>
        <v>209</v>
      </c>
    </row>
    <row r="7756" s="231" customFormat="1" ht="13.65" customHeight="1">
      <c r="AA7756" s="245">
        <v>1417104</v>
      </c>
      <c r="AB7756" t="s" s="30">
        <v>15706</v>
      </c>
      <c r="AG7756" t="s" s="30">
        <f>CONCATENATE(AH7756,", ",AI7756," ",AJ7756)</f>
        <v>209</v>
      </c>
    </row>
    <row r="7757" s="231" customFormat="1" ht="13.65" customHeight="1">
      <c r="AA7757" s="245">
        <v>1417112</v>
      </c>
      <c r="AB7757" t="s" s="30">
        <v>15707</v>
      </c>
      <c r="AG7757" t="s" s="30">
        <f>CONCATENATE(AH7757,", ",AI7757," ",AJ7757)</f>
        <v>209</v>
      </c>
    </row>
    <row r="7758" s="231" customFormat="1" ht="13.65" customHeight="1">
      <c r="AA7758" s="245">
        <v>1417120</v>
      </c>
      <c r="AB7758" t="s" s="30">
        <v>15708</v>
      </c>
      <c r="AG7758" t="s" s="30">
        <f>CONCATENATE(AH7758,", ",AI7758," ",AJ7758)</f>
        <v>209</v>
      </c>
    </row>
    <row r="7759" s="231" customFormat="1" ht="13.65" customHeight="1">
      <c r="AA7759" s="245">
        <v>1417138</v>
      </c>
      <c r="AB7759" t="s" s="30">
        <v>15709</v>
      </c>
      <c r="AG7759" t="s" s="30">
        <f>CONCATENATE(AH7759,", ",AI7759," ",AJ7759)</f>
        <v>209</v>
      </c>
    </row>
    <row r="7760" s="231" customFormat="1" ht="13.65" customHeight="1">
      <c r="AA7760" s="245">
        <v>1417146</v>
      </c>
      <c r="AB7760" t="s" s="30">
        <v>15710</v>
      </c>
      <c r="AG7760" t="s" s="30">
        <f>CONCATENATE(AH7760,", ",AI7760," ",AJ7760)</f>
        <v>209</v>
      </c>
    </row>
    <row r="7761" s="231" customFormat="1" ht="13.65" customHeight="1">
      <c r="AA7761" s="245">
        <v>1417153</v>
      </c>
      <c r="AB7761" t="s" s="30">
        <v>15711</v>
      </c>
      <c r="AG7761" t="s" s="30">
        <f>CONCATENATE(AH7761,", ",AI7761," ",AJ7761)</f>
        <v>209</v>
      </c>
    </row>
    <row r="7762" s="231" customFormat="1" ht="13.65" customHeight="1">
      <c r="AA7762" s="245">
        <v>1417161</v>
      </c>
      <c r="AB7762" t="s" s="30">
        <v>15712</v>
      </c>
      <c r="AG7762" t="s" s="30">
        <f>CONCATENATE(AH7762,", ",AI7762," ",AJ7762)</f>
        <v>209</v>
      </c>
    </row>
    <row r="7763" s="231" customFormat="1" ht="13.65" customHeight="1">
      <c r="AA7763" s="245">
        <v>1417179</v>
      </c>
      <c r="AB7763" t="s" s="30">
        <v>15713</v>
      </c>
      <c r="AG7763" t="s" s="30">
        <f>CONCATENATE(AH7763,", ",AI7763," ",AJ7763)</f>
        <v>209</v>
      </c>
    </row>
    <row r="7764" s="231" customFormat="1" ht="13.65" customHeight="1">
      <c r="AA7764" s="245">
        <v>1417187</v>
      </c>
      <c r="AB7764" t="s" s="30">
        <v>15714</v>
      </c>
      <c r="AG7764" t="s" s="30">
        <f>CONCATENATE(AH7764,", ",AI7764," ",AJ7764)</f>
        <v>209</v>
      </c>
    </row>
    <row r="7765" s="231" customFormat="1" ht="13.65" customHeight="1">
      <c r="AA7765" s="245">
        <v>1417195</v>
      </c>
      <c r="AB7765" t="s" s="30">
        <v>15715</v>
      </c>
      <c r="AG7765" t="s" s="30">
        <f>CONCATENATE(AH7765,", ",AI7765," ",AJ7765)</f>
        <v>209</v>
      </c>
    </row>
    <row r="7766" s="231" customFormat="1" ht="13.65" customHeight="1">
      <c r="AA7766" s="245">
        <v>1417203</v>
      </c>
      <c r="AB7766" t="s" s="30">
        <v>6747</v>
      </c>
      <c r="AC7766" t="s" s="30">
        <v>15716</v>
      </c>
      <c r="AG7766" t="s" s="30">
        <f>CONCATENATE(AH7766,", ",AI7766," ",AJ7766)</f>
        <v>209</v>
      </c>
    </row>
    <row r="7767" s="231" customFormat="1" ht="13.65" customHeight="1">
      <c r="AA7767" s="245">
        <v>1417211</v>
      </c>
      <c r="AB7767" t="s" s="30">
        <v>15717</v>
      </c>
      <c r="AG7767" t="s" s="30">
        <f>CONCATENATE(AH7767,", ",AI7767," ",AJ7767)</f>
        <v>209</v>
      </c>
    </row>
    <row r="7768" s="231" customFormat="1" ht="13.65" customHeight="1">
      <c r="AA7768" s="245">
        <v>1417229</v>
      </c>
      <c r="AB7768" t="s" s="30">
        <v>15718</v>
      </c>
      <c r="AG7768" t="s" s="30">
        <f>CONCATENATE(AH7768,", ",AI7768," ",AJ7768)</f>
        <v>209</v>
      </c>
    </row>
    <row r="7769" s="231" customFormat="1" ht="13.65" customHeight="1">
      <c r="AA7769" s="245">
        <v>1417781</v>
      </c>
      <c r="AB7769" t="s" s="30">
        <v>15719</v>
      </c>
      <c r="AG7769" t="s" s="30">
        <f>CONCATENATE(AH7769,", ",AI7769," ",AJ7769)</f>
        <v>209</v>
      </c>
    </row>
    <row r="7770" s="231" customFormat="1" ht="13.65" customHeight="1">
      <c r="AA7770" s="245">
        <v>1417880</v>
      </c>
      <c r="AB7770" t="s" s="30">
        <v>15720</v>
      </c>
      <c r="AD7770" t="s" s="30">
        <v>15721</v>
      </c>
      <c r="AG7770" t="s" s="30">
        <f>CONCATENATE(AH7770,", ",AI7770," ",AJ7770)</f>
        <v>1355</v>
      </c>
      <c r="AH7770" t="s" s="244">
        <v>485</v>
      </c>
      <c r="AI7770" t="s" s="30">
        <v>139</v>
      </c>
      <c r="AJ7770" s="245">
        <v>37363</v>
      </c>
    </row>
    <row r="7771" s="231" customFormat="1" ht="13.65" customHeight="1">
      <c r="AA7771" s="245">
        <v>1418029</v>
      </c>
      <c r="AB7771" t="s" s="30">
        <v>15722</v>
      </c>
      <c r="AG7771" t="s" s="30">
        <f>CONCATENATE(AH7771,", ",AI7771," ",AJ7771)</f>
        <v>209</v>
      </c>
    </row>
    <row r="7772" s="231" customFormat="1" ht="13.65" customHeight="1">
      <c r="AA7772" s="245">
        <v>1418037</v>
      </c>
      <c r="AB7772" t="s" s="30">
        <v>15723</v>
      </c>
      <c r="AG7772" t="s" s="30">
        <f>CONCATENATE(AH7772,", ",AI7772," ",AJ7772)</f>
        <v>209</v>
      </c>
    </row>
    <row r="7773" s="231" customFormat="1" ht="13.65" customHeight="1">
      <c r="AA7773" s="245">
        <v>1418045</v>
      </c>
      <c r="AB7773" t="s" s="30">
        <v>15724</v>
      </c>
      <c r="AG7773" t="s" s="30">
        <f>CONCATENATE(AH7773,", ",AI7773," ",AJ7773)</f>
        <v>209</v>
      </c>
    </row>
    <row r="7774" s="231" customFormat="1" ht="13.65" customHeight="1">
      <c r="AA7774" s="245">
        <v>1418052</v>
      </c>
      <c r="AB7774" t="s" s="30">
        <v>15725</v>
      </c>
      <c r="AG7774" t="s" s="30">
        <f>CONCATENATE(AH7774,", ",AI7774," ",AJ7774)</f>
        <v>209</v>
      </c>
    </row>
    <row r="7775" s="231" customFormat="1" ht="13.65" customHeight="1">
      <c r="AA7775" s="245">
        <v>1418060</v>
      </c>
      <c r="AB7775" t="s" s="30">
        <v>15726</v>
      </c>
      <c r="AC7775" t="s" s="30">
        <v>15727</v>
      </c>
      <c r="AG7775" t="s" s="30">
        <f>CONCATENATE(AH7775,", ",AI7775," ",AJ7775)</f>
        <v>209</v>
      </c>
    </row>
    <row r="7776" s="231" customFormat="1" ht="13.65" customHeight="1">
      <c r="AA7776" s="245">
        <v>1418078</v>
      </c>
      <c r="AB7776" t="s" s="30">
        <v>15728</v>
      </c>
      <c r="AG7776" t="s" s="30">
        <f>CONCATENATE(AH7776,", ",AI7776," ",AJ7776)</f>
        <v>209</v>
      </c>
    </row>
    <row r="7777" s="231" customFormat="1" ht="13.65" customHeight="1">
      <c r="AA7777" s="245">
        <v>1418086</v>
      </c>
      <c r="AB7777" t="s" s="30">
        <v>15729</v>
      </c>
      <c r="AG7777" t="s" s="30">
        <f>CONCATENATE(AH7777,", ",AI7777," ",AJ7777)</f>
        <v>209</v>
      </c>
    </row>
    <row r="7778" s="231" customFormat="1" ht="13.65" customHeight="1">
      <c r="AA7778" s="245">
        <v>1418094</v>
      </c>
      <c r="AB7778" t="s" s="30">
        <v>15730</v>
      </c>
      <c r="AG7778" t="s" s="30">
        <f>CONCATENATE(AH7778,", ",AI7778," ",AJ7778)</f>
        <v>209</v>
      </c>
    </row>
    <row r="7779" s="231" customFormat="1" ht="13.65" customHeight="1">
      <c r="AA7779" s="245">
        <v>1418102</v>
      </c>
      <c r="AB7779" t="s" s="30">
        <v>15731</v>
      </c>
      <c r="AG7779" t="s" s="30">
        <f>CONCATENATE(AH7779,", ",AI7779," ",AJ7779)</f>
        <v>209</v>
      </c>
    </row>
    <row r="7780" s="231" customFormat="1" ht="13.65" customHeight="1">
      <c r="AA7780" s="245">
        <v>1418110</v>
      </c>
      <c r="AB7780" t="s" s="30">
        <v>15732</v>
      </c>
      <c r="AG7780" t="s" s="30">
        <f>CONCATENATE(AH7780,", ",AI7780," ",AJ7780)</f>
        <v>209</v>
      </c>
    </row>
    <row r="7781" s="231" customFormat="1" ht="13.65" customHeight="1">
      <c r="AA7781" s="245">
        <v>1418128</v>
      </c>
      <c r="AB7781" t="s" s="30">
        <v>15733</v>
      </c>
      <c r="AC7781" t="s" s="30">
        <v>15734</v>
      </c>
      <c r="AG7781" t="s" s="30">
        <f>CONCATENATE(AH7781,", ",AI7781," ",AJ7781)</f>
        <v>209</v>
      </c>
    </row>
    <row r="7782" s="231" customFormat="1" ht="13.65" customHeight="1">
      <c r="AA7782" s="245">
        <v>1418136</v>
      </c>
      <c r="AB7782" t="s" s="30">
        <v>15735</v>
      </c>
      <c r="AG7782" t="s" s="30">
        <f>CONCATENATE(AH7782,", ",AI7782," ",AJ7782)</f>
        <v>209</v>
      </c>
    </row>
    <row r="7783" s="231" customFormat="1" ht="13.65" customHeight="1">
      <c r="AA7783" s="245">
        <v>1418144</v>
      </c>
      <c r="AB7783" t="s" s="30">
        <v>15736</v>
      </c>
      <c r="AG7783" t="s" s="30">
        <f>CONCATENATE(AH7783,", ",AI7783," ",AJ7783)</f>
        <v>209</v>
      </c>
    </row>
    <row r="7784" s="231" customFormat="1" ht="13.65" customHeight="1">
      <c r="AA7784" s="245">
        <v>1418151</v>
      </c>
      <c r="AB7784" t="s" s="30">
        <v>15737</v>
      </c>
      <c r="AG7784" t="s" s="30">
        <f>CONCATENATE(AH7784,", ",AI7784," ",AJ7784)</f>
        <v>209</v>
      </c>
    </row>
    <row r="7785" s="231" customFormat="1" ht="13.65" customHeight="1">
      <c r="AA7785" s="245">
        <v>1418169</v>
      </c>
      <c r="AB7785" t="s" s="30">
        <v>15738</v>
      </c>
      <c r="AG7785" t="s" s="30">
        <f>CONCATENATE(AH7785,", ",AI7785," ",AJ7785)</f>
        <v>209</v>
      </c>
    </row>
    <row r="7786" s="231" customFormat="1" ht="13.65" customHeight="1">
      <c r="AA7786" s="245">
        <v>1418177</v>
      </c>
      <c r="AB7786" t="s" s="30">
        <v>15739</v>
      </c>
      <c r="AG7786" t="s" s="30">
        <f>CONCATENATE(AH7786,", ",AI7786," ",AJ7786)</f>
        <v>209</v>
      </c>
    </row>
    <row r="7787" s="231" customFormat="1" ht="13.65" customHeight="1">
      <c r="AA7787" s="245">
        <v>1418185</v>
      </c>
      <c r="AB7787" t="s" s="30">
        <v>15740</v>
      </c>
      <c r="AG7787" t="s" s="30">
        <f>CONCATENATE(AH7787,", ",AI7787," ",AJ7787)</f>
        <v>209</v>
      </c>
    </row>
    <row r="7788" s="231" customFormat="1" ht="13.65" customHeight="1">
      <c r="AA7788" s="245">
        <v>1418193</v>
      </c>
      <c r="AB7788" t="s" s="30">
        <v>15741</v>
      </c>
      <c r="AG7788" t="s" s="30">
        <f>CONCATENATE(AH7788,", ",AI7788," ",AJ7788)</f>
        <v>209</v>
      </c>
    </row>
    <row r="7789" s="231" customFormat="1" ht="13.65" customHeight="1">
      <c r="AA7789" s="245">
        <v>1418201</v>
      </c>
      <c r="AB7789" t="s" s="30">
        <v>15742</v>
      </c>
      <c r="AG7789" t="s" s="30">
        <f>CONCATENATE(AH7789,", ",AI7789," ",AJ7789)</f>
        <v>209</v>
      </c>
    </row>
    <row r="7790" s="231" customFormat="1" ht="13.65" customHeight="1">
      <c r="AA7790" s="245">
        <v>1418219</v>
      </c>
      <c r="AB7790" t="s" s="30">
        <v>15743</v>
      </c>
      <c r="AG7790" t="s" s="30">
        <f>CONCATENATE(AH7790,", ",AI7790," ",AJ7790)</f>
        <v>209</v>
      </c>
    </row>
    <row r="7791" s="231" customFormat="1" ht="13.65" customHeight="1">
      <c r="AA7791" s="245">
        <v>1418227</v>
      </c>
      <c r="AB7791" t="s" s="30">
        <v>15744</v>
      </c>
      <c r="AG7791" t="s" s="30">
        <f>CONCATENATE(AH7791,", ",AI7791," ",AJ7791)</f>
        <v>209</v>
      </c>
    </row>
    <row r="7792" s="231" customFormat="1" ht="13.65" customHeight="1">
      <c r="AA7792" s="245">
        <v>1418235</v>
      </c>
      <c r="AB7792" t="s" s="30">
        <v>15745</v>
      </c>
      <c r="AG7792" t="s" s="30">
        <f>CONCATENATE(AH7792,", ",AI7792," ",AJ7792)</f>
        <v>209</v>
      </c>
    </row>
    <row r="7793" s="231" customFormat="1" ht="13.65" customHeight="1">
      <c r="AA7793" s="245">
        <v>1418243</v>
      </c>
      <c r="AB7793" t="s" s="30">
        <v>15746</v>
      </c>
      <c r="AG7793" t="s" s="30">
        <f>CONCATENATE(AH7793,", ",AI7793," ",AJ7793)</f>
        <v>209</v>
      </c>
    </row>
    <row r="7794" s="231" customFormat="1" ht="13.65" customHeight="1">
      <c r="AA7794" s="245">
        <v>1418250</v>
      </c>
      <c r="AB7794" t="s" s="30">
        <v>15747</v>
      </c>
      <c r="AG7794" t="s" s="30">
        <f>CONCATENATE(AH7794,", ",AI7794," ",AJ7794)</f>
        <v>209</v>
      </c>
    </row>
    <row r="7795" s="231" customFormat="1" ht="13.65" customHeight="1">
      <c r="AA7795" s="245">
        <v>1419381</v>
      </c>
      <c r="AB7795" t="s" s="30">
        <v>15748</v>
      </c>
      <c r="AC7795" t="s" s="30">
        <v>15749</v>
      </c>
      <c r="AG7795" t="s" s="30">
        <f>CONCATENATE(AH7795,", ",AI7795," ",AJ7795)</f>
        <v>209</v>
      </c>
    </row>
    <row r="7796" s="231" customFormat="1" ht="13.65" customHeight="1">
      <c r="AA7796" s="245">
        <v>1419399</v>
      </c>
      <c r="AB7796" t="s" s="30">
        <v>15750</v>
      </c>
      <c r="AG7796" t="s" s="30">
        <f>CONCATENATE(AH7796,", ",AI7796," ",AJ7796)</f>
        <v>209</v>
      </c>
    </row>
    <row r="7797" s="231" customFormat="1" ht="13.65" customHeight="1">
      <c r="AA7797" s="245">
        <v>1419407</v>
      </c>
      <c r="AB7797" t="s" s="30">
        <v>15751</v>
      </c>
      <c r="AG7797" t="s" s="30">
        <f>CONCATENATE(AH7797,", ",AI7797," ",AJ7797)</f>
        <v>209</v>
      </c>
    </row>
    <row r="7798" s="231" customFormat="1" ht="13.65" customHeight="1">
      <c r="AA7798" s="245">
        <v>1419415</v>
      </c>
      <c r="AB7798" t="s" s="30">
        <v>15752</v>
      </c>
      <c r="AG7798" t="s" s="30">
        <f>CONCATENATE(AH7798,", ",AI7798," ",AJ7798)</f>
        <v>209</v>
      </c>
    </row>
    <row r="7799" s="231" customFormat="1" ht="13.65" customHeight="1">
      <c r="AA7799" s="245">
        <v>1419423</v>
      </c>
      <c r="AB7799" t="s" s="30">
        <v>15753</v>
      </c>
      <c r="AG7799" t="s" s="30">
        <f>CONCATENATE(AH7799,", ",AI7799," ",AJ7799)</f>
        <v>209</v>
      </c>
    </row>
    <row r="7800" s="231" customFormat="1" ht="13.65" customHeight="1">
      <c r="AA7800" s="245">
        <v>1419431</v>
      </c>
      <c r="AB7800" t="s" s="30">
        <v>15754</v>
      </c>
      <c r="AG7800" t="s" s="30">
        <f>CONCATENATE(AH7800,", ",AI7800," ",AJ7800)</f>
        <v>209</v>
      </c>
    </row>
    <row r="7801" s="231" customFormat="1" ht="13.65" customHeight="1">
      <c r="AA7801" s="245">
        <v>1419449</v>
      </c>
      <c r="AB7801" t="s" s="30">
        <v>15755</v>
      </c>
      <c r="AG7801" t="s" s="30">
        <f>CONCATENATE(AH7801,", ",AI7801," ",AJ7801)</f>
        <v>209</v>
      </c>
    </row>
    <row r="7802" s="231" customFormat="1" ht="13.65" customHeight="1">
      <c r="AA7802" s="245">
        <v>1419456</v>
      </c>
      <c r="AB7802" t="s" s="30">
        <v>15756</v>
      </c>
      <c r="AG7802" t="s" s="30">
        <f>CONCATENATE(AH7802,", ",AI7802," ",AJ7802)</f>
        <v>209</v>
      </c>
    </row>
    <row r="7803" s="231" customFormat="1" ht="13.65" customHeight="1">
      <c r="AA7803" s="245">
        <v>1419464</v>
      </c>
      <c r="AB7803" t="s" s="30">
        <v>15757</v>
      </c>
      <c r="AG7803" t="s" s="30">
        <f>CONCATENATE(AH7803,", ",AI7803," ",AJ7803)</f>
        <v>209</v>
      </c>
    </row>
    <row r="7804" s="231" customFormat="1" ht="13.65" customHeight="1">
      <c r="AA7804" s="245">
        <v>1419472</v>
      </c>
      <c r="AB7804" t="s" s="30">
        <v>15758</v>
      </c>
      <c r="AG7804" t="s" s="30">
        <f>CONCATENATE(AH7804,", ",AI7804," ",AJ7804)</f>
        <v>209</v>
      </c>
    </row>
    <row r="7805" s="231" customFormat="1" ht="13.65" customHeight="1">
      <c r="AA7805" s="245">
        <v>1419480</v>
      </c>
      <c r="AB7805" t="s" s="30">
        <v>15759</v>
      </c>
      <c r="AG7805" t="s" s="30">
        <f>CONCATENATE(AH7805,", ",AI7805," ",AJ7805)</f>
        <v>209</v>
      </c>
    </row>
    <row r="7806" s="231" customFormat="1" ht="13.65" customHeight="1">
      <c r="AA7806" s="245">
        <v>1419498</v>
      </c>
      <c r="AB7806" t="s" s="30">
        <v>15760</v>
      </c>
      <c r="AG7806" t="s" s="30">
        <f>CONCATENATE(AH7806,", ",AI7806," ",AJ7806)</f>
        <v>209</v>
      </c>
    </row>
    <row r="7807" s="231" customFormat="1" ht="13.65" customHeight="1">
      <c r="AA7807" s="245">
        <v>1422211</v>
      </c>
      <c r="AB7807" t="s" s="30">
        <v>15761</v>
      </c>
      <c r="AD7807" t="s" s="30">
        <v>15762</v>
      </c>
      <c r="AE7807" t="s" s="30">
        <v>7466</v>
      </c>
      <c r="AG7807" t="s" s="30">
        <f>CONCATENATE(AH7807,", ",AI7807," ",AJ7807)</f>
        <v>409</v>
      </c>
      <c r="AH7807" t="s" s="244">
        <v>410</v>
      </c>
      <c r="AI7807" t="s" s="30">
        <v>139</v>
      </c>
      <c r="AJ7807" s="245">
        <v>37380</v>
      </c>
    </row>
    <row r="7808" s="231" customFormat="1" ht="13.65" customHeight="1">
      <c r="AA7808" s="245">
        <v>1422237</v>
      </c>
      <c r="AB7808" t="s" s="30">
        <v>15763</v>
      </c>
      <c r="AD7808" t="s" s="30">
        <v>15764</v>
      </c>
      <c r="AG7808" t="s" s="30">
        <f>CONCATENATE(AH7808,", ",AI7808," ",AJ7808)</f>
        <v>147</v>
      </c>
      <c r="AH7808" t="s" s="244">
        <v>138</v>
      </c>
      <c r="AI7808" t="s" s="30">
        <v>139</v>
      </c>
      <c r="AJ7808" s="245">
        <v>37406</v>
      </c>
    </row>
    <row r="7809" s="231" customFormat="1" ht="13.65" customHeight="1">
      <c r="AA7809" s="245">
        <v>1423433</v>
      </c>
      <c r="AB7809" t="s" s="30">
        <v>15765</v>
      </c>
      <c r="AG7809" t="s" s="30">
        <f>CONCATENATE(AH7809,", ",AI7809," ",AJ7809)</f>
        <v>209</v>
      </c>
    </row>
    <row r="7810" s="231" customFormat="1" ht="13.65" customHeight="1">
      <c r="AA7810" s="245">
        <v>1423573</v>
      </c>
      <c r="AB7810" t="s" s="30">
        <v>15766</v>
      </c>
      <c r="AD7810" t="s" s="30">
        <v>15767</v>
      </c>
      <c r="AG7810" t="s" s="30">
        <f>CONCATENATE(AH7810,", ",AI7810," ",AJ7810)</f>
        <v>147</v>
      </c>
      <c r="AH7810" t="s" s="244">
        <v>138</v>
      </c>
      <c r="AI7810" t="s" s="30">
        <v>139</v>
      </c>
      <c r="AJ7810" s="245">
        <v>37406</v>
      </c>
    </row>
    <row r="7811" s="231" customFormat="1" ht="13.65" customHeight="1">
      <c r="AA7811" s="245">
        <v>1424944</v>
      </c>
      <c r="AB7811" t="s" s="30">
        <v>15768</v>
      </c>
      <c r="AD7811" t="s" s="30">
        <v>15769</v>
      </c>
      <c r="AG7811" t="s" s="30">
        <f>CONCATENATE(AH7811,", ",AI7811," ",AJ7811)</f>
        <v>154</v>
      </c>
      <c r="AH7811" t="s" s="244">
        <v>138</v>
      </c>
      <c r="AI7811" t="s" s="30">
        <v>139</v>
      </c>
      <c r="AJ7811" s="245">
        <v>37404</v>
      </c>
    </row>
    <row r="7812" s="231" customFormat="1" ht="13.65" customHeight="1">
      <c r="AA7812" s="245">
        <v>1424951</v>
      </c>
      <c r="AB7812" t="s" s="30">
        <v>15770</v>
      </c>
      <c r="AD7812" t="s" s="30">
        <v>15771</v>
      </c>
      <c r="AG7812" t="s" s="30">
        <f>CONCATENATE(AH7812,", ",AI7812," ",AJ7812)</f>
        <v>197</v>
      </c>
      <c r="AH7812" t="s" s="244">
        <v>138</v>
      </c>
      <c r="AI7812" t="s" s="30">
        <v>139</v>
      </c>
      <c r="AJ7812" s="245">
        <v>37402</v>
      </c>
    </row>
    <row r="7813" s="231" customFormat="1" ht="13.65" customHeight="1">
      <c r="AA7813" s="245">
        <v>1425131</v>
      </c>
      <c r="AB7813" t="s" s="30">
        <v>15772</v>
      </c>
      <c r="AD7813" t="s" s="30">
        <v>15773</v>
      </c>
      <c r="AG7813" t="s" s="30">
        <f>CONCATENATE(AH7813,", ",AI7813," ",AJ7813)</f>
        <v>182</v>
      </c>
      <c r="AH7813" t="s" s="244">
        <v>138</v>
      </c>
      <c r="AI7813" t="s" s="30">
        <v>139</v>
      </c>
      <c r="AJ7813" s="245">
        <v>37421</v>
      </c>
    </row>
    <row r="7814" s="231" customFormat="1" ht="13.65" customHeight="1">
      <c r="AA7814" s="245">
        <v>1425149</v>
      </c>
      <c r="AB7814" t="s" s="30">
        <v>15774</v>
      </c>
      <c r="AD7814" t="s" s="30">
        <v>11795</v>
      </c>
      <c r="AE7814" t="s" s="30">
        <v>15775</v>
      </c>
      <c r="AG7814" t="s" s="30">
        <f>CONCATENATE(AH7814,", ",AI7814," ",AJ7814)</f>
        <v>197</v>
      </c>
      <c r="AH7814" t="s" s="244">
        <v>138</v>
      </c>
      <c r="AI7814" t="s" s="30">
        <v>139</v>
      </c>
      <c r="AJ7814" s="245">
        <v>37402</v>
      </c>
    </row>
    <row r="7815" s="231" customFormat="1" ht="13.65" customHeight="1">
      <c r="AA7815" s="245">
        <v>1425230</v>
      </c>
      <c r="AB7815" t="s" s="30">
        <v>15776</v>
      </c>
      <c r="AD7815" t="s" s="30">
        <v>15777</v>
      </c>
      <c r="AG7815" t="s" s="30">
        <f>CONCATENATE(AH7815,", ",AI7815," ",AJ7815)</f>
        <v>219</v>
      </c>
      <c r="AH7815" t="s" s="244">
        <v>138</v>
      </c>
      <c r="AI7815" t="s" s="30">
        <v>139</v>
      </c>
      <c r="AJ7815" s="245">
        <v>37405</v>
      </c>
    </row>
    <row r="7816" s="231" customFormat="1" ht="13.65" customHeight="1">
      <c r="AA7816" s="245">
        <v>1426626</v>
      </c>
      <c r="AB7816" t="s" s="30">
        <v>15778</v>
      </c>
      <c r="AD7816" t="s" s="30">
        <v>15779</v>
      </c>
      <c r="AG7816" t="s" s="30">
        <f>CONCATENATE(AH7816,", ",AI7816," ",AJ7816)</f>
        <v>3265</v>
      </c>
      <c r="AH7816" t="s" s="244">
        <v>854</v>
      </c>
      <c r="AI7816" t="s" s="30">
        <v>139</v>
      </c>
      <c r="AJ7816" s="245">
        <v>37311</v>
      </c>
    </row>
    <row r="7817" s="231" customFormat="1" ht="13.65" customHeight="1">
      <c r="AA7817" s="245">
        <v>1426758</v>
      </c>
      <c r="AB7817" t="s" s="30">
        <v>15780</v>
      </c>
      <c r="AD7817" t="s" s="30">
        <v>15781</v>
      </c>
      <c r="AG7817" t="s" s="30">
        <f>CONCATENATE(AH7817,", ",AI7817," ",AJ7817)</f>
        <v>8165</v>
      </c>
      <c r="AH7817" t="s" s="244">
        <v>499</v>
      </c>
      <c r="AI7817" t="s" s="30">
        <v>139</v>
      </c>
      <c r="AJ7817" s="245">
        <v>37902</v>
      </c>
    </row>
    <row r="7818" s="231" customFormat="1" ht="13.65" customHeight="1">
      <c r="AA7818" s="245">
        <v>1426774</v>
      </c>
      <c r="AB7818" t="s" s="30">
        <v>15782</v>
      </c>
      <c r="AD7818" t="s" s="30">
        <v>15783</v>
      </c>
      <c r="AG7818" t="s" s="30">
        <f>CONCATENATE(AH7818,", ",AI7818," ",AJ7818)</f>
        <v>15784</v>
      </c>
      <c r="AH7818" t="s" s="244">
        <v>4118</v>
      </c>
      <c r="AI7818" t="s" s="30">
        <v>139</v>
      </c>
      <c r="AJ7818" s="245">
        <v>37830</v>
      </c>
    </row>
    <row r="7819" s="231" customFormat="1" ht="13.65" customHeight="1">
      <c r="AA7819" s="245">
        <v>1428432</v>
      </c>
      <c r="AB7819" t="s" s="30">
        <v>15785</v>
      </c>
      <c r="AG7819" t="s" s="30">
        <f>CONCATENATE(AH7819,", ",AI7819," ",AJ7819)</f>
        <v>209</v>
      </c>
    </row>
    <row r="7820" s="231" customFormat="1" ht="13.65" customHeight="1">
      <c r="AA7820" s="245">
        <v>1428440</v>
      </c>
      <c r="AB7820" t="s" s="30">
        <v>15786</v>
      </c>
      <c r="AG7820" t="s" s="30">
        <f>CONCATENATE(AH7820,", ",AI7820," ",AJ7820)</f>
        <v>209</v>
      </c>
    </row>
    <row r="7821" s="231" customFormat="1" ht="13.65" customHeight="1">
      <c r="AA7821" s="245">
        <v>1428457</v>
      </c>
      <c r="AB7821" t="s" s="30">
        <v>15787</v>
      </c>
      <c r="AG7821" t="s" s="30">
        <f>CONCATENATE(AH7821,", ",AI7821," ",AJ7821)</f>
        <v>209</v>
      </c>
    </row>
    <row r="7822" s="231" customFormat="1" ht="13.65" customHeight="1">
      <c r="AA7822" s="245">
        <v>1429455</v>
      </c>
      <c r="AB7822" t="s" s="30">
        <v>15788</v>
      </c>
      <c r="AG7822" t="s" s="30">
        <f>CONCATENATE(AH7822,", ",AI7822," ",AJ7822)</f>
        <v>209</v>
      </c>
    </row>
    <row r="7823" s="231" customFormat="1" ht="13.65" customHeight="1">
      <c r="AA7823" s="245">
        <v>1429802</v>
      </c>
      <c r="AB7823" t="s" s="30">
        <v>15789</v>
      </c>
      <c r="AC7823" t="s" s="30">
        <v>148</v>
      </c>
      <c r="AG7823" t="s" s="30">
        <f>CONCATENATE(AH7823,", ",AI7823," ",AJ7823)</f>
        <v>209</v>
      </c>
    </row>
    <row r="7824" s="231" customFormat="1" ht="13.65" customHeight="1">
      <c r="AA7824" s="245">
        <v>1431352</v>
      </c>
      <c r="AB7824" t="s" s="30">
        <v>15790</v>
      </c>
      <c r="AD7824" t="s" s="30">
        <v>15791</v>
      </c>
      <c r="AG7824" t="s" s="30">
        <f>CONCATENATE(AH7824,", ",AI7824," ",AJ7824)</f>
        <v>1221</v>
      </c>
      <c r="AH7824" t="s" s="244">
        <v>716</v>
      </c>
      <c r="AI7824" t="s" s="30">
        <v>178</v>
      </c>
      <c r="AJ7824" s="245">
        <v>30741</v>
      </c>
    </row>
    <row r="7825" s="231" customFormat="1" ht="13.65" customHeight="1">
      <c r="AA7825" s="245">
        <v>1433689</v>
      </c>
      <c r="AB7825" t="s" s="30">
        <v>15792</v>
      </c>
      <c r="AD7825" t="s" s="30">
        <v>15793</v>
      </c>
      <c r="AG7825" t="s" s="30">
        <f>CONCATENATE(AH7825,", ",AI7825," ",AJ7825)</f>
        <v>147</v>
      </c>
      <c r="AH7825" t="s" s="244">
        <v>138</v>
      </c>
      <c r="AI7825" t="s" s="30">
        <v>139</v>
      </c>
      <c r="AJ7825" s="245">
        <v>37406</v>
      </c>
    </row>
    <row r="7826" s="231" customFormat="1" ht="13.65" customHeight="1">
      <c r="AA7826" s="245">
        <v>1438910</v>
      </c>
      <c r="AB7826" t="s" s="30">
        <v>15794</v>
      </c>
      <c r="AD7826" t="s" s="30">
        <v>15795</v>
      </c>
      <c r="AG7826" t="s" s="30">
        <f>CONCATENATE(AH7826,", ",AI7826," ",AJ7826)</f>
        <v>182</v>
      </c>
      <c r="AH7826" t="s" s="244">
        <v>138</v>
      </c>
      <c r="AI7826" t="s" s="30">
        <v>139</v>
      </c>
      <c r="AJ7826" s="245">
        <v>37421</v>
      </c>
    </row>
    <row r="7827" s="231" customFormat="1" ht="13.65" customHeight="1">
      <c r="AA7827" s="245">
        <v>1443407</v>
      </c>
      <c r="AB7827" t="s" s="30">
        <v>15796</v>
      </c>
      <c r="AG7827" t="s" s="30">
        <f>CONCATENATE(AH7827,", ",AI7827," ",AJ7827)</f>
        <v>209</v>
      </c>
    </row>
    <row r="7828" s="231" customFormat="1" ht="13.65" customHeight="1">
      <c r="AA7828" s="245">
        <v>1445170</v>
      </c>
      <c r="AB7828" t="s" s="30">
        <v>15797</v>
      </c>
      <c r="AG7828" t="s" s="30">
        <f>CONCATENATE(AH7828,", ",AI7828," ",AJ7828)</f>
        <v>209</v>
      </c>
    </row>
    <row r="7829" s="231" customFormat="1" ht="13.65" customHeight="1">
      <c r="AA7829" s="245">
        <v>1447523</v>
      </c>
      <c r="AB7829" t="s" s="30">
        <v>15798</v>
      </c>
      <c r="AD7829" t="s" s="30">
        <v>15799</v>
      </c>
      <c r="AG7829" t="s" s="30">
        <f>CONCATENATE(AH7829,", ",AI7829," ",AJ7829)</f>
        <v>15800</v>
      </c>
      <c r="AH7829" t="s" s="244">
        <v>4869</v>
      </c>
      <c r="AI7829" t="s" s="30">
        <v>4670</v>
      </c>
      <c r="AJ7829" s="245">
        <v>22043</v>
      </c>
    </row>
    <row r="7830" s="231" customFormat="1" ht="13.65" customHeight="1">
      <c r="AA7830" s="245">
        <v>1447788</v>
      </c>
      <c r="AB7830" t="s" s="30">
        <v>15801</v>
      </c>
      <c r="AG7830" t="s" s="30">
        <f>CONCATENATE(AH7830,", ",AI7830," ",AJ7830)</f>
        <v>209</v>
      </c>
    </row>
    <row r="7831" s="231" customFormat="1" ht="13.65" customHeight="1">
      <c r="AA7831" s="245">
        <v>1451574</v>
      </c>
      <c r="AB7831" t="s" s="30">
        <v>15802</v>
      </c>
      <c r="AD7831" t="s" s="30">
        <v>15803</v>
      </c>
      <c r="AG7831" t="s" s="30">
        <f>CONCATENATE(AH7831,", ",AI7831," ",AJ7831)</f>
        <v>169</v>
      </c>
      <c r="AH7831" t="s" s="244">
        <v>138</v>
      </c>
      <c r="AI7831" t="s" s="30">
        <v>139</v>
      </c>
      <c r="AJ7831" s="245">
        <v>37411</v>
      </c>
    </row>
    <row r="7832" s="231" customFormat="1" ht="13.65" customHeight="1">
      <c r="AA7832" s="245">
        <v>1451582</v>
      </c>
      <c r="AB7832" t="s" s="30">
        <v>15804</v>
      </c>
      <c r="AG7832" t="s" s="30">
        <f>CONCATENATE(AH7832,", ",AI7832," ",AJ7832)</f>
        <v>209</v>
      </c>
    </row>
    <row r="7833" s="231" customFormat="1" ht="13.65" customHeight="1">
      <c r="AA7833" s="245">
        <v>1452242</v>
      </c>
      <c r="AB7833" t="s" s="30">
        <v>15805</v>
      </c>
      <c r="AD7833" t="s" s="30">
        <v>15806</v>
      </c>
      <c r="AG7833" t="s" s="30">
        <f>CONCATENATE(AH7833,", ",AI7833," ",AJ7833)</f>
        <v>4716</v>
      </c>
      <c r="AH7833" t="s" s="244">
        <v>4682</v>
      </c>
      <c r="AI7833" t="s" s="30">
        <v>4683</v>
      </c>
      <c r="AJ7833" s="245">
        <v>20006</v>
      </c>
    </row>
    <row r="7834" s="231" customFormat="1" ht="13.65" customHeight="1">
      <c r="AA7834" s="245">
        <v>1455054</v>
      </c>
      <c r="AB7834" t="s" s="30">
        <v>15807</v>
      </c>
      <c r="AD7834" t="s" s="30">
        <v>15808</v>
      </c>
      <c r="AG7834" t="s" s="30">
        <f>CONCATENATE(AH7834,", ",AI7834," ",AJ7834)</f>
        <v>15809</v>
      </c>
      <c r="AH7834" t="s" s="244">
        <v>5457</v>
      </c>
      <c r="AI7834" t="s" s="30">
        <v>139</v>
      </c>
      <c r="AJ7834" s="245">
        <v>38152</v>
      </c>
    </row>
    <row r="7835" s="231" customFormat="1" ht="13.65" customHeight="1">
      <c r="AA7835" s="245">
        <v>1456003</v>
      </c>
      <c r="AB7835" t="s" s="30">
        <v>15810</v>
      </c>
      <c r="AG7835" t="s" s="30">
        <f>CONCATENATE(AH7835,", ",AI7835," ",AJ7835)</f>
        <v>209</v>
      </c>
    </row>
    <row r="7836" s="231" customFormat="1" ht="13.65" customHeight="1">
      <c r="AA7836" s="245">
        <v>1456037</v>
      </c>
      <c r="AB7836" t="s" s="30">
        <v>15811</v>
      </c>
      <c r="AD7836" t="s" s="30">
        <v>15812</v>
      </c>
      <c r="AG7836" t="s" s="30">
        <f>CONCATENATE(AH7836,", ",AI7836," ",AJ7836)</f>
        <v>332</v>
      </c>
      <c r="AH7836" t="s" s="244">
        <v>215</v>
      </c>
      <c r="AI7836" t="s" s="30">
        <v>178</v>
      </c>
      <c r="AJ7836" s="245">
        <v>30722</v>
      </c>
    </row>
    <row r="7837" s="231" customFormat="1" ht="13.65" customHeight="1">
      <c r="AA7837" s="245">
        <v>1456151</v>
      </c>
      <c r="AB7837" t="s" s="30">
        <v>15813</v>
      </c>
      <c r="AC7837" t="s" s="30">
        <v>15814</v>
      </c>
      <c r="AD7837" t="s" s="30">
        <v>15815</v>
      </c>
      <c r="AG7837" t="s" s="30">
        <f>CONCATENATE(AH7837,", ",AI7837," ",AJ7837)</f>
        <v>3265</v>
      </c>
      <c r="AH7837" t="s" s="244">
        <v>854</v>
      </c>
      <c r="AI7837" t="s" s="30">
        <v>139</v>
      </c>
      <c r="AJ7837" s="245">
        <v>37311</v>
      </c>
    </row>
    <row r="7838" s="231" customFormat="1" ht="13.65" customHeight="1">
      <c r="AA7838" s="245">
        <v>1456557</v>
      </c>
      <c r="AB7838" t="s" s="30">
        <v>15816</v>
      </c>
      <c r="AD7838" t="s" s="30">
        <v>15817</v>
      </c>
      <c r="AG7838" t="s" s="30">
        <f>CONCATENATE(AH7838,", ",AI7838," ",AJ7838)</f>
        <v>147</v>
      </c>
      <c r="AH7838" t="s" s="244">
        <v>138</v>
      </c>
      <c r="AI7838" t="s" s="30">
        <v>139</v>
      </c>
      <c r="AJ7838" s="245">
        <v>37406</v>
      </c>
    </row>
    <row r="7839" s="231" customFormat="1" ht="13.65" customHeight="1">
      <c r="AA7839" s="245">
        <v>1456649</v>
      </c>
      <c r="AB7839" t="s" s="30">
        <v>15818</v>
      </c>
      <c r="AD7839" t="s" s="30">
        <v>15819</v>
      </c>
      <c r="AG7839" t="s" s="30">
        <f>CONCATENATE(AH7839,", ",AI7839," ",AJ7839)</f>
        <v>508</v>
      </c>
      <c r="AH7839" t="s" s="244">
        <v>138</v>
      </c>
      <c r="AI7839" t="s" s="30">
        <v>139</v>
      </c>
      <c r="AJ7839" s="245">
        <v>37408</v>
      </c>
    </row>
    <row r="7840" s="231" customFormat="1" ht="13.65" customHeight="1">
      <c r="AA7840" s="245">
        <v>1456730</v>
      </c>
      <c r="AB7840" t="s" s="30">
        <v>15820</v>
      </c>
      <c r="AD7840" t="s" s="30">
        <v>15821</v>
      </c>
      <c r="AG7840" t="s" s="30">
        <f>CONCATENATE(AH7840,", ",AI7840," ",AJ7840)</f>
        <v>182</v>
      </c>
      <c r="AH7840" t="s" s="244">
        <v>138</v>
      </c>
      <c r="AI7840" t="s" s="30">
        <v>139</v>
      </c>
      <c r="AJ7840" s="245">
        <v>37421</v>
      </c>
    </row>
    <row r="7841" s="231" customFormat="1" ht="13.65" customHeight="1">
      <c r="AA7841" s="245">
        <v>1456821</v>
      </c>
      <c r="AB7841" t="s" s="30">
        <v>15822</v>
      </c>
      <c r="AD7841" t="s" s="30">
        <v>15823</v>
      </c>
      <c r="AG7841" t="s" s="30">
        <f>CONCATENATE(AH7841,", ",AI7841," ",AJ7841)</f>
        <v>219</v>
      </c>
      <c r="AH7841" t="s" s="244">
        <v>138</v>
      </c>
      <c r="AI7841" t="s" s="30">
        <v>139</v>
      </c>
      <c r="AJ7841" s="245">
        <v>37405</v>
      </c>
    </row>
    <row r="7842" s="231" customFormat="1" ht="13.65" customHeight="1">
      <c r="AA7842" s="245">
        <v>1456870</v>
      </c>
      <c r="AB7842" t="s" s="30">
        <v>15824</v>
      </c>
      <c r="AD7842" t="s" s="30">
        <v>15825</v>
      </c>
      <c r="AG7842" t="s" s="30">
        <f>CONCATENATE(AH7842,", ",AI7842," ",AJ7842)</f>
        <v>182</v>
      </c>
      <c r="AH7842" t="s" s="244">
        <v>138</v>
      </c>
      <c r="AI7842" t="s" s="30">
        <v>139</v>
      </c>
      <c r="AJ7842" s="245">
        <v>37421</v>
      </c>
    </row>
    <row r="7843" s="231" customFormat="1" ht="13.65" customHeight="1">
      <c r="AA7843" s="245">
        <v>1456896</v>
      </c>
      <c r="AB7843" t="s" s="30">
        <v>15826</v>
      </c>
      <c r="AD7843" t="s" s="30">
        <v>15827</v>
      </c>
      <c r="AG7843" t="s" s="30">
        <f>CONCATENATE(AH7843,", ",AI7843," ",AJ7843)</f>
        <v>219</v>
      </c>
      <c r="AH7843" t="s" s="244">
        <v>138</v>
      </c>
      <c r="AI7843" t="s" s="30">
        <v>139</v>
      </c>
      <c r="AJ7843" s="245">
        <v>37405</v>
      </c>
    </row>
    <row r="7844" s="231" customFormat="1" ht="13.65" customHeight="1">
      <c r="AA7844" s="245">
        <v>1457076</v>
      </c>
      <c r="AB7844" t="s" s="30">
        <v>15828</v>
      </c>
      <c r="AD7844" t="s" s="30">
        <v>15829</v>
      </c>
      <c r="AG7844" t="s" s="30">
        <f>CONCATENATE(AH7844,", ",AI7844," ",AJ7844)</f>
        <v>182</v>
      </c>
      <c r="AH7844" t="s" s="244">
        <v>138</v>
      </c>
      <c r="AI7844" t="s" s="30">
        <v>139</v>
      </c>
      <c r="AJ7844" s="245">
        <v>37421</v>
      </c>
    </row>
    <row r="7845" s="231" customFormat="1" ht="13.65" customHeight="1">
      <c r="AA7845" s="245">
        <v>1457258</v>
      </c>
      <c r="AB7845" t="s" s="30">
        <v>15830</v>
      </c>
      <c r="AD7845" t="s" s="30">
        <v>15831</v>
      </c>
      <c r="AG7845" t="s" s="30">
        <f>CONCATENATE(AH7845,", ",AI7845," ",AJ7845)</f>
        <v>147</v>
      </c>
      <c r="AH7845" t="s" s="244">
        <v>138</v>
      </c>
      <c r="AI7845" t="s" s="30">
        <v>139</v>
      </c>
      <c r="AJ7845" s="245">
        <v>37406</v>
      </c>
    </row>
    <row r="7846" s="231" customFormat="1" ht="13.65" customHeight="1">
      <c r="AA7846" s="245">
        <v>1457365</v>
      </c>
      <c r="AB7846" t="s" s="30">
        <v>10335</v>
      </c>
      <c r="AC7846" t="s" s="30">
        <v>15832</v>
      </c>
      <c r="AG7846" t="s" s="30">
        <f>CONCATENATE(AH7846,", ",AI7846," ",AJ7846)</f>
        <v>209</v>
      </c>
    </row>
    <row r="7847" s="231" customFormat="1" ht="13.65" customHeight="1">
      <c r="AA7847" s="245">
        <v>1457431</v>
      </c>
      <c r="AB7847" t="s" s="30">
        <v>15833</v>
      </c>
      <c r="AD7847" t="s" s="30">
        <v>11431</v>
      </c>
      <c r="AG7847" t="s" s="30">
        <f>CONCATENATE(AH7847,", ",AI7847," ",AJ7847)</f>
        <v>11251</v>
      </c>
      <c r="AH7847" t="s" s="244">
        <v>11252</v>
      </c>
      <c r="AI7847" t="s" s="30">
        <v>139</v>
      </c>
      <c r="AJ7847" s="245">
        <v>37415</v>
      </c>
    </row>
    <row r="7848" s="231" customFormat="1" ht="13.65" customHeight="1">
      <c r="AA7848" s="245">
        <v>1457472</v>
      </c>
      <c r="AB7848" t="s" s="30">
        <v>15834</v>
      </c>
      <c r="AD7848" t="s" s="30">
        <v>15835</v>
      </c>
      <c r="AG7848" t="s" s="30">
        <f>CONCATENATE(AH7848,", ",AI7848," ",AJ7848)</f>
        <v>182</v>
      </c>
      <c r="AH7848" t="s" s="244">
        <v>138</v>
      </c>
      <c r="AI7848" t="s" s="30">
        <v>139</v>
      </c>
      <c r="AJ7848" s="245">
        <v>37421</v>
      </c>
    </row>
    <row r="7849" s="231" customFormat="1" ht="13.65" customHeight="1">
      <c r="AA7849" s="245">
        <v>1457506</v>
      </c>
      <c r="AB7849" t="s" s="30">
        <v>15836</v>
      </c>
      <c r="AD7849" t="s" s="30">
        <v>384</v>
      </c>
      <c r="AG7849" t="s" s="30">
        <f>CONCATENATE(AH7849,", ",AI7849," ",AJ7849)</f>
        <v>147</v>
      </c>
      <c r="AH7849" t="s" s="244">
        <v>138</v>
      </c>
      <c r="AI7849" t="s" s="30">
        <v>139</v>
      </c>
      <c r="AJ7849" s="245">
        <v>37406</v>
      </c>
    </row>
    <row r="7850" s="231" customFormat="1" ht="13.65" customHeight="1">
      <c r="AA7850" s="245">
        <v>1457514</v>
      </c>
      <c r="AB7850" t="s" s="30">
        <v>15837</v>
      </c>
      <c r="AD7850" t="s" s="30">
        <v>15838</v>
      </c>
      <c r="AG7850" t="s" s="30">
        <f>CONCATENATE(AH7850,", ",AI7850," ",AJ7850)</f>
        <v>182</v>
      </c>
      <c r="AH7850" t="s" s="244">
        <v>138</v>
      </c>
      <c r="AI7850" t="s" s="30">
        <v>139</v>
      </c>
      <c r="AJ7850" s="245">
        <v>37421</v>
      </c>
    </row>
    <row r="7851" s="231" customFormat="1" ht="13.65" customHeight="1">
      <c r="AA7851" s="245">
        <v>1457555</v>
      </c>
      <c r="AB7851" t="s" s="30">
        <v>15839</v>
      </c>
      <c r="AG7851" t="s" s="30">
        <f>CONCATENATE(AH7851,", ",AI7851," ",AJ7851)</f>
        <v>209</v>
      </c>
    </row>
    <row r="7852" s="231" customFormat="1" ht="13.65" customHeight="1">
      <c r="AA7852" s="245">
        <v>1457571</v>
      </c>
      <c r="AB7852" t="s" s="30">
        <v>15840</v>
      </c>
      <c r="AD7852" t="s" s="30">
        <v>15841</v>
      </c>
      <c r="AG7852" t="s" s="30">
        <f>CONCATENATE(AH7852,", ",AI7852," ",AJ7852)</f>
        <v>219</v>
      </c>
      <c r="AH7852" t="s" s="244">
        <v>138</v>
      </c>
      <c r="AI7852" t="s" s="30">
        <v>139</v>
      </c>
      <c r="AJ7852" s="245">
        <v>37405</v>
      </c>
    </row>
    <row r="7853" s="231" customFormat="1" ht="13.65" customHeight="1">
      <c r="AA7853" s="245">
        <v>1457605</v>
      </c>
      <c r="AB7853" t="s" s="30">
        <v>15842</v>
      </c>
      <c r="AD7853" t="s" s="30">
        <v>15843</v>
      </c>
      <c r="AG7853" t="s" s="30">
        <f>CONCATENATE(AH7853,", ",AI7853," ",AJ7853)</f>
        <v>197</v>
      </c>
      <c r="AH7853" t="s" s="244">
        <v>138</v>
      </c>
      <c r="AI7853" t="s" s="30">
        <v>139</v>
      </c>
      <c r="AJ7853" s="245">
        <v>37402</v>
      </c>
    </row>
    <row r="7854" s="231" customFormat="1" ht="13.65" customHeight="1">
      <c r="AA7854" s="245">
        <v>1457688</v>
      </c>
      <c r="AB7854" t="s" s="30">
        <v>15844</v>
      </c>
      <c r="AC7854" t="s" s="30">
        <v>15845</v>
      </c>
      <c r="AD7854" t="s" s="30">
        <v>15846</v>
      </c>
      <c r="AG7854" t="s" s="30">
        <f>CONCATENATE(AH7854,", ",AI7854," ",AJ7854)</f>
        <v>182</v>
      </c>
      <c r="AH7854" t="s" s="244">
        <v>138</v>
      </c>
      <c r="AI7854" t="s" s="30">
        <v>139</v>
      </c>
      <c r="AJ7854" s="245">
        <v>37421</v>
      </c>
    </row>
    <row r="7855" s="231" customFormat="1" ht="13.65" customHeight="1">
      <c r="AA7855" s="245">
        <v>1457720</v>
      </c>
      <c r="AB7855" t="s" s="30">
        <v>15847</v>
      </c>
      <c r="AD7855" t="s" s="30">
        <v>15848</v>
      </c>
      <c r="AG7855" t="s" s="30">
        <f>CONCATENATE(AH7855,", ",AI7855," ",AJ7855)</f>
        <v>309</v>
      </c>
      <c r="AH7855" t="s" s="244">
        <v>138</v>
      </c>
      <c r="AI7855" t="s" s="30">
        <v>139</v>
      </c>
      <c r="AJ7855" s="245">
        <v>37416</v>
      </c>
    </row>
    <row r="7856" s="231" customFormat="1" ht="13.65" customHeight="1">
      <c r="AA7856" s="245">
        <v>1457738</v>
      </c>
      <c r="AB7856" t="s" s="30">
        <v>9117</v>
      </c>
      <c r="AD7856" t="s" s="30">
        <v>15849</v>
      </c>
      <c r="AG7856" t="s" s="30">
        <f>CONCATENATE(AH7856,", ",AI7856," ",AJ7856)</f>
        <v>292</v>
      </c>
      <c r="AH7856" t="s" s="244">
        <v>293</v>
      </c>
      <c r="AI7856" t="s" s="30">
        <v>178</v>
      </c>
      <c r="AJ7856" s="245">
        <v>30736</v>
      </c>
    </row>
    <row r="7857" s="231" customFormat="1" ht="13.65" customHeight="1">
      <c r="AA7857" s="245">
        <v>1457936</v>
      </c>
      <c r="AB7857" t="s" s="30">
        <v>15850</v>
      </c>
      <c r="AD7857" t="s" s="30">
        <v>15851</v>
      </c>
      <c r="AG7857" t="s" s="30">
        <f>CONCATENATE(AH7857,", ",AI7857," ",AJ7857)</f>
        <v>309</v>
      </c>
      <c r="AH7857" t="s" s="244">
        <v>138</v>
      </c>
      <c r="AI7857" t="s" s="30">
        <v>139</v>
      </c>
      <c r="AJ7857" s="245">
        <v>37416</v>
      </c>
    </row>
    <row r="7858" s="231" customFormat="1" ht="13.65" customHeight="1">
      <c r="AA7858" s="245">
        <v>1457951</v>
      </c>
      <c r="AB7858" t="s" s="30">
        <v>15852</v>
      </c>
      <c r="AG7858" t="s" s="30">
        <f>CONCATENATE(AH7858,", ",AI7858," ",AJ7858)</f>
        <v>209</v>
      </c>
    </row>
    <row r="7859" s="231" customFormat="1" ht="13.65" customHeight="1">
      <c r="AA7859" s="245">
        <v>1457969</v>
      </c>
      <c r="AB7859" t="s" s="30">
        <v>15853</v>
      </c>
      <c r="AG7859" t="s" s="30">
        <f>CONCATENATE(AH7859,", ",AI7859," ",AJ7859)</f>
        <v>209</v>
      </c>
    </row>
    <row r="7860" s="231" customFormat="1" ht="13.65" customHeight="1">
      <c r="AA7860" s="245">
        <v>1458025</v>
      </c>
      <c r="AB7860" t="s" s="30">
        <v>15854</v>
      </c>
      <c r="AD7860" t="s" s="30">
        <v>15855</v>
      </c>
      <c r="AE7860" t="s" s="30">
        <v>10932</v>
      </c>
      <c r="AG7860" t="s" s="30">
        <f>CONCATENATE(AH7860,", ",AI7860," ",AJ7860)</f>
        <v>292</v>
      </c>
      <c r="AH7860" t="s" s="244">
        <v>293</v>
      </c>
      <c r="AI7860" t="s" s="30">
        <v>178</v>
      </c>
      <c r="AJ7860" s="245">
        <v>30736</v>
      </c>
    </row>
    <row r="7861" s="231" customFormat="1" ht="13.65" customHeight="1">
      <c r="AA7861" s="245">
        <v>1458041</v>
      </c>
      <c r="AB7861" t="s" s="30">
        <v>15856</v>
      </c>
      <c r="AD7861" t="s" s="30">
        <v>15857</v>
      </c>
      <c r="AG7861" t="s" s="30">
        <f>CONCATENATE(AH7861,", ",AI7861," ",AJ7861)</f>
        <v>15858</v>
      </c>
      <c r="AH7861" t="s" s="244">
        <v>5628</v>
      </c>
      <c r="AI7861" t="s" s="30">
        <v>5629</v>
      </c>
      <c r="AJ7861" s="245">
        <v>55402</v>
      </c>
    </row>
    <row r="7862" s="231" customFormat="1" ht="13.65" customHeight="1">
      <c r="AA7862" s="245">
        <v>1458553</v>
      </c>
      <c r="AB7862" t="s" s="30">
        <v>15859</v>
      </c>
      <c r="AD7862" t="s" s="30">
        <v>15860</v>
      </c>
      <c r="AG7862" t="s" s="30">
        <f>CONCATENATE(AH7862,", ",AI7862," ",AJ7862)</f>
        <v>280</v>
      </c>
      <c r="AH7862" t="s" s="244">
        <v>138</v>
      </c>
      <c r="AI7862" t="s" s="30">
        <v>139</v>
      </c>
      <c r="AJ7862" s="245">
        <v>37403</v>
      </c>
    </row>
    <row r="7863" s="231" customFormat="1" ht="13.65" customHeight="1">
      <c r="AA7863" s="245">
        <v>1458744</v>
      </c>
      <c r="AB7863" t="s" s="30">
        <v>15861</v>
      </c>
      <c r="AC7863" t="s" s="30">
        <v>15862</v>
      </c>
      <c r="AD7863" t="s" s="30">
        <v>15863</v>
      </c>
      <c r="AG7863" t="s" s="30">
        <f>CONCATENATE(AH7863,", ",AI7863," ",AJ7863)</f>
        <v>197</v>
      </c>
      <c r="AH7863" t="s" s="244">
        <v>138</v>
      </c>
      <c r="AI7863" t="s" s="30">
        <v>139</v>
      </c>
      <c r="AJ7863" s="245">
        <v>37402</v>
      </c>
    </row>
    <row r="7864" s="231" customFormat="1" ht="13.65" customHeight="1">
      <c r="AA7864" s="245">
        <v>1458751</v>
      </c>
      <c r="AB7864" t="s" s="30">
        <v>15864</v>
      </c>
      <c r="AC7864" t="s" s="30">
        <v>9029</v>
      </c>
      <c r="AD7864" t="s" s="30">
        <v>15865</v>
      </c>
      <c r="AG7864" t="s" s="30">
        <f>CONCATENATE(AH7864,", ",AI7864," ",AJ7864)</f>
        <v>1544</v>
      </c>
      <c r="AH7864" t="s" s="244">
        <v>138</v>
      </c>
      <c r="AI7864" t="s" s="30">
        <v>139</v>
      </c>
      <c r="AJ7864" s="245">
        <v>37412</v>
      </c>
    </row>
    <row r="7865" s="231" customFormat="1" ht="13.65" customHeight="1">
      <c r="AA7865" s="245">
        <v>1458769</v>
      </c>
      <c r="AB7865" t="s" s="30">
        <v>15866</v>
      </c>
      <c r="AC7865" t="s" s="30">
        <v>162</v>
      </c>
      <c r="AD7865" t="s" s="30">
        <v>15867</v>
      </c>
      <c r="AG7865" t="s" s="30">
        <f>CONCATENATE(AH7865,", ",AI7865," ",AJ7865)</f>
        <v>845</v>
      </c>
      <c r="AH7865" t="s" s="244">
        <v>162</v>
      </c>
      <c r="AI7865" t="s" s="30">
        <v>139</v>
      </c>
      <c r="AJ7865" s="245">
        <v>37343</v>
      </c>
    </row>
    <row r="7866" s="231" customFormat="1" ht="13.65" customHeight="1">
      <c r="AA7866" s="245">
        <v>1458777</v>
      </c>
      <c r="AB7866" t="s" s="30">
        <v>15868</v>
      </c>
      <c r="AC7866" t="s" s="30">
        <v>15869</v>
      </c>
      <c r="AD7866" t="s" s="30">
        <v>15870</v>
      </c>
      <c r="AG7866" t="s" s="30">
        <f>CONCATENATE(AH7866,", ",AI7866," ",AJ7866)</f>
        <v>15871</v>
      </c>
      <c r="AH7866" t="s" s="244">
        <v>15869</v>
      </c>
      <c r="AI7866" t="s" s="30">
        <v>139</v>
      </c>
      <c r="AJ7866" s="245">
        <v>37620</v>
      </c>
    </row>
    <row r="7867" s="231" customFormat="1" ht="13.65" customHeight="1">
      <c r="AA7867" s="245">
        <v>1458785</v>
      </c>
      <c r="AB7867" t="s" s="30">
        <v>15872</v>
      </c>
      <c r="AC7867" t="s" s="30">
        <v>15873</v>
      </c>
      <c r="AD7867" t="s" s="30">
        <v>15874</v>
      </c>
      <c r="AG7867" t="s" s="30">
        <f>CONCATENATE(AH7867,", ",AI7867," ",AJ7867)</f>
        <v>182</v>
      </c>
      <c r="AH7867" t="s" s="244">
        <v>138</v>
      </c>
      <c r="AI7867" t="s" s="30">
        <v>139</v>
      </c>
      <c r="AJ7867" s="245">
        <v>37421</v>
      </c>
    </row>
    <row r="7868" s="231" customFormat="1" ht="13.65" customHeight="1">
      <c r="AA7868" s="245">
        <v>1458793</v>
      </c>
      <c r="AB7868" t="s" s="30">
        <v>15875</v>
      </c>
      <c r="AC7868" t="s" s="30">
        <v>364</v>
      </c>
      <c r="AD7868" t="s" s="30">
        <v>15876</v>
      </c>
      <c r="AG7868" t="s" s="30">
        <f>CONCATENATE(AH7868,", ",AI7868," ",AJ7868)</f>
        <v>11442</v>
      </c>
      <c r="AH7868" t="s" s="244">
        <v>364</v>
      </c>
      <c r="AI7868" t="s" s="30">
        <v>139</v>
      </c>
      <c r="AJ7868" s="245">
        <v>37347</v>
      </c>
    </row>
    <row r="7869" s="231" customFormat="1" ht="13.65" customHeight="1">
      <c r="AA7869" s="245">
        <v>1458801</v>
      </c>
      <c r="AB7869" t="s" s="30">
        <v>15877</v>
      </c>
      <c r="AC7869" t="s" s="30">
        <v>854</v>
      </c>
      <c r="AD7869" t="s" s="30">
        <v>15878</v>
      </c>
      <c r="AG7869" t="s" s="30">
        <f>CONCATENATE(AH7869,", ",AI7869," ",AJ7869)</f>
        <v>4502</v>
      </c>
      <c r="AH7869" t="s" s="244">
        <v>854</v>
      </c>
      <c r="AI7869" t="s" s="30">
        <v>139</v>
      </c>
      <c r="AJ7869" s="245">
        <v>37312</v>
      </c>
    </row>
    <row r="7870" s="231" customFormat="1" ht="13.65" customHeight="1">
      <c r="AA7870" s="245">
        <v>1458819</v>
      </c>
      <c r="AB7870" t="s" s="30">
        <v>15879</v>
      </c>
      <c r="AC7870" t="s" s="30">
        <v>3753</v>
      </c>
      <c r="AD7870" t="s" s="30">
        <v>15880</v>
      </c>
      <c r="AG7870" t="s" s="30">
        <f>CONCATENATE(AH7870,", ",AI7870," ",AJ7870)</f>
        <v>3752</v>
      </c>
      <c r="AH7870" t="s" s="244">
        <v>3753</v>
      </c>
      <c r="AI7870" t="s" s="30">
        <v>139</v>
      </c>
      <c r="AJ7870" s="245">
        <v>37321</v>
      </c>
    </row>
    <row r="7871" s="231" customFormat="1" ht="13.65" customHeight="1">
      <c r="AA7871" s="245">
        <v>1458827</v>
      </c>
      <c r="AB7871" t="s" s="30">
        <v>15881</v>
      </c>
      <c r="AC7871" t="s" s="30">
        <v>12732</v>
      </c>
      <c r="AD7871" t="s" s="30">
        <v>15882</v>
      </c>
      <c r="AG7871" t="s" s="30">
        <f>CONCATENATE(AH7871,", ",AI7871," ",AJ7871)</f>
        <v>15883</v>
      </c>
      <c r="AH7871" t="s" s="244">
        <v>12732</v>
      </c>
      <c r="AI7871" t="s" s="30">
        <v>139</v>
      </c>
      <c r="AJ7871" s="245">
        <v>37601</v>
      </c>
    </row>
    <row r="7872" s="231" customFormat="1" ht="13.65" customHeight="1">
      <c r="AA7872" s="245">
        <v>1458835</v>
      </c>
      <c r="AB7872" t="s" s="30">
        <v>15884</v>
      </c>
      <c r="AC7872" t="s" s="30">
        <v>15885</v>
      </c>
      <c r="AD7872" t="s" s="30">
        <v>15886</v>
      </c>
      <c r="AG7872" t="s" s="30">
        <f>CONCATENATE(AH7872,", ",AI7872," ",AJ7872)</f>
        <v>1088</v>
      </c>
      <c r="AH7872" t="s" s="244">
        <v>499</v>
      </c>
      <c r="AI7872" t="s" s="30">
        <v>139</v>
      </c>
      <c r="AJ7872" s="245">
        <v>37919</v>
      </c>
    </row>
    <row r="7873" s="231" customFormat="1" ht="13.65" customHeight="1">
      <c r="AA7873" s="245">
        <v>1458843</v>
      </c>
      <c r="AB7873" t="s" s="30">
        <v>15887</v>
      </c>
      <c r="AC7873" t="s" s="30">
        <v>11348</v>
      </c>
      <c r="AD7873" t="s" s="30">
        <v>15888</v>
      </c>
      <c r="AG7873" t="s" s="30">
        <f>CONCATENATE(AH7873,", ",AI7873," ",AJ7873)</f>
        <v>15889</v>
      </c>
      <c r="AH7873" t="s" s="244">
        <v>11348</v>
      </c>
      <c r="AI7873" t="s" s="30">
        <v>139</v>
      </c>
      <c r="AJ7873" s="245">
        <v>37128</v>
      </c>
    </row>
    <row r="7874" s="231" customFormat="1" ht="13.65" customHeight="1">
      <c r="AA7874" s="245">
        <v>1458850</v>
      </c>
      <c r="AB7874" t="s" s="30">
        <v>15890</v>
      </c>
      <c r="AC7874" t="s" s="30">
        <v>15891</v>
      </c>
      <c r="AD7874" t="s" s="30">
        <v>15892</v>
      </c>
      <c r="AG7874" t="s" s="30">
        <f>CONCATENATE(AH7874,", ",AI7874," ",AJ7874)</f>
        <v>4831</v>
      </c>
      <c r="AH7874" t="s" s="244">
        <v>499</v>
      </c>
      <c r="AI7874" t="s" s="30">
        <v>139</v>
      </c>
      <c r="AJ7874" s="245">
        <v>37918</v>
      </c>
    </row>
    <row r="7875" s="231" customFormat="1" ht="13.65" customHeight="1">
      <c r="AA7875" s="245">
        <v>1458868</v>
      </c>
      <c r="AB7875" t="s" s="30">
        <v>15893</v>
      </c>
      <c r="AC7875" t="s" s="30">
        <v>15894</v>
      </c>
      <c r="AD7875" t="s" s="30">
        <v>15895</v>
      </c>
      <c r="AG7875" t="s" s="30">
        <f>CONCATENATE(AH7875,", ",AI7875," ",AJ7875)</f>
        <v>15896</v>
      </c>
      <c r="AH7875" t="s" s="244">
        <v>15894</v>
      </c>
      <c r="AI7875" t="s" s="30">
        <v>139</v>
      </c>
      <c r="AJ7875" s="245">
        <v>37064</v>
      </c>
    </row>
    <row r="7876" s="231" customFormat="1" ht="13.65" customHeight="1">
      <c r="AA7876" s="245">
        <v>1458876</v>
      </c>
      <c r="AB7876" t="s" s="30">
        <v>15897</v>
      </c>
      <c r="AC7876" t="s" s="30">
        <v>15898</v>
      </c>
      <c r="AD7876" t="s" s="30">
        <v>15899</v>
      </c>
      <c r="AG7876" t="s" s="30">
        <f>CONCATENATE(AH7876,", ",AI7876," ",AJ7876)</f>
        <v>15900</v>
      </c>
      <c r="AH7876" t="s" s="244">
        <v>15898</v>
      </c>
      <c r="AI7876" t="s" s="30">
        <v>139</v>
      </c>
      <c r="AJ7876" s="245">
        <v>37660</v>
      </c>
    </row>
    <row r="7877" s="231" customFormat="1" ht="13.65" customHeight="1">
      <c r="AA7877" s="245">
        <v>1458884</v>
      </c>
      <c r="AB7877" t="s" s="30">
        <v>15901</v>
      </c>
      <c r="AC7877" t="s" s="30">
        <v>5582</v>
      </c>
      <c r="AD7877" t="s" s="30">
        <v>15902</v>
      </c>
      <c r="AG7877" t="s" s="30">
        <f>CONCATENATE(AH7877,", ",AI7877," ",AJ7877)</f>
        <v>15903</v>
      </c>
      <c r="AH7877" t="s" s="244">
        <v>5582</v>
      </c>
      <c r="AI7877" t="s" s="30">
        <v>139</v>
      </c>
      <c r="AJ7877" s="245">
        <v>37801</v>
      </c>
    </row>
    <row r="7878" s="231" customFormat="1" ht="13.65" customHeight="1">
      <c r="AA7878" s="245">
        <v>1458892</v>
      </c>
      <c r="AB7878" t="s" s="30">
        <v>15904</v>
      </c>
      <c r="AC7878" t="s" s="30">
        <v>9052</v>
      </c>
      <c r="AD7878" t="s" s="30">
        <v>15905</v>
      </c>
      <c r="AG7878" t="s" s="30">
        <f>CONCATENATE(AH7878,", ",AI7878," ",AJ7878)</f>
        <v>13576</v>
      </c>
      <c r="AH7878" t="s" s="244">
        <v>9052</v>
      </c>
      <c r="AI7878" t="s" s="30">
        <v>139</v>
      </c>
      <c r="AJ7878" s="245">
        <v>37087</v>
      </c>
    </row>
    <row r="7879" s="231" customFormat="1" ht="13.65" customHeight="1">
      <c r="AA7879" s="245">
        <v>1458900</v>
      </c>
      <c r="AB7879" t="s" s="30">
        <v>15906</v>
      </c>
      <c r="AC7879" t="s" s="30">
        <v>15907</v>
      </c>
      <c r="AD7879" t="s" s="30">
        <v>15908</v>
      </c>
      <c r="AG7879" t="s" s="30">
        <f>CONCATENATE(AH7879,", ",AI7879," ",AJ7879)</f>
        <v>15909</v>
      </c>
      <c r="AH7879" t="s" s="244">
        <v>15907</v>
      </c>
      <c r="AI7879" t="s" s="30">
        <v>178</v>
      </c>
      <c r="AJ7879" s="245">
        <v>30742</v>
      </c>
    </row>
    <row r="7880" s="231" customFormat="1" ht="13.65" customHeight="1">
      <c r="AA7880" s="245">
        <v>1458918</v>
      </c>
      <c r="AB7880" t="s" s="30">
        <v>15910</v>
      </c>
      <c r="AD7880" t="s" s="30">
        <v>15911</v>
      </c>
      <c r="AG7880" t="s" s="30">
        <f>CONCATENATE(AH7880,", ",AI7880," ",AJ7880)</f>
        <v>197</v>
      </c>
      <c r="AH7880" t="s" s="244">
        <v>138</v>
      </c>
      <c r="AI7880" t="s" s="30">
        <v>139</v>
      </c>
      <c r="AJ7880" s="245">
        <v>37402</v>
      </c>
    </row>
    <row r="7881" s="231" customFormat="1" ht="13.65" customHeight="1">
      <c r="AA7881" s="245">
        <v>1459387</v>
      </c>
      <c r="AB7881" t="s" s="30">
        <v>15912</v>
      </c>
      <c r="AG7881" t="s" s="30">
        <f>CONCATENATE(AH7881,", ",AI7881," ",AJ7881)</f>
        <v>209</v>
      </c>
    </row>
    <row r="7882" s="231" customFormat="1" ht="13.65" customHeight="1">
      <c r="AA7882" s="245">
        <v>1459395</v>
      </c>
      <c r="AB7882" t="s" s="30">
        <v>15913</v>
      </c>
      <c r="AG7882" t="s" s="30">
        <f>CONCATENATE(AH7882,", ",AI7882," ",AJ7882)</f>
        <v>209</v>
      </c>
    </row>
    <row r="7883" s="231" customFormat="1" ht="13.65" customHeight="1">
      <c r="AA7883" s="245">
        <v>1463991</v>
      </c>
      <c r="AB7883" t="s" s="30">
        <v>15914</v>
      </c>
      <c r="AD7883" t="s" s="30">
        <v>15915</v>
      </c>
      <c r="AG7883" t="s" s="30">
        <f>CONCATENATE(AH7883,", ",AI7883," ",AJ7883)</f>
        <v>15916</v>
      </c>
      <c r="AH7883" t="s" s="244">
        <v>5492</v>
      </c>
      <c r="AI7883" t="s" s="30">
        <v>139</v>
      </c>
      <c r="AJ7883" s="245">
        <v>37172</v>
      </c>
    </row>
    <row r="7884" s="231" customFormat="1" ht="13.65" customHeight="1">
      <c r="AA7884" s="245">
        <v>1464650</v>
      </c>
      <c r="AB7884" t="s" s="30">
        <v>15917</v>
      </c>
      <c r="AD7884" t="s" s="30">
        <v>15918</v>
      </c>
      <c r="AG7884" t="s" s="30">
        <f>CONCATENATE(AH7884,", ",AI7884," ",AJ7884)</f>
        <v>3752</v>
      </c>
      <c r="AH7884" t="s" s="244">
        <v>3753</v>
      </c>
      <c r="AI7884" t="s" s="30">
        <v>139</v>
      </c>
      <c r="AJ7884" s="245">
        <v>37321</v>
      </c>
    </row>
    <row r="7885" s="231" customFormat="1" ht="13.65" customHeight="1">
      <c r="AA7885" s="245">
        <v>1466051</v>
      </c>
      <c r="AB7885" t="s" s="30">
        <v>15919</v>
      </c>
      <c r="AD7885" t="s" s="30">
        <v>15920</v>
      </c>
      <c r="AG7885" t="s" s="30">
        <f>CONCATENATE(AH7885,", ",AI7885," ",AJ7885)</f>
        <v>1224</v>
      </c>
      <c r="AH7885" t="s" s="244">
        <v>1225</v>
      </c>
      <c r="AI7885" t="s" s="30">
        <v>178</v>
      </c>
      <c r="AJ7885" s="245">
        <v>30739</v>
      </c>
    </row>
    <row r="7886" s="231" customFormat="1" ht="13.65" customHeight="1">
      <c r="AA7886" s="245">
        <v>1466754</v>
      </c>
      <c r="AB7886" t="s" s="30">
        <v>15921</v>
      </c>
      <c r="AG7886" t="s" s="30">
        <f>CONCATENATE(AH7886,", ",AI7886," ",AJ7886)</f>
        <v>209</v>
      </c>
    </row>
    <row r="7887" s="231" customFormat="1" ht="13.65" customHeight="1">
      <c r="AA7887" s="245">
        <v>1466960</v>
      </c>
      <c r="AB7887" t="s" s="30">
        <v>15922</v>
      </c>
      <c r="AD7887" t="s" s="30">
        <v>15923</v>
      </c>
      <c r="AG7887" t="s" s="30">
        <f>CONCATENATE(AH7887,", ",AI7887," ",AJ7887)</f>
        <v>3752</v>
      </c>
      <c r="AH7887" t="s" s="244">
        <v>3753</v>
      </c>
      <c r="AI7887" t="s" s="30">
        <v>139</v>
      </c>
      <c r="AJ7887" s="245">
        <v>37321</v>
      </c>
    </row>
    <row r="7888" s="231" customFormat="1" ht="13.65" customHeight="1">
      <c r="AA7888" s="245">
        <v>1467422</v>
      </c>
      <c r="AB7888" t="s" s="30">
        <v>14516</v>
      </c>
      <c r="AC7888" t="s" s="30">
        <v>15924</v>
      </c>
      <c r="AD7888" t="s" s="30">
        <v>15925</v>
      </c>
      <c r="AG7888" t="s" s="30">
        <f>CONCATENATE(AH7888,", ",AI7888," ",AJ7888)</f>
        <v>182</v>
      </c>
      <c r="AH7888" t="s" s="244">
        <v>138</v>
      </c>
      <c r="AI7888" t="s" s="30">
        <v>139</v>
      </c>
      <c r="AJ7888" s="245">
        <v>37421</v>
      </c>
    </row>
    <row r="7889" s="231" customFormat="1" ht="13.65" customHeight="1">
      <c r="AA7889" s="245">
        <v>1467430</v>
      </c>
      <c r="AB7889" t="s" s="30">
        <v>15926</v>
      </c>
      <c r="AC7889" t="s" s="30">
        <v>15927</v>
      </c>
      <c r="AD7889" t="s" s="30">
        <v>15928</v>
      </c>
      <c r="AG7889" t="s" s="30">
        <f>CONCATENATE(AH7889,", ",AI7889," ",AJ7889)</f>
        <v>219</v>
      </c>
      <c r="AH7889" t="s" s="244">
        <v>138</v>
      </c>
      <c r="AI7889" t="s" s="30">
        <v>139</v>
      </c>
      <c r="AJ7889" s="245">
        <v>37405</v>
      </c>
    </row>
    <row r="7890" s="231" customFormat="1" ht="13.65" customHeight="1">
      <c r="AA7890" s="245">
        <v>1467463</v>
      </c>
      <c r="AB7890" t="s" s="30">
        <v>15929</v>
      </c>
      <c r="AD7890" t="s" s="30">
        <v>1262</v>
      </c>
      <c r="AG7890" t="s" s="30">
        <f>CONCATENATE(AH7890,", ",AI7890," ",AJ7890)</f>
        <v>197</v>
      </c>
      <c r="AH7890" t="s" s="244">
        <v>138</v>
      </c>
      <c r="AI7890" t="s" s="30">
        <v>139</v>
      </c>
      <c r="AJ7890" s="245">
        <v>37402</v>
      </c>
    </row>
    <row r="7891" s="231" customFormat="1" ht="13.65" customHeight="1">
      <c r="AA7891" s="245">
        <v>1469485</v>
      </c>
      <c r="AB7891" t="s" s="30">
        <v>15930</v>
      </c>
      <c r="AG7891" t="s" s="30">
        <f>CONCATENATE(AH7891,", ",AI7891," ",AJ7891)</f>
        <v>209</v>
      </c>
    </row>
    <row r="7892" s="231" customFormat="1" ht="13.65" customHeight="1">
      <c r="AA7892" s="245">
        <v>1469519</v>
      </c>
      <c r="AB7892" t="s" s="30">
        <v>15931</v>
      </c>
      <c r="AG7892" t="s" s="30">
        <f>CONCATENATE(AH7892,", ",AI7892," ",AJ7892)</f>
        <v>209</v>
      </c>
    </row>
    <row r="7893" s="231" customFormat="1" ht="13.65" customHeight="1">
      <c r="AA7893" s="245">
        <v>1469592</v>
      </c>
      <c r="AB7893" t="s" s="30">
        <v>15932</v>
      </c>
      <c r="AG7893" t="s" s="30">
        <f>CONCATENATE(AH7893,", ",AI7893," ",AJ7893)</f>
        <v>209</v>
      </c>
    </row>
    <row r="7894" s="231" customFormat="1" ht="13.65" customHeight="1">
      <c r="AA7894" s="245">
        <v>1469600</v>
      </c>
      <c r="AB7894" t="s" s="30">
        <v>15933</v>
      </c>
      <c r="AG7894" t="s" s="30">
        <f>CONCATENATE(AH7894,", ",AI7894," ",AJ7894)</f>
        <v>209</v>
      </c>
    </row>
    <row r="7895" s="231" customFormat="1" ht="13.65" customHeight="1">
      <c r="AA7895" s="245">
        <v>1469618</v>
      </c>
      <c r="AB7895" t="s" s="30">
        <v>15934</v>
      </c>
      <c r="AG7895" t="s" s="30">
        <f>CONCATENATE(AH7895,", ",AI7895," ",AJ7895)</f>
        <v>209</v>
      </c>
    </row>
    <row r="7896" s="231" customFormat="1" ht="13.65" customHeight="1">
      <c r="AA7896" s="245">
        <v>1469626</v>
      </c>
      <c r="AB7896" t="s" s="30">
        <v>15935</v>
      </c>
      <c r="AG7896" t="s" s="30">
        <f>CONCATENATE(AH7896,", ",AI7896," ",AJ7896)</f>
        <v>209</v>
      </c>
    </row>
    <row r="7897" s="231" customFormat="1" ht="13.65" customHeight="1">
      <c r="AA7897" s="245">
        <v>1469634</v>
      </c>
      <c r="AB7897" t="s" s="30">
        <v>15936</v>
      </c>
      <c r="AG7897" t="s" s="30">
        <f>CONCATENATE(AH7897,", ",AI7897," ",AJ7897)</f>
        <v>209</v>
      </c>
    </row>
    <row r="7898" s="231" customFormat="1" ht="13.65" customHeight="1">
      <c r="AA7898" s="245">
        <v>1469642</v>
      </c>
      <c r="AB7898" t="s" s="30">
        <v>14813</v>
      </c>
      <c r="AC7898" t="s" s="30">
        <v>15937</v>
      </c>
      <c r="AG7898" t="s" s="30">
        <f>CONCATENATE(AH7898,", ",AI7898," ",AJ7898)</f>
        <v>209</v>
      </c>
    </row>
    <row r="7899" s="231" customFormat="1" ht="13.65" customHeight="1">
      <c r="AA7899" s="245">
        <v>1469659</v>
      </c>
      <c r="AB7899" t="s" s="30">
        <v>15938</v>
      </c>
      <c r="AG7899" t="s" s="30">
        <f>CONCATENATE(AH7899,", ",AI7899," ",AJ7899)</f>
        <v>209</v>
      </c>
    </row>
    <row r="7900" s="231" customFormat="1" ht="13.65" customHeight="1">
      <c r="AA7900" s="245">
        <v>1469667</v>
      </c>
      <c r="AB7900" t="s" s="30">
        <v>15939</v>
      </c>
      <c r="AG7900" t="s" s="30">
        <f>CONCATENATE(AH7900,", ",AI7900," ",AJ7900)</f>
        <v>209</v>
      </c>
    </row>
    <row r="7901" s="231" customFormat="1" ht="13.65" customHeight="1">
      <c r="AA7901" s="245">
        <v>1469675</v>
      </c>
      <c r="AB7901" t="s" s="30">
        <v>15940</v>
      </c>
      <c r="AG7901" t="s" s="30">
        <f>CONCATENATE(AH7901,", ",AI7901," ",AJ7901)</f>
        <v>209</v>
      </c>
    </row>
    <row r="7902" s="231" customFormat="1" ht="13.65" customHeight="1">
      <c r="AA7902" s="245">
        <v>1469683</v>
      </c>
      <c r="AB7902" t="s" s="30">
        <v>15941</v>
      </c>
      <c r="AG7902" t="s" s="30">
        <f>CONCATENATE(AH7902,", ",AI7902," ",AJ7902)</f>
        <v>209</v>
      </c>
    </row>
    <row r="7903" s="231" customFormat="1" ht="13.65" customHeight="1">
      <c r="AA7903" s="245">
        <v>1469691</v>
      </c>
      <c r="AB7903" t="s" s="30">
        <v>15942</v>
      </c>
      <c r="AG7903" t="s" s="30">
        <f>CONCATENATE(AH7903,", ",AI7903," ",AJ7903)</f>
        <v>209</v>
      </c>
    </row>
    <row r="7904" s="231" customFormat="1" ht="13.65" customHeight="1">
      <c r="AA7904" s="245">
        <v>1469709</v>
      </c>
      <c r="AB7904" t="s" s="30">
        <v>15943</v>
      </c>
      <c r="AG7904" t="s" s="30">
        <f>CONCATENATE(AH7904,", ",AI7904," ",AJ7904)</f>
        <v>209</v>
      </c>
    </row>
    <row r="7905" s="231" customFormat="1" ht="13.65" customHeight="1">
      <c r="AA7905" s="245">
        <v>1469717</v>
      </c>
      <c r="AB7905" t="s" s="30">
        <v>15944</v>
      </c>
      <c r="AG7905" t="s" s="30">
        <f>CONCATENATE(AH7905,", ",AI7905," ",AJ7905)</f>
        <v>209</v>
      </c>
    </row>
    <row r="7906" s="231" customFormat="1" ht="13.65" customHeight="1">
      <c r="AA7906" s="245">
        <v>1469725</v>
      </c>
      <c r="AB7906" t="s" s="30">
        <v>15945</v>
      </c>
      <c r="AG7906" t="s" s="30">
        <f>CONCATENATE(AH7906,", ",AI7906," ",AJ7906)</f>
        <v>209</v>
      </c>
    </row>
    <row r="7907" s="231" customFormat="1" ht="13.65" customHeight="1">
      <c r="AA7907" s="245">
        <v>1469733</v>
      </c>
      <c r="AB7907" t="s" s="30">
        <v>15946</v>
      </c>
      <c r="AG7907" t="s" s="30">
        <f>CONCATENATE(AH7907,", ",AI7907," ",AJ7907)</f>
        <v>209</v>
      </c>
    </row>
    <row r="7908" s="231" customFormat="1" ht="13.65" customHeight="1">
      <c r="AA7908" s="245">
        <v>1469741</v>
      </c>
      <c r="AB7908" t="s" s="30">
        <v>4906</v>
      </c>
      <c r="AC7908" t="s" s="30">
        <v>15947</v>
      </c>
      <c r="AG7908" t="s" s="30">
        <f>CONCATENATE(AH7908,", ",AI7908," ",AJ7908)</f>
        <v>209</v>
      </c>
    </row>
    <row r="7909" s="231" customFormat="1" ht="13.65" customHeight="1">
      <c r="AA7909" s="245">
        <v>1469758</v>
      </c>
      <c r="AB7909" t="s" s="30">
        <v>4906</v>
      </c>
      <c r="AC7909" t="s" s="30">
        <v>15948</v>
      </c>
      <c r="AG7909" t="s" s="30">
        <f>CONCATENATE(AH7909,", ",AI7909," ",AJ7909)</f>
        <v>209</v>
      </c>
    </row>
    <row r="7910" s="231" customFormat="1" ht="13.65" customHeight="1">
      <c r="AA7910" s="245">
        <v>1469766</v>
      </c>
      <c r="AB7910" t="s" s="30">
        <v>4906</v>
      </c>
      <c r="AC7910" t="s" s="30">
        <v>15949</v>
      </c>
      <c r="AG7910" t="s" s="30">
        <f>CONCATENATE(AH7910,", ",AI7910," ",AJ7910)</f>
        <v>209</v>
      </c>
    </row>
    <row r="7911" s="231" customFormat="1" ht="13.65" customHeight="1">
      <c r="AA7911" s="245">
        <v>1469774</v>
      </c>
      <c r="AB7911" t="s" s="30">
        <v>15950</v>
      </c>
      <c r="AG7911" t="s" s="30">
        <f>CONCATENATE(AH7911,", ",AI7911," ",AJ7911)</f>
        <v>209</v>
      </c>
    </row>
    <row r="7912" s="231" customFormat="1" ht="13.65" customHeight="1">
      <c r="AA7912" s="245">
        <v>1469782</v>
      </c>
      <c r="AB7912" t="s" s="30">
        <v>15951</v>
      </c>
      <c r="AG7912" t="s" s="30">
        <f>CONCATENATE(AH7912,", ",AI7912," ",AJ7912)</f>
        <v>209</v>
      </c>
    </row>
    <row r="7913" s="231" customFormat="1" ht="13.65" customHeight="1">
      <c r="AA7913" s="245">
        <v>1469790</v>
      </c>
      <c r="AB7913" t="s" s="30">
        <v>15952</v>
      </c>
      <c r="AG7913" t="s" s="30">
        <f>CONCATENATE(AH7913,", ",AI7913," ",AJ7913)</f>
        <v>209</v>
      </c>
    </row>
    <row r="7914" s="231" customFormat="1" ht="13.65" customHeight="1">
      <c r="AA7914" s="245">
        <v>1469808</v>
      </c>
      <c r="AB7914" t="s" s="30">
        <v>15953</v>
      </c>
      <c r="AC7914" t="s" s="30">
        <v>15954</v>
      </c>
      <c r="AG7914" t="s" s="30">
        <f>CONCATENATE(AH7914,", ",AI7914," ",AJ7914)</f>
        <v>209</v>
      </c>
    </row>
    <row r="7915" s="231" customFormat="1" ht="13.65" customHeight="1">
      <c r="AA7915" s="245">
        <v>1469816</v>
      </c>
      <c r="AB7915" t="s" s="30">
        <v>15955</v>
      </c>
      <c r="AC7915" t="s" s="30">
        <v>15956</v>
      </c>
      <c r="AG7915" t="s" s="30">
        <f>CONCATENATE(AH7915,", ",AI7915," ",AJ7915)</f>
        <v>209</v>
      </c>
    </row>
    <row r="7916" s="231" customFormat="1" ht="13.65" customHeight="1">
      <c r="AA7916" s="245">
        <v>1469824</v>
      </c>
      <c r="AB7916" t="s" s="30">
        <v>15957</v>
      </c>
      <c r="AG7916" t="s" s="30">
        <f>CONCATENATE(AH7916,", ",AI7916," ",AJ7916)</f>
        <v>209</v>
      </c>
    </row>
    <row r="7917" s="231" customFormat="1" ht="13.65" customHeight="1">
      <c r="AA7917" s="245">
        <v>1469832</v>
      </c>
      <c r="AB7917" t="s" s="30">
        <v>15958</v>
      </c>
      <c r="AG7917" t="s" s="30">
        <f>CONCATENATE(AH7917,", ",AI7917," ",AJ7917)</f>
        <v>209</v>
      </c>
    </row>
    <row r="7918" s="231" customFormat="1" ht="13.65" customHeight="1">
      <c r="AA7918" s="245">
        <v>1469840</v>
      </c>
      <c r="AB7918" t="s" s="30">
        <v>15959</v>
      </c>
      <c r="AD7918" t="s" s="30">
        <v>15960</v>
      </c>
      <c r="AG7918" t="s" s="30">
        <f>CONCATENATE(AH7918,", ",AI7918," ",AJ7918)</f>
        <v>508</v>
      </c>
      <c r="AH7918" t="s" s="244">
        <v>138</v>
      </c>
      <c r="AI7918" t="s" s="30">
        <v>139</v>
      </c>
      <c r="AJ7918" s="245">
        <v>37408</v>
      </c>
    </row>
    <row r="7919" s="231" customFormat="1" ht="13.65" customHeight="1">
      <c r="AA7919" s="245">
        <v>1469857</v>
      </c>
      <c r="AB7919" t="s" s="30">
        <v>15961</v>
      </c>
      <c r="AG7919" t="s" s="30">
        <f>CONCATENATE(AH7919,", ",AI7919," ",AJ7919)</f>
        <v>209</v>
      </c>
    </row>
    <row r="7920" s="231" customFormat="1" ht="13.65" customHeight="1">
      <c r="AA7920" s="245">
        <v>1469865</v>
      </c>
      <c r="AB7920" t="s" s="30">
        <v>15962</v>
      </c>
      <c r="AG7920" t="s" s="30">
        <f>CONCATENATE(AH7920,", ",AI7920," ",AJ7920)</f>
        <v>209</v>
      </c>
    </row>
    <row r="7921" s="231" customFormat="1" ht="13.65" customHeight="1">
      <c r="AA7921" s="245">
        <v>1469873</v>
      </c>
      <c r="AB7921" t="s" s="30">
        <v>15963</v>
      </c>
      <c r="AG7921" t="s" s="30">
        <f>CONCATENATE(AH7921,", ",AI7921," ",AJ7921)</f>
        <v>209</v>
      </c>
    </row>
    <row r="7922" s="231" customFormat="1" ht="13.65" customHeight="1">
      <c r="AA7922" s="245">
        <v>1469881</v>
      </c>
      <c r="AB7922" t="s" s="30">
        <v>15964</v>
      </c>
      <c r="AG7922" t="s" s="30">
        <f>CONCATENATE(AH7922,", ",AI7922," ",AJ7922)</f>
        <v>209</v>
      </c>
    </row>
    <row r="7923" s="231" customFormat="1" ht="13.65" customHeight="1">
      <c r="AA7923" s="245">
        <v>1469899</v>
      </c>
      <c r="AB7923" t="s" s="30">
        <v>15965</v>
      </c>
      <c r="AC7923" t="s" s="30">
        <v>15966</v>
      </c>
      <c r="AG7923" t="s" s="30">
        <f>CONCATENATE(AH7923,", ",AI7923," ",AJ7923)</f>
        <v>209</v>
      </c>
    </row>
    <row r="7924" s="231" customFormat="1" ht="13.65" customHeight="1">
      <c r="AA7924" s="245">
        <v>1469907</v>
      </c>
      <c r="AB7924" t="s" s="30">
        <v>15967</v>
      </c>
      <c r="AG7924" t="s" s="30">
        <f>CONCATENATE(AH7924,", ",AI7924," ",AJ7924)</f>
        <v>209</v>
      </c>
    </row>
    <row r="7925" s="231" customFormat="1" ht="13.65" customHeight="1">
      <c r="AA7925" s="245">
        <v>1469915</v>
      </c>
      <c r="AB7925" t="s" s="30">
        <v>15968</v>
      </c>
      <c r="AG7925" t="s" s="30">
        <f>CONCATENATE(AH7925,", ",AI7925," ",AJ7925)</f>
        <v>209</v>
      </c>
    </row>
    <row r="7926" s="231" customFormat="1" ht="13.65" customHeight="1">
      <c r="AA7926" s="245">
        <v>1469923</v>
      </c>
      <c r="AB7926" t="s" s="30">
        <v>6057</v>
      </c>
      <c r="AC7926" t="s" s="30">
        <v>15969</v>
      </c>
      <c r="AG7926" t="s" s="30">
        <f>CONCATENATE(AH7926,", ",AI7926," ",AJ7926)</f>
        <v>209</v>
      </c>
    </row>
    <row r="7927" s="231" customFormat="1" ht="13.65" customHeight="1">
      <c r="AA7927" s="245">
        <v>1469931</v>
      </c>
      <c r="AB7927" t="s" s="30">
        <v>15970</v>
      </c>
      <c r="AG7927" t="s" s="30">
        <f>CONCATENATE(AH7927,", ",AI7927," ",AJ7927)</f>
        <v>209</v>
      </c>
    </row>
    <row r="7928" s="231" customFormat="1" ht="13.65" customHeight="1">
      <c r="AA7928" s="245">
        <v>1469949</v>
      </c>
      <c r="AB7928" t="s" s="30">
        <v>15971</v>
      </c>
      <c r="AG7928" t="s" s="30">
        <f>CONCATENATE(AH7928,", ",AI7928," ",AJ7928)</f>
        <v>209</v>
      </c>
    </row>
    <row r="7929" s="231" customFormat="1" ht="13.65" customHeight="1">
      <c r="AA7929" s="245">
        <v>1469956</v>
      </c>
      <c r="AB7929" t="s" s="30">
        <v>15972</v>
      </c>
      <c r="AG7929" t="s" s="30">
        <f>CONCATENATE(AH7929,", ",AI7929," ",AJ7929)</f>
        <v>209</v>
      </c>
    </row>
    <row r="7930" s="231" customFormat="1" ht="13.65" customHeight="1">
      <c r="AA7930" s="245">
        <v>1469964</v>
      </c>
      <c r="AB7930" t="s" s="30">
        <v>15973</v>
      </c>
      <c r="AG7930" t="s" s="30">
        <f>CONCATENATE(AH7930,", ",AI7930," ",AJ7930)</f>
        <v>209</v>
      </c>
    </row>
    <row r="7931" s="231" customFormat="1" ht="13.65" customHeight="1">
      <c r="AA7931" s="245">
        <v>1469972</v>
      </c>
      <c r="AB7931" t="s" s="30">
        <v>15974</v>
      </c>
      <c r="AG7931" t="s" s="30">
        <f>CONCATENATE(AH7931,", ",AI7931," ",AJ7931)</f>
        <v>209</v>
      </c>
    </row>
    <row r="7932" s="231" customFormat="1" ht="13.65" customHeight="1">
      <c r="AA7932" s="245">
        <v>1469980</v>
      </c>
      <c r="AB7932" t="s" s="30">
        <v>15975</v>
      </c>
      <c r="AG7932" t="s" s="30">
        <f>CONCATENATE(AH7932,", ",AI7932," ",AJ7932)</f>
        <v>209</v>
      </c>
    </row>
    <row r="7933" s="231" customFormat="1" ht="13.65" customHeight="1">
      <c r="AA7933" s="245">
        <v>1469998</v>
      </c>
      <c r="AB7933" t="s" s="30">
        <v>15976</v>
      </c>
      <c r="AC7933" t="s" s="30">
        <v>15977</v>
      </c>
      <c r="AG7933" t="s" s="30">
        <f>CONCATENATE(AH7933,", ",AI7933," ",AJ7933)</f>
        <v>209</v>
      </c>
    </row>
    <row r="7934" s="231" customFormat="1" ht="13.65" customHeight="1">
      <c r="AA7934" s="245">
        <v>1470004</v>
      </c>
      <c r="AB7934" t="s" s="30">
        <v>15978</v>
      </c>
      <c r="AG7934" t="s" s="30">
        <f>CONCATENATE(AH7934,", ",AI7934," ",AJ7934)</f>
        <v>209</v>
      </c>
    </row>
    <row r="7935" s="231" customFormat="1" ht="13.65" customHeight="1">
      <c r="AA7935" s="245">
        <v>1470012</v>
      </c>
      <c r="AB7935" t="s" s="30">
        <v>15979</v>
      </c>
      <c r="AG7935" t="s" s="30">
        <f>CONCATENATE(AH7935,", ",AI7935," ",AJ7935)</f>
        <v>209</v>
      </c>
    </row>
    <row r="7936" s="231" customFormat="1" ht="13.65" customHeight="1">
      <c r="AA7936" s="245">
        <v>1470020</v>
      </c>
      <c r="AB7936" t="s" s="30">
        <v>15980</v>
      </c>
      <c r="AG7936" t="s" s="30">
        <f>CONCATENATE(AH7936,", ",AI7936," ",AJ7936)</f>
        <v>209</v>
      </c>
    </row>
    <row r="7937" s="231" customFormat="1" ht="13.65" customHeight="1">
      <c r="AA7937" s="245">
        <v>1470038</v>
      </c>
      <c r="AB7937" t="s" s="30">
        <v>15981</v>
      </c>
      <c r="AG7937" t="s" s="30">
        <f>CONCATENATE(AH7937,", ",AI7937," ",AJ7937)</f>
        <v>209</v>
      </c>
    </row>
    <row r="7938" s="231" customFormat="1" ht="13.65" customHeight="1">
      <c r="AA7938" s="245">
        <v>1470046</v>
      </c>
      <c r="AB7938" t="s" s="30">
        <v>15982</v>
      </c>
      <c r="AG7938" t="s" s="30">
        <f>CONCATENATE(AH7938,", ",AI7938," ",AJ7938)</f>
        <v>209</v>
      </c>
    </row>
    <row r="7939" s="231" customFormat="1" ht="13.65" customHeight="1">
      <c r="AA7939" s="245">
        <v>1470053</v>
      </c>
      <c r="AB7939" t="s" s="30">
        <v>15983</v>
      </c>
      <c r="AG7939" t="s" s="30">
        <f>CONCATENATE(AH7939,", ",AI7939," ",AJ7939)</f>
        <v>209</v>
      </c>
    </row>
    <row r="7940" s="231" customFormat="1" ht="13.65" customHeight="1">
      <c r="AA7940" s="245">
        <v>1470061</v>
      </c>
      <c r="AB7940" t="s" s="30">
        <v>15984</v>
      </c>
      <c r="AG7940" t="s" s="30">
        <f>CONCATENATE(AH7940,", ",AI7940," ",AJ7940)</f>
        <v>209</v>
      </c>
    </row>
    <row r="7941" s="231" customFormat="1" ht="13.65" customHeight="1">
      <c r="AA7941" s="245">
        <v>1470079</v>
      </c>
      <c r="AB7941" t="s" s="30">
        <v>15985</v>
      </c>
      <c r="AG7941" t="s" s="30">
        <f>CONCATENATE(AH7941,", ",AI7941," ",AJ7941)</f>
        <v>209</v>
      </c>
    </row>
    <row r="7942" s="231" customFormat="1" ht="13.65" customHeight="1">
      <c r="AA7942" s="245">
        <v>1470087</v>
      </c>
      <c r="AB7942" t="s" s="30">
        <v>15986</v>
      </c>
      <c r="AG7942" t="s" s="30">
        <f>CONCATENATE(AH7942,", ",AI7942," ",AJ7942)</f>
        <v>209</v>
      </c>
    </row>
    <row r="7943" s="231" customFormat="1" ht="13.65" customHeight="1">
      <c r="AA7943" s="245">
        <v>1470095</v>
      </c>
      <c r="AB7943" t="s" s="30">
        <v>15987</v>
      </c>
      <c r="AG7943" t="s" s="30">
        <f>CONCATENATE(AH7943,", ",AI7943," ",AJ7943)</f>
        <v>209</v>
      </c>
    </row>
    <row r="7944" s="231" customFormat="1" ht="13.65" customHeight="1">
      <c r="AA7944" s="245">
        <v>1470103</v>
      </c>
      <c r="AB7944" t="s" s="30">
        <v>15988</v>
      </c>
      <c r="AG7944" t="s" s="30">
        <f>CONCATENATE(AH7944,", ",AI7944," ",AJ7944)</f>
        <v>209</v>
      </c>
    </row>
    <row r="7945" s="231" customFormat="1" ht="13.65" customHeight="1">
      <c r="AA7945" s="245">
        <v>1470111</v>
      </c>
      <c r="AB7945" t="s" s="30">
        <v>15989</v>
      </c>
      <c r="AG7945" t="s" s="30">
        <f>CONCATENATE(AH7945,", ",AI7945," ",AJ7945)</f>
        <v>209</v>
      </c>
    </row>
    <row r="7946" s="231" customFormat="1" ht="13.65" customHeight="1">
      <c r="AA7946" s="245">
        <v>1470129</v>
      </c>
      <c r="AB7946" t="s" s="30">
        <v>15990</v>
      </c>
      <c r="AG7946" t="s" s="30">
        <f>CONCATENATE(AH7946,", ",AI7946," ",AJ7946)</f>
        <v>209</v>
      </c>
    </row>
    <row r="7947" s="231" customFormat="1" ht="13.65" customHeight="1">
      <c r="AA7947" s="245">
        <v>1470137</v>
      </c>
      <c r="AB7947" t="s" s="30">
        <v>15991</v>
      </c>
      <c r="AG7947" t="s" s="30">
        <f>CONCATENATE(AH7947,", ",AI7947," ",AJ7947)</f>
        <v>209</v>
      </c>
    </row>
    <row r="7948" s="231" customFormat="1" ht="13.65" customHeight="1">
      <c r="AA7948" s="245">
        <v>1470145</v>
      </c>
      <c r="AB7948" t="s" s="30">
        <v>15992</v>
      </c>
      <c r="AG7948" t="s" s="30">
        <f>CONCATENATE(AH7948,", ",AI7948," ",AJ7948)</f>
        <v>209</v>
      </c>
    </row>
    <row r="7949" s="231" customFormat="1" ht="13.65" customHeight="1">
      <c r="AA7949" s="245">
        <v>1470152</v>
      </c>
      <c r="AB7949" t="s" s="30">
        <v>15993</v>
      </c>
      <c r="AC7949" t="s" s="30">
        <v>15994</v>
      </c>
      <c r="AG7949" t="s" s="30">
        <f>CONCATENATE(AH7949,", ",AI7949," ",AJ7949)</f>
        <v>209</v>
      </c>
    </row>
    <row r="7950" s="231" customFormat="1" ht="13.65" customHeight="1">
      <c r="AA7950" s="245">
        <v>1470160</v>
      </c>
      <c r="AB7950" t="s" s="30">
        <v>15995</v>
      </c>
      <c r="AG7950" t="s" s="30">
        <f>CONCATENATE(AH7950,", ",AI7950," ",AJ7950)</f>
        <v>209</v>
      </c>
    </row>
    <row r="7951" s="231" customFormat="1" ht="13.65" customHeight="1">
      <c r="AA7951" s="245">
        <v>1470178</v>
      </c>
      <c r="AB7951" t="s" s="30">
        <v>15996</v>
      </c>
      <c r="AG7951" t="s" s="30">
        <f>CONCATENATE(AH7951,", ",AI7951," ",AJ7951)</f>
        <v>209</v>
      </c>
    </row>
    <row r="7952" s="231" customFormat="1" ht="13.65" customHeight="1">
      <c r="AA7952" s="245">
        <v>1470186</v>
      </c>
      <c r="AB7952" t="s" s="30">
        <v>15997</v>
      </c>
      <c r="AG7952" t="s" s="30">
        <f>CONCATENATE(AH7952,", ",AI7952," ",AJ7952)</f>
        <v>209</v>
      </c>
    </row>
    <row r="7953" s="231" customFormat="1" ht="13.65" customHeight="1">
      <c r="AA7953" s="245">
        <v>1470210</v>
      </c>
      <c r="AB7953" t="s" s="30">
        <v>15998</v>
      </c>
      <c r="AG7953" t="s" s="30">
        <f>CONCATENATE(AH7953,", ",AI7953," ",AJ7953)</f>
        <v>209</v>
      </c>
    </row>
    <row r="7954" s="231" customFormat="1" ht="13.65" customHeight="1">
      <c r="AA7954" s="245">
        <v>1470228</v>
      </c>
      <c r="AB7954" t="s" s="30">
        <v>15999</v>
      </c>
      <c r="AG7954" t="s" s="30">
        <f>CONCATENATE(AH7954,", ",AI7954," ",AJ7954)</f>
        <v>209</v>
      </c>
    </row>
    <row r="7955" s="231" customFormat="1" ht="13.65" customHeight="1">
      <c r="AA7955" s="245">
        <v>1470236</v>
      </c>
      <c r="AB7955" t="s" s="30">
        <v>16000</v>
      </c>
      <c r="AG7955" t="s" s="30">
        <f>CONCATENATE(AH7955,", ",AI7955," ",AJ7955)</f>
        <v>209</v>
      </c>
    </row>
    <row r="7956" s="231" customFormat="1" ht="13.65" customHeight="1">
      <c r="AA7956" s="245">
        <v>1470244</v>
      </c>
      <c r="AB7956" t="s" s="30">
        <v>16001</v>
      </c>
      <c r="AG7956" t="s" s="30">
        <f>CONCATENATE(AH7956,", ",AI7956," ",AJ7956)</f>
        <v>209</v>
      </c>
    </row>
    <row r="7957" s="231" customFormat="1" ht="13.65" customHeight="1">
      <c r="AA7957" s="245">
        <v>1470251</v>
      </c>
      <c r="AB7957" t="s" s="30">
        <v>16002</v>
      </c>
      <c r="AG7957" t="s" s="30">
        <f>CONCATENATE(AH7957,", ",AI7957," ",AJ7957)</f>
        <v>209</v>
      </c>
    </row>
    <row r="7958" s="231" customFormat="1" ht="13.65" customHeight="1">
      <c r="AA7958" s="245">
        <v>1470269</v>
      </c>
      <c r="AB7958" t="s" s="30">
        <v>16003</v>
      </c>
      <c r="AG7958" t="s" s="30">
        <f>CONCATENATE(AH7958,", ",AI7958," ",AJ7958)</f>
        <v>209</v>
      </c>
    </row>
    <row r="7959" s="231" customFormat="1" ht="13.65" customHeight="1">
      <c r="AA7959" s="245">
        <v>1470277</v>
      </c>
      <c r="AB7959" t="s" s="30">
        <v>16004</v>
      </c>
      <c r="AG7959" t="s" s="30">
        <f>CONCATENATE(AH7959,", ",AI7959," ",AJ7959)</f>
        <v>209</v>
      </c>
    </row>
    <row r="7960" s="231" customFormat="1" ht="13.65" customHeight="1">
      <c r="AA7960" s="245">
        <v>1470285</v>
      </c>
      <c r="AB7960" t="s" s="30">
        <v>16005</v>
      </c>
      <c r="AG7960" t="s" s="30">
        <f>CONCATENATE(AH7960,", ",AI7960," ",AJ7960)</f>
        <v>209</v>
      </c>
    </row>
    <row r="7961" s="231" customFormat="1" ht="13.65" customHeight="1">
      <c r="AA7961" s="245">
        <v>1470293</v>
      </c>
      <c r="AB7961" t="s" s="30">
        <v>16006</v>
      </c>
      <c r="AC7961" t="s" s="30">
        <v>16007</v>
      </c>
      <c r="AG7961" t="s" s="30">
        <f>CONCATENATE(AH7961,", ",AI7961," ",AJ7961)</f>
        <v>209</v>
      </c>
    </row>
    <row r="7962" s="231" customFormat="1" ht="13.65" customHeight="1">
      <c r="AA7962" s="245">
        <v>1470301</v>
      </c>
      <c r="AB7962" t="s" s="30">
        <v>16008</v>
      </c>
      <c r="AG7962" t="s" s="30">
        <f>CONCATENATE(AH7962,", ",AI7962," ",AJ7962)</f>
        <v>209</v>
      </c>
    </row>
    <row r="7963" s="231" customFormat="1" ht="13.65" customHeight="1">
      <c r="AA7963" s="245">
        <v>1470319</v>
      </c>
      <c r="AB7963" t="s" s="30">
        <v>16009</v>
      </c>
      <c r="AG7963" t="s" s="30">
        <f>CONCATENATE(AH7963,", ",AI7963," ",AJ7963)</f>
        <v>209</v>
      </c>
    </row>
    <row r="7964" s="231" customFormat="1" ht="13.65" customHeight="1">
      <c r="AA7964" s="245">
        <v>1470327</v>
      </c>
      <c r="AB7964" t="s" s="30">
        <v>16010</v>
      </c>
      <c r="AG7964" t="s" s="30">
        <f>CONCATENATE(AH7964,", ",AI7964," ",AJ7964)</f>
        <v>209</v>
      </c>
    </row>
    <row r="7965" s="231" customFormat="1" ht="13.65" customHeight="1">
      <c r="AA7965" s="245">
        <v>1470335</v>
      </c>
      <c r="AB7965" t="s" s="30">
        <v>16011</v>
      </c>
      <c r="AG7965" t="s" s="30">
        <f>CONCATENATE(AH7965,", ",AI7965," ",AJ7965)</f>
        <v>209</v>
      </c>
    </row>
    <row r="7966" s="231" customFormat="1" ht="13.65" customHeight="1">
      <c r="AA7966" s="245">
        <v>1470343</v>
      </c>
      <c r="AB7966" t="s" s="30">
        <v>16012</v>
      </c>
      <c r="AG7966" t="s" s="30">
        <f>CONCATENATE(AH7966,", ",AI7966," ",AJ7966)</f>
        <v>209</v>
      </c>
    </row>
    <row r="7967" s="231" customFormat="1" ht="13.65" customHeight="1">
      <c r="AA7967" s="245">
        <v>1470350</v>
      </c>
      <c r="AB7967" t="s" s="30">
        <v>16013</v>
      </c>
      <c r="AG7967" t="s" s="30">
        <f>CONCATENATE(AH7967,", ",AI7967," ",AJ7967)</f>
        <v>209</v>
      </c>
    </row>
    <row r="7968" s="231" customFormat="1" ht="13.65" customHeight="1">
      <c r="AA7968" s="245">
        <v>1470368</v>
      </c>
      <c r="AB7968" t="s" s="30">
        <v>16014</v>
      </c>
      <c r="AG7968" t="s" s="30">
        <f>CONCATENATE(AH7968,", ",AI7968," ",AJ7968)</f>
        <v>209</v>
      </c>
    </row>
    <row r="7969" s="231" customFormat="1" ht="13.65" customHeight="1">
      <c r="AA7969" s="245">
        <v>1470376</v>
      </c>
      <c r="AB7969" t="s" s="30">
        <v>16015</v>
      </c>
      <c r="AG7969" t="s" s="30">
        <f>CONCATENATE(AH7969,", ",AI7969," ",AJ7969)</f>
        <v>209</v>
      </c>
    </row>
    <row r="7970" s="231" customFormat="1" ht="13.65" customHeight="1">
      <c r="AA7970" s="245">
        <v>1470384</v>
      </c>
      <c r="AB7970" t="s" s="30">
        <v>16016</v>
      </c>
      <c r="AG7970" t="s" s="30">
        <f>CONCATENATE(AH7970,", ",AI7970," ",AJ7970)</f>
        <v>209</v>
      </c>
    </row>
    <row r="7971" s="231" customFormat="1" ht="13.65" customHeight="1">
      <c r="AA7971" s="245">
        <v>1470392</v>
      </c>
      <c r="AB7971" t="s" s="30">
        <v>16017</v>
      </c>
      <c r="AG7971" t="s" s="30">
        <f>CONCATENATE(AH7971,", ",AI7971," ",AJ7971)</f>
        <v>209</v>
      </c>
    </row>
    <row r="7972" s="231" customFormat="1" ht="13.65" customHeight="1">
      <c r="AA7972" s="245">
        <v>1470400</v>
      </c>
      <c r="AB7972" t="s" s="30">
        <v>16018</v>
      </c>
      <c r="AG7972" t="s" s="30">
        <f>CONCATENATE(AH7972,", ",AI7972," ",AJ7972)</f>
        <v>209</v>
      </c>
    </row>
    <row r="7973" s="231" customFormat="1" ht="13.65" customHeight="1">
      <c r="AA7973" s="245">
        <v>1481613</v>
      </c>
      <c r="AB7973" t="s" s="30">
        <v>16019</v>
      </c>
      <c r="AD7973" t="s" s="30">
        <v>16020</v>
      </c>
      <c r="AG7973" t="s" s="30">
        <f>CONCATENATE(AH7973,", ",AI7973," ",AJ7973)</f>
        <v>1175</v>
      </c>
      <c r="AH7973" t="s" s="244">
        <v>288</v>
      </c>
      <c r="AI7973" t="s" s="30">
        <v>178</v>
      </c>
      <c r="AJ7973" s="245">
        <v>30707</v>
      </c>
    </row>
    <row r="7974" s="231" customFormat="1" ht="13.65" customHeight="1">
      <c r="AA7974" s="245">
        <v>1497486</v>
      </c>
      <c r="AB7974" t="s" s="30">
        <v>16021</v>
      </c>
      <c r="AG7974" t="s" s="30">
        <f>CONCATENATE(AH7974,", ",AI7974," ",AJ7974)</f>
        <v>209</v>
      </c>
    </row>
    <row r="7975" s="231" customFormat="1" ht="13.65" customHeight="1">
      <c r="AA7975" s="245">
        <v>1499268</v>
      </c>
      <c r="AB7975" t="s" s="30">
        <v>16022</v>
      </c>
      <c r="AD7975" t="s" s="30">
        <v>16023</v>
      </c>
      <c r="AG7975" t="s" s="30">
        <f>CONCATENATE(AH7975,", ",AI7975," ",AJ7975)</f>
        <v>16024</v>
      </c>
      <c r="AH7975" t="s" s="244">
        <v>15492</v>
      </c>
      <c r="AI7975" t="s" s="30">
        <v>139</v>
      </c>
      <c r="AJ7975" s="245">
        <v>37716</v>
      </c>
    </row>
    <row r="7976" s="231" customFormat="1" ht="13.65" customHeight="1">
      <c r="AA7976" s="245">
        <v>1499276</v>
      </c>
      <c r="AB7976" t="s" s="30">
        <v>16025</v>
      </c>
      <c r="AD7976" t="s" s="30">
        <v>16026</v>
      </c>
      <c r="AG7976" t="s" s="30">
        <f>CONCATENATE(AH7976,", ",AI7976," ",AJ7976)</f>
        <v>16027</v>
      </c>
      <c r="AH7976" t="s" s="244">
        <v>16028</v>
      </c>
      <c r="AI7976" t="s" s="30">
        <v>139</v>
      </c>
      <c r="AJ7976" s="245">
        <v>37857</v>
      </c>
    </row>
    <row r="7977" s="231" customFormat="1" ht="13.65" customHeight="1">
      <c r="AA7977" s="245">
        <v>1499284</v>
      </c>
      <c r="AB7977" t="s" s="30">
        <v>16029</v>
      </c>
      <c r="AD7977" t="s" s="30">
        <v>16030</v>
      </c>
      <c r="AG7977" t="s" s="30">
        <f>CONCATENATE(AH7977,", ",AI7977," ",AJ7977)</f>
        <v>7734</v>
      </c>
      <c r="AH7977" t="s" s="244">
        <v>7735</v>
      </c>
      <c r="AI7977" t="s" s="30">
        <v>139</v>
      </c>
      <c r="AJ7977" s="245">
        <v>37748</v>
      </c>
    </row>
    <row r="7978" s="231" customFormat="1" ht="13.65" customHeight="1">
      <c r="AA7978" s="245">
        <v>1499292</v>
      </c>
      <c r="AB7978" t="s" s="30">
        <v>16031</v>
      </c>
      <c r="AD7978" t="s" s="30">
        <v>16032</v>
      </c>
      <c r="AG7978" t="s" s="30">
        <f>CONCATENATE(AH7978,", ",AI7978," ",AJ7978)</f>
        <v>16033</v>
      </c>
      <c r="AH7978" t="s" s="244">
        <v>16034</v>
      </c>
      <c r="AI7978" t="s" s="30">
        <v>139</v>
      </c>
      <c r="AJ7978" s="245">
        <v>37861</v>
      </c>
    </row>
    <row r="7979" s="231" customFormat="1" ht="13.65" customHeight="1">
      <c r="AA7979" s="245">
        <v>1500230</v>
      </c>
      <c r="AB7979" t="s" s="30">
        <v>16035</v>
      </c>
      <c r="AD7979" t="s" s="30">
        <v>16036</v>
      </c>
      <c r="AG7979" t="s" s="30">
        <f>CONCATENATE(AH7979,", ",AI7979," ",AJ7979)</f>
        <v>845</v>
      </c>
      <c r="AH7979" t="s" s="244">
        <v>162</v>
      </c>
      <c r="AI7979" t="s" s="30">
        <v>139</v>
      </c>
      <c r="AJ7979" s="245">
        <v>37343</v>
      </c>
    </row>
    <row r="7980" s="231" customFormat="1" ht="13.65" customHeight="1">
      <c r="AA7980" s="245">
        <v>1502467</v>
      </c>
      <c r="AB7980" t="s" s="30">
        <v>16037</v>
      </c>
      <c r="AC7980" t="s" s="30">
        <v>16038</v>
      </c>
      <c r="AD7980" t="s" s="30">
        <v>16039</v>
      </c>
      <c r="AG7980" t="s" s="30">
        <f>CONCATENATE(AH7980,", ",AI7980," ",AJ7980)</f>
        <v>15784</v>
      </c>
      <c r="AH7980" t="s" s="244">
        <v>4118</v>
      </c>
      <c r="AI7980" t="s" s="30">
        <v>139</v>
      </c>
      <c r="AJ7980" s="245">
        <v>37830</v>
      </c>
    </row>
    <row r="7981" s="231" customFormat="1" ht="13.65" customHeight="1">
      <c r="AA7981" s="245">
        <v>1502475</v>
      </c>
      <c r="AB7981" t="s" s="30">
        <v>16040</v>
      </c>
      <c r="AD7981" t="s" s="30">
        <v>16041</v>
      </c>
      <c r="AG7981" t="s" s="30">
        <f>CONCATENATE(AH7981,", ",AI7981," ",AJ7981)</f>
        <v>16042</v>
      </c>
      <c r="AH7981" t="s" s="244">
        <v>499</v>
      </c>
      <c r="AI7981" t="s" s="30">
        <v>139</v>
      </c>
      <c r="AJ7981" s="245">
        <v>37921</v>
      </c>
    </row>
    <row r="7982" s="231" customFormat="1" ht="13.65" customHeight="1">
      <c r="AA7982" s="245">
        <v>1502483</v>
      </c>
      <c r="AB7982" t="s" s="30">
        <v>16043</v>
      </c>
      <c r="AD7982" t="s" s="30">
        <v>16044</v>
      </c>
      <c r="AG7982" t="s" s="30">
        <f>CONCATENATE(AH7982,", ",AI7982," ",AJ7982)</f>
        <v>16045</v>
      </c>
      <c r="AH7982" t="s" s="244">
        <v>499</v>
      </c>
      <c r="AI7982" t="s" s="30">
        <v>139</v>
      </c>
      <c r="AJ7982" s="245">
        <v>37923</v>
      </c>
    </row>
    <row r="7983" s="231" customFormat="1" ht="13.65" customHeight="1">
      <c r="AA7983" s="245">
        <v>1502491</v>
      </c>
      <c r="AB7983" t="s" s="30">
        <v>16046</v>
      </c>
      <c r="AD7983" t="s" s="30">
        <v>16047</v>
      </c>
      <c r="AG7983" t="s" s="30">
        <f>CONCATENATE(AH7983,", ",AI7983," ",AJ7983)</f>
        <v>16045</v>
      </c>
      <c r="AH7983" t="s" s="244">
        <v>499</v>
      </c>
      <c r="AI7983" t="s" s="30">
        <v>139</v>
      </c>
      <c r="AJ7983" s="245">
        <v>37923</v>
      </c>
    </row>
    <row r="7984" s="231" customFormat="1" ht="13.65" customHeight="1">
      <c r="AA7984" s="245">
        <v>1502509</v>
      </c>
      <c r="AB7984" t="s" s="30">
        <v>16048</v>
      </c>
      <c r="AD7984" t="s" s="30">
        <v>16049</v>
      </c>
      <c r="AG7984" t="s" s="30">
        <f>CONCATENATE(AH7984,", ",AI7984," ",AJ7984)</f>
        <v>16050</v>
      </c>
      <c r="AH7984" t="s" s="244">
        <v>16051</v>
      </c>
      <c r="AI7984" t="s" s="30">
        <v>139</v>
      </c>
      <c r="AJ7984" s="245">
        <v>37738</v>
      </c>
    </row>
    <row r="7985" s="231" customFormat="1" ht="13.65" customHeight="1">
      <c r="AA7985" s="245">
        <v>1502517</v>
      </c>
      <c r="AB7985" t="s" s="30">
        <v>16052</v>
      </c>
      <c r="AD7985" t="s" s="30">
        <v>16053</v>
      </c>
      <c r="AG7985" t="s" s="30">
        <f>CONCATENATE(AH7985,", ",AI7985," ",AJ7985)</f>
        <v>15295</v>
      </c>
      <c r="AH7985" t="s" s="244">
        <v>499</v>
      </c>
      <c r="AI7985" t="s" s="30">
        <v>139</v>
      </c>
      <c r="AJ7985" s="245">
        <v>37922</v>
      </c>
    </row>
    <row r="7986" s="231" customFormat="1" ht="13.65" customHeight="1">
      <c r="AA7986" s="245">
        <v>1502525</v>
      </c>
      <c r="AB7986" t="s" s="30">
        <v>16054</v>
      </c>
      <c r="AD7986" t="s" s="30">
        <v>16055</v>
      </c>
      <c r="AE7986" t="s" s="30">
        <v>16056</v>
      </c>
      <c r="AG7986" t="s" s="30">
        <f>CONCATENATE(AH7986,", ",AI7986," ",AJ7986)</f>
        <v>4117</v>
      </c>
      <c r="AH7986" t="s" s="244">
        <v>4118</v>
      </c>
      <c r="AI7986" t="s" s="30">
        <v>139</v>
      </c>
      <c r="AJ7986" s="245">
        <v>37831</v>
      </c>
    </row>
    <row r="7987" s="231" customFormat="1" ht="13.65" customHeight="1">
      <c r="AA7987" s="245">
        <v>1502533</v>
      </c>
      <c r="AB7987" t="s" s="30">
        <v>16057</v>
      </c>
      <c r="AD7987" t="s" s="30">
        <v>16058</v>
      </c>
      <c r="AE7987" t="s" s="30">
        <v>16059</v>
      </c>
      <c r="AG7987" t="s" s="30">
        <f>CONCATENATE(AH7987,", ",AI7987," ",AJ7987)</f>
        <v>4117</v>
      </c>
      <c r="AH7987" t="s" s="244">
        <v>4118</v>
      </c>
      <c r="AI7987" t="s" s="30">
        <v>139</v>
      </c>
      <c r="AJ7987" s="245">
        <v>37831</v>
      </c>
    </row>
    <row r="7988" s="231" customFormat="1" ht="13.65" customHeight="1">
      <c r="AA7988" s="245">
        <v>1502541</v>
      </c>
      <c r="AB7988" t="s" s="30">
        <v>16060</v>
      </c>
      <c r="AD7988" t="s" s="30">
        <v>16061</v>
      </c>
      <c r="AE7988" t="s" s="30">
        <v>16062</v>
      </c>
      <c r="AG7988" t="s" s="30">
        <f>CONCATENATE(AH7988,", ",AI7988," ",AJ7988)</f>
        <v>8165</v>
      </c>
      <c r="AH7988" t="s" s="244">
        <v>499</v>
      </c>
      <c r="AI7988" t="s" s="30">
        <v>139</v>
      </c>
      <c r="AJ7988" s="245">
        <v>37902</v>
      </c>
    </row>
    <row r="7989" s="231" customFormat="1" ht="13.65" customHeight="1">
      <c r="AA7989" s="245">
        <v>1502558</v>
      </c>
      <c r="AB7989" t="s" s="30">
        <v>16063</v>
      </c>
      <c r="AD7989" t="s" s="30">
        <v>16064</v>
      </c>
      <c r="AE7989" t="s" s="30">
        <v>16065</v>
      </c>
      <c r="AG7989" t="s" s="30">
        <f>CONCATENATE(AH7989,", ",AI7989," ",AJ7989)</f>
        <v>7460</v>
      </c>
      <c r="AH7989" t="s" s="244">
        <v>4796</v>
      </c>
      <c r="AI7989" t="s" s="30">
        <v>139</v>
      </c>
      <c r="AJ7989" s="245">
        <v>37243</v>
      </c>
    </row>
    <row r="7990" s="231" customFormat="1" ht="13.65" customHeight="1">
      <c r="AA7990" s="245">
        <v>1502566</v>
      </c>
      <c r="AB7990" t="s" s="30">
        <v>16066</v>
      </c>
      <c r="AC7990" t="s" s="30">
        <v>16067</v>
      </c>
      <c r="AG7990" t="s" s="30">
        <f>CONCATENATE(AH7990,", ",AI7990," ",AJ7990)</f>
        <v>209</v>
      </c>
    </row>
    <row r="7991" s="231" customFormat="1" ht="13.65" customHeight="1">
      <c r="AA7991" s="245">
        <v>1502574</v>
      </c>
      <c r="AB7991" t="s" s="30">
        <v>16068</v>
      </c>
      <c r="AD7991" t="s" s="30">
        <v>16069</v>
      </c>
      <c r="AG7991" t="s" s="30">
        <f>CONCATENATE(AH7991,", ",AI7991," ",AJ7991)</f>
        <v>8165</v>
      </c>
      <c r="AH7991" t="s" s="244">
        <v>499</v>
      </c>
      <c r="AI7991" t="s" s="30">
        <v>139</v>
      </c>
      <c r="AJ7991" s="245">
        <v>37902</v>
      </c>
    </row>
    <row r="7992" s="231" customFormat="1" ht="13.65" customHeight="1">
      <c r="AA7992" s="245">
        <v>1502590</v>
      </c>
      <c r="AB7992" t="s" s="30">
        <v>16070</v>
      </c>
      <c r="AC7992" t="s" s="30">
        <v>16071</v>
      </c>
      <c r="AD7992" t="s" s="30">
        <v>16072</v>
      </c>
      <c r="AG7992" t="s" s="30">
        <f>CONCATENATE(AH7992,", ",AI7992," ",AJ7992)</f>
        <v>16073</v>
      </c>
      <c r="AH7992" t="s" s="244">
        <v>16074</v>
      </c>
      <c r="AI7992" t="s" s="30">
        <v>139</v>
      </c>
      <c r="AJ7992" s="245">
        <v>37745</v>
      </c>
    </row>
    <row r="7993" s="231" customFormat="1" ht="13.65" customHeight="1">
      <c r="AA7993" s="245">
        <v>1502608</v>
      </c>
      <c r="AB7993" t="s" s="30">
        <v>16070</v>
      </c>
      <c r="AC7993" t="s" s="30">
        <v>16075</v>
      </c>
      <c r="AD7993" t="s" s="30">
        <v>16076</v>
      </c>
      <c r="AG7993" t="s" s="30">
        <f>CONCATENATE(AH7993,", ",AI7993," ",AJ7993)</f>
        <v>15903</v>
      </c>
      <c r="AH7993" t="s" s="244">
        <v>5582</v>
      </c>
      <c r="AI7993" t="s" s="30">
        <v>139</v>
      </c>
      <c r="AJ7993" s="245">
        <v>37801</v>
      </c>
    </row>
    <row r="7994" s="231" customFormat="1" ht="13.65" customHeight="1">
      <c r="AA7994" s="245">
        <v>1502616</v>
      </c>
      <c r="AB7994" t="s" s="30">
        <v>16070</v>
      </c>
      <c r="AC7994" t="s" s="30">
        <v>16077</v>
      </c>
      <c r="AD7994" t="s" s="30">
        <v>16078</v>
      </c>
      <c r="AG7994" t="s" s="30">
        <f>CONCATENATE(AH7994,", ",AI7994," ",AJ7994)</f>
        <v>15900</v>
      </c>
      <c r="AH7994" t="s" s="244">
        <v>15898</v>
      </c>
      <c r="AI7994" t="s" s="30">
        <v>139</v>
      </c>
      <c r="AJ7994" s="245">
        <v>37660</v>
      </c>
    </row>
    <row r="7995" s="231" customFormat="1" ht="13.65" customHeight="1">
      <c r="AA7995" s="245">
        <v>1502624</v>
      </c>
      <c r="AB7995" t="s" s="30">
        <v>16070</v>
      </c>
      <c r="AC7995" t="s" s="30">
        <v>16079</v>
      </c>
      <c r="AD7995" t="s" s="30">
        <v>16080</v>
      </c>
      <c r="AG7995" t="s" s="30">
        <f>CONCATENATE(AH7995,", ",AI7995," ",AJ7995)</f>
        <v>16081</v>
      </c>
      <c r="AH7995" t="s" s="244">
        <v>6581</v>
      </c>
      <c r="AI7995" t="s" s="30">
        <v>139</v>
      </c>
      <c r="AJ7995" s="245">
        <v>37813</v>
      </c>
    </row>
    <row r="7996" s="231" customFormat="1" ht="13.65" customHeight="1">
      <c r="AA7996" s="245">
        <v>1502632</v>
      </c>
      <c r="AB7996" t="s" s="30">
        <v>16070</v>
      </c>
      <c r="AC7996" t="s" s="30">
        <v>16082</v>
      </c>
      <c r="AD7996" t="s" s="30">
        <v>16083</v>
      </c>
      <c r="AG7996" t="s" s="30">
        <f>CONCATENATE(AH7996,", ",AI7996," ",AJ7996)</f>
        <v>1088</v>
      </c>
      <c r="AH7996" t="s" s="244">
        <v>499</v>
      </c>
      <c r="AI7996" t="s" s="30">
        <v>139</v>
      </c>
      <c r="AJ7996" s="245">
        <v>37919</v>
      </c>
    </row>
    <row r="7997" s="231" customFormat="1" ht="13.65" customHeight="1">
      <c r="AA7997" s="245">
        <v>1502640</v>
      </c>
      <c r="AB7997" t="s" s="30">
        <v>16084</v>
      </c>
      <c r="AC7997" t="s" s="30">
        <v>16085</v>
      </c>
      <c r="AD7997" t="s" s="30">
        <v>16086</v>
      </c>
      <c r="AG7997" t="s" s="30">
        <f>CONCATENATE(AH7997,", ",AI7997," ",AJ7997)</f>
        <v>1088</v>
      </c>
      <c r="AH7997" t="s" s="244">
        <v>499</v>
      </c>
      <c r="AI7997" t="s" s="30">
        <v>139</v>
      </c>
      <c r="AJ7997" s="245">
        <v>37919</v>
      </c>
    </row>
    <row r="7998" s="231" customFormat="1" ht="13.65" customHeight="1">
      <c r="AA7998" s="245">
        <v>1502657</v>
      </c>
      <c r="AB7998" t="s" s="30">
        <v>16087</v>
      </c>
      <c r="AC7998" t="s" s="30">
        <v>16088</v>
      </c>
      <c r="AD7998" t="s" s="30">
        <v>16089</v>
      </c>
      <c r="AE7998" t="s" s="30">
        <v>16090</v>
      </c>
      <c r="AG7998" t="s" s="30">
        <f>CONCATENATE(AH7998,", ",AI7998," ",AJ7998)</f>
        <v>16091</v>
      </c>
      <c r="AH7998" t="s" s="244">
        <v>5453</v>
      </c>
      <c r="AI7998" t="s" s="30">
        <v>139</v>
      </c>
      <c r="AJ7998" s="245">
        <v>37777</v>
      </c>
    </row>
    <row r="7999" s="231" customFormat="1" ht="13.65" customHeight="1">
      <c r="AA7999" s="245">
        <v>1502665</v>
      </c>
      <c r="AB7999" t="s" s="30">
        <v>16087</v>
      </c>
      <c r="AC7999" t="s" s="30">
        <v>16092</v>
      </c>
      <c r="AD7999" t="s" s="30">
        <v>16093</v>
      </c>
      <c r="AG7999" t="s" s="30">
        <f>CONCATENATE(AH7999,", ",AI7999," ",AJ7999)</f>
        <v>16091</v>
      </c>
      <c r="AH7999" t="s" s="244">
        <v>5453</v>
      </c>
      <c r="AI7999" t="s" s="30">
        <v>139</v>
      </c>
      <c r="AJ7999" s="245">
        <v>37777</v>
      </c>
    </row>
    <row r="8000" s="231" customFormat="1" ht="13.65" customHeight="1">
      <c r="AA8000" s="245">
        <v>1502673</v>
      </c>
      <c r="AB8000" t="s" s="30">
        <v>16094</v>
      </c>
      <c r="AC8000" t="s" s="30">
        <v>16095</v>
      </c>
      <c r="AD8000" t="s" s="30">
        <v>16096</v>
      </c>
      <c r="AE8000" t="s" s="30">
        <v>16097</v>
      </c>
      <c r="AG8000" t="s" s="30">
        <f>CONCATENATE(AH8000,", ",AI8000," ",AJ8000)</f>
        <v>16098</v>
      </c>
      <c r="AH8000" t="s" s="244">
        <v>16099</v>
      </c>
      <c r="AI8000" t="s" s="30">
        <v>139</v>
      </c>
      <c r="AJ8000" s="245">
        <v>37701</v>
      </c>
    </row>
    <row r="8001" s="231" customFormat="1" ht="13.65" customHeight="1">
      <c r="AA8001" s="245">
        <v>1502681</v>
      </c>
      <c r="AB8001" t="s" s="30">
        <v>16100</v>
      </c>
      <c r="AD8001" t="s" s="30">
        <v>16101</v>
      </c>
      <c r="AG8001" t="s" s="30">
        <f>CONCATENATE(AH8001,", ",AI8001," ",AJ8001)</f>
        <v>16102</v>
      </c>
      <c r="AH8001" t="s" s="244">
        <v>16074</v>
      </c>
      <c r="AI8001" t="s" s="30">
        <v>139</v>
      </c>
      <c r="AJ8001" s="245">
        <v>37743</v>
      </c>
    </row>
    <row r="8002" s="231" customFormat="1" ht="13.65" customHeight="1">
      <c r="AA8002" s="245">
        <v>1502699</v>
      </c>
      <c r="AB8002" t="s" s="30">
        <v>16103</v>
      </c>
      <c r="AC8002" t="s" s="30">
        <v>16104</v>
      </c>
      <c r="AD8002" t="s" s="30">
        <v>16105</v>
      </c>
      <c r="AE8002" t="s" s="30">
        <v>16106</v>
      </c>
      <c r="AG8002" t="s" s="30">
        <f>CONCATENATE(AH8002,", ",AI8002," ",AJ8002)</f>
        <v>14991</v>
      </c>
      <c r="AH8002" t="s" s="244">
        <v>14992</v>
      </c>
      <c r="AI8002" t="s" s="30">
        <v>139</v>
      </c>
      <c r="AJ8002" s="245">
        <v>37772</v>
      </c>
    </row>
    <row r="8003" s="231" customFormat="1" ht="13.65" customHeight="1">
      <c r="AA8003" s="245">
        <v>1502707</v>
      </c>
      <c r="AB8003" t="s" s="30">
        <v>16107</v>
      </c>
      <c r="AD8003" t="s" s="30">
        <v>16108</v>
      </c>
      <c r="AG8003" t="s" s="30">
        <f>CONCATENATE(AH8003,", ",AI8003," ",AJ8003)</f>
        <v>4831</v>
      </c>
      <c r="AH8003" t="s" s="244">
        <v>499</v>
      </c>
      <c r="AI8003" t="s" s="30">
        <v>139</v>
      </c>
      <c r="AJ8003" s="245">
        <v>37918</v>
      </c>
    </row>
    <row r="8004" s="231" customFormat="1" ht="13.65" customHeight="1">
      <c r="AA8004" s="245">
        <v>1502715</v>
      </c>
      <c r="AB8004" t="s" s="30">
        <v>4409</v>
      </c>
      <c r="AD8004" t="s" s="30">
        <v>16101</v>
      </c>
      <c r="AG8004" t="s" s="30">
        <f>CONCATENATE(AH8004,", ",AI8004," ",AJ8004)</f>
        <v>16102</v>
      </c>
      <c r="AH8004" t="s" s="244">
        <v>16074</v>
      </c>
      <c r="AI8004" t="s" s="30">
        <v>139</v>
      </c>
      <c r="AJ8004" s="245">
        <v>37743</v>
      </c>
    </row>
    <row r="8005" s="231" customFormat="1" ht="13.65" customHeight="1">
      <c r="AA8005" s="245">
        <v>1502723</v>
      </c>
      <c r="AB8005" t="s" s="30">
        <v>16109</v>
      </c>
      <c r="AD8005" t="s" s="30">
        <v>16101</v>
      </c>
      <c r="AE8005" t="s" s="30">
        <v>16110</v>
      </c>
      <c r="AG8005" t="s" s="30">
        <f>CONCATENATE(AH8005,", ",AI8005," ",AJ8005)</f>
        <v>16102</v>
      </c>
      <c r="AH8005" t="s" s="244">
        <v>16074</v>
      </c>
      <c r="AI8005" t="s" s="30">
        <v>139</v>
      </c>
      <c r="AJ8005" s="245">
        <v>37743</v>
      </c>
    </row>
    <row r="8006" s="231" customFormat="1" ht="13.65" customHeight="1">
      <c r="AA8006" s="245">
        <v>1502731</v>
      </c>
      <c r="AB8006" t="s" s="30">
        <v>16111</v>
      </c>
      <c r="AD8006" t="s" s="30">
        <v>16112</v>
      </c>
      <c r="AE8006" t="s" s="30">
        <v>7400</v>
      </c>
      <c r="AG8006" t="s" s="30">
        <f>CONCATENATE(AH8006,", ",AI8006," ",AJ8006)</f>
        <v>4831</v>
      </c>
      <c r="AH8006" t="s" s="244">
        <v>499</v>
      </c>
      <c r="AI8006" t="s" s="30">
        <v>139</v>
      </c>
      <c r="AJ8006" s="245">
        <v>37918</v>
      </c>
    </row>
    <row r="8007" s="231" customFormat="1" ht="13.65" customHeight="1">
      <c r="AA8007" s="245">
        <v>1502749</v>
      </c>
      <c r="AB8007" t="s" s="30">
        <v>16113</v>
      </c>
      <c r="AD8007" t="s" s="30">
        <v>16114</v>
      </c>
      <c r="AE8007" t="s" s="30">
        <v>16115</v>
      </c>
      <c r="AG8007" t="s" s="30">
        <f>CONCATENATE(AH8007,", ",AI8007," ",AJ8007)</f>
        <v>8165</v>
      </c>
      <c r="AH8007" t="s" s="244">
        <v>499</v>
      </c>
      <c r="AI8007" t="s" s="30">
        <v>139</v>
      </c>
      <c r="AJ8007" s="245">
        <v>37902</v>
      </c>
    </row>
    <row r="8008" s="231" customFormat="1" ht="13.65" customHeight="1">
      <c r="AA8008" s="245">
        <v>1502756</v>
      </c>
      <c r="AB8008" t="s" s="30">
        <v>16116</v>
      </c>
      <c r="AD8008" t="s" s="30">
        <v>16117</v>
      </c>
      <c r="AE8008" t="s" s="30">
        <v>16118</v>
      </c>
      <c r="AG8008" t="s" s="30">
        <f>CONCATENATE(AH8008,", ",AI8008," ",AJ8008)</f>
        <v>8165</v>
      </c>
      <c r="AH8008" t="s" s="244">
        <v>499</v>
      </c>
      <c r="AI8008" t="s" s="30">
        <v>139</v>
      </c>
      <c r="AJ8008" s="245">
        <v>37902</v>
      </c>
    </row>
    <row r="8009" s="231" customFormat="1" ht="13.65" customHeight="1">
      <c r="AA8009" s="245">
        <v>1502764</v>
      </c>
      <c r="AB8009" t="s" s="30">
        <v>16119</v>
      </c>
      <c r="AC8009" t="s" s="30">
        <v>16120</v>
      </c>
      <c r="AD8009" t="s" s="30">
        <v>16121</v>
      </c>
      <c r="AG8009" t="s" s="30">
        <f>CONCATENATE(AH8009,", ",AI8009," ",AJ8009)</f>
        <v>4117</v>
      </c>
      <c r="AH8009" t="s" s="244">
        <v>4118</v>
      </c>
      <c r="AI8009" t="s" s="30">
        <v>139</v>
      </c>
      <c r="AJ8009" s="245">
        <v>37831</v>
      </c>
    </row>
    <row r="8010" s="231" customFormat="1" ht="13.65" customHeight="1">
      <c r="AA8010" s="245">
        <v>1502772</v>
      </c>
      <c r="AB8010" t="s" s="30">
        <v>16122</v>
      </c>
      <c r="AC8010" t="s" s="30">
        <v>16123</v>
      </c>
      <c r="AD8010" t="s" s="30">
        <v>16124</v>
      </c>
      <c r="AG8010" t="s" s="30">
        <f>CONCATENATE(AH8010,", ",AI8010," ",AJ8010)</f>
        <v>16125</v>
      </c>
      <c r="AH8010" t="s" s="244">
        <v>499</v>
      </c>
      <c r="AI8010" t="s" s="30">
        <v>139</v>
      </c>
      <c r="AJ8010" s="245">
        <v>37914</v>
      </c>
    </row>
    <row r="8011" s="231" customFormat="1" ht="13.65" customHeight="1">
      <c r="AA8011" s="245">
        <v>1502780</v>
      </c>
      <c r="AB8011" t="s" s="30">
        <v>16126</v>
      </c>
      <c r="AD8011" t="s" s="30">
        <v>16127</v>
      </c>
      <c r="AG8011" t="s" s="30">
        <f>CONCATENATE(AH8011,", ",AI8011," ",AJ8011)</f>
        <v>8165</v>
      </c>
      <c r="AH8011" t="s" s="244">
        <v>499</v>
      </c>
      <c r="AI8011" t="s" s="30">
        <v>139</v>
      </c>
      <c r="AJ8011" s="245">
        <v>37902</v>
      </c>
    </row>
    <row r="8012" s="231" customFormat="1" ht="13.65" customHeight="1">
      <c r="AA8012" s="245">
        <v>1502798</v>
      </c>
      <c r="AB8012" t="s" s="30">
        <v>16128</v>
      </c>
      <c r="AD8012" t="s" s="30">
        <v>16101</v>
      </c>
      <c r="AG8012" t="s" s="30">
        <f>CONCATENATE(AH8012,", ",AI8012," ",AJ8012)</f>
        <v>16102</v>
      </c>
      <c r="AH8012" t="s" s="244">
        <v>16074</v>
      </c>
      <c r="AI8012" t="s" s="30">
        <v>139</v>
      </c>
      <c r="AJ8012" s="245">
        <v>37743</v>
      </c>
    </row>
    <row r="8013" s="231" customFormat="1" ht="13.65" customHeight="1">
      <c r="AA8013" s="245">
        <v>1502806</v>
      </c>
      <c r="AB8013" t="s" s="30">
        <v>16129</v>
      </c>
      <c r="AD8013" t="s" s="30">
        <v>16130</v>
      </c>
      <c r="AG8013" t="s" s="30">
        <f>CONCATENATE(AH8013,", ",AI8013," ",AJ8013)</f>
        <v>8165</v>
      </c>
      <c r="AH8013" t="s" s="244">
        <v>499</v>
      </c>
      <c r="AI8013" t="s" s="30">
        <v>139</v>
      </c>
      <c r="AJ8013" s="245">
        <v>37902</v>
      </c>
    </row>
    <row r="8014" s="231" customFormat="1" ht="13.65" customHeight="1">
      <c r="AA8014" s="245">
        <v>1502814</v>
      </c>
      <c r="AB8014" t="s" s="30">
        <v>16131</v>
      </c>
      <c r="AD8014" t="s" s="30">
        <v>16132</v>
      </c>
      <c r="AG8014" t="s" s="30">
        <f>CONCATENATE(AH8014,", ",AI8014," ",AJ8014)</f>
        <v>16133</v>
      </c>
      <c r="AH8014" t="s" s="244">
        <v>4118</v>
      </c>
      <c r="AI8014" t="s" s="30">
        <v>139</v>
      </c>
      <c r="AJ8014" s="245">
        <v>37827</v>
      </c>
    </row>
    <row r="8015" s="231" customFormat="1" ht="13.65" customHeight="1">
      <c r="AA8015" s="245">
        <v>1502822</v>
      </c>
      <c r="AB8015" t="s" s="30">
        <v>16134</v>
      </c>
      <c r="AC8015" t="s" s="30">
        <v>16135</v>
      </c>
      <c r="AD8015" t="s" s="30">
        <v>16132</v>
      </c>
      <c r="AG8015" t="s" s="30">
        <f>CONCATENATE(AH8015,", ",AI8015," ",AJ8015)</f>
        <v>16133</v>
      </c>
      <c r="AH8015" t="s" s="244">
        <v>4118</v>
      </c>
      <c r="AI8015" t="s" s="30">
        <v>139</v>
      </c>
      <c r="AJ8015" s="245">
        <v>37827</v>
      </c>
    </row>
    <row r="8016" s="231" customFormat="1" ht="13.65" customHeight="1">
      <c r="AA8016" s="245">
        <v>1502830</v>
      </c>
      <c r="AB8016" t="s" s="30">
        <v>16136</v>
      </c>
      <c r="AC8016" t="s" s="30">
        <v>16137</v>
      </c>
      <c r="AD8016" t="s" s="30">
        <v>16132</v>
      </c>
      <c r="AG8016" t="s" s="30">
        <f>CONCATENATE(AH8016,", ",AI8016," ",AJ8016)</f>
        <v>16133</v>
      </c>
      <c r="AH8016" t="s" s="244">
        <v>4118</v>
      </c>
      <c r="AI8016" t="s" s="30">
        <v>139</v>
      </c>
      <c r="AJ8016" s="245">
        <v>37827</v>
      </c>
    </row>
    <row r="8017" s="231" customFormat="1" ht="13.65" customHeight="1">
      <c r="AA8017" s="245">
        <v>1502848</v>
      </c>
      <c r="AB8017" t="s" s="30">
        <v>16138</v>
      </c>
      <c r="AC8017" t="s" s="30">
        <v>16139</v>
      </c>
      <c r="AD8017" t="s" s="30">
        <v>16140</v>
      </c>
      <c r="AG8017" t="s" s="30">
        <f>CONCATENATE(AH8017,", ",AI8017," ",AJ8017)</f>
        <v>15784</v>
      </c>
      <c r="AH8017" t="s" s="244">
        <v>4118</v>
      </c>
      <c r="AI8017" t="s" s="30">
        <v>139</v>
      </c>
      <c r="AJ8017" s="245">
        <v>37830</v>
      </c>
    </row>
    <row r="8018" s="231" customFormat="1" ht="13.65" customHeight="1">
      <c r="AA8018" s="245">
        <v>1502855</v>
      </c>
      <c r="AB8018" t="s" s="30">
        <v>16138</v>
      </c>
      <c r="AC8018" t="s" s="30">
        <v>16141</v>
      </c>
      <c r="AD8018" t="s" s="30">
        <v>16140</v>
      </c>
      <c r="AG8018" t="s" s="30">
        <f>CONCATENATE(AH8018,", ",AI8018," ",AJ8018)</f>
        <v>15784</v>
      </c>
      <c r="AH8018" t="s" s="244">
        <v>4118</v>
      </c>
      <c r="AI8018" t="s" s="30">
        <v>139</v>
      </c>
      <c r="AJ8018" s="245">
        <v>37830</v>
      </c>
    </row>
    <row r="8019" s="231" customFormat="1" ht="13.65" customHeight="1">
      <c r="AA8019" s="245">
        <v>1502863</v>
      </c>
      <c r="AB8019" t="s" s="30">
        <v>16142</v>
      </c>
      <c r="AC8019" t="s" s="30">
        <v>16143</v>
      </c>
      <c r="AD8019" t="s" s="30">
        <v>16140</v>
      </c>
      <c r="AG8019" t="s" s="30">
        <f>CONCATENATE(AH8019,", ",AI8019," ",AJ8019)</f>
        <v>15784</v>
      </c>
      <c r="AH8019" t="s" s="244">
        <v>4118</v>
      </c>
      <c r="AI8019" t="s" s="30">
        <v>139</v>
      </c>
      <c r="AJ8019" s="245">
        <v>37830</v>
      </c>
    </row>
    <row r="8020" s="231" customFormat="1" ht="13.65" customHeight="1">
      <c r="AA8020" s="245">
        <v>1502871</v>
      </c>
      <c r="AB8020" t="s" s="30">
        <v>16144</v>
      </c>
      <c r="AC8020" t="s" s="30">
        <v>16145</v>
      </c>
      <c r="AD8020" t="s" s="30">
        <v>16140</v>
      </c>
      <c r="AG8020" t="s" s="30">
        <f>CONCATENATE(AH8020,", ",AI8020," ",AJ8020)</f>
        <v>15784</v>
      </c>
      <c r="AH8020" t="s" s="244">
        <v>4118</v>
      </c>
      <c r="AI8020" t="s" s="30">
        <v>139</v>
      </c>
      <c r="AJ8020" s="245">
        <v>37830</v>
      </c>
    </row>
    <row r="8021" s="231" customFormat="1" ht="13.65" customHeight="1">
      <c r="AA8021" s="245">
        <v>1502889</v>
      </c>
      <c r="AB8021" t="s" s="30">
        <v>16146</v>
      </c>
      <c r="AD8021" t="s" s="30">
        <v>16140</v>
      </c>
      <c r="AG8021" t="s" s="30">
        <f>CONCATENATE(AH8021,", ",AI8021," ",AJ8021)</f>
        <v>15784</v>
      </c>
      <c r="AH8021" t="s" s="244">
        <v>4118</v>
      </c>
      <c r="AI8021" t="s" s="30">
        <v>139</v>
      </c>
      <c r="AJ8021" s="245">
        <v>37830</v>
      </c>
    </row>
    <row r="8022" s="231" customFormat="1" ht="13.65" customHeight="1">
      <c r="AA8022" s="245">
        <v>1502897</v>
      </c>
      <c r="AB8022" t="s" s="30">
        <v>16147</v>
      </c>
      <c r="AC8022" t="s" s="30">
        <v>16148</v>
      </c>
      <c r="AD8022" t="s" s="30">
        <v>16140</v>
      </c>
      <c r="AG8022" t="s" s="30">
        <f>CONCATENATE(AH8022,", ",AI8022," ",AJ8022)</f>
        <v>15784</v>
      </c>
      <c r="AH8022" t="s" s="244">
        <v>4118</v>
      </c>
      <c r="AI8022" t="s" s="30">
        <v>139</v>
      </c>
      <c r="AJ8022" s="245">
        <v>37830</v>
      </c>
    </row>
    <row r="8023" s="231" customFormat="1" ht="13.65" customHeight="1">
      <c r="AA8023" s="245">
        <v>1502905</v>
      </c>
      <c r="AB8023" t="s" s="30">
        <v>16149</v>
      </c>
      <c r="AC8023" t="s" s="30">
        <v>16150</v>
      </c>
      <c r="AD8023" t="s" s="30">
        <v>16140</v>
      </c>
      <c r="AG8023" t="s" s="30">
        <f>CONCATENATE(AH8023,", ",AI8023," ",AJ8023)</f>
        <v>15784</v>
      </c>
      <c r="AH8023" t="s" s="244">
        <v>4118</v>
      </c>
      <c r="AI8023" t="s" s="30">
        <v>139</v>
      </c>
      <c r="AJ8023" s="245">
        <v>37830</v>
      </c>
    </row>
    <row r="8024" s="231" customFormat="1" ht="13.65" customHeight="1">
      <c r="AA8024" s="245">
        <v>1502913</v>
      </c>
      <c r="AB8024" t="s" s="30">
        <v>16151</v>
      </c>
      <c r="AD8024" t="s" s="30">
        <v>16121</v>
      </c>
      <c r="AG8024" t="s" s="30">
        <f>CONCATENATE(AH8024,", ",AI8024," ",AJ8024)</f>
        <v>4117</v>
      </c>
      <c r="AH8024" t="s" s="244">
        <v>4118</v>
      </c>
      <c r="AI8024" t="s" s="30">
        <v>139</v>
      </c>
      <c r="AJ8024" s="245">
        <v>37831</v>
      </c>
    </row>
    <row r="8025" s="231" customFormat="1" ht="13.65" customHeight="1">
      <c r="AA8025" s="245">
        <v>1502921</v>
      </c>
      <c r="AB8025" t="s" s="30">
        <v>16152</v>
      </c>
      <c r="AC8025" t="s" s="30">
        <v>16153</v>
      </c>
      <c r="AD8025" t="s" s="30">
        <v>16154</v>
      </c>
      <c r="AG8025" t="s" s="30">
        <f>CONCATENATE(AH8025,", ",AI8025," ",AJ8025)</f>
        <v>4117</v>
      </c>
      <c r="AH8025" t="s" s="244">
        <v>4118</v>
      </c>
      <c r="AI8025" t="s" s="30">
        <v>139</v>
      </c>
      <c r="AJ8025" s="245">
        <v>37831</v>
      </c>
    </row>
    <row r="8026" s="231" customFormat="1" ht="13.65" customHeight="1">
      <c r="AA8026" s="245">
        <v>1502939</v>
      </c>
      <c r="AB8026" t="s" s="30">
        <v>16155</v>
      </c>
      <c r="AD8026" t="s" s="30">
        <v>16140</v>
      </c>
      <c r="AG8026" t="s" s="30">
        <f>CONCATENATE(AH8026,", ",AI8026," ",AJ8026)</f>
        <v>15784</v>
      </c>
      <c r="AH8026" t="s" s="244">
        <v>4118</v>
      </c>
      <c r="AI8026" t="s" s="30">
        <v>139</v>
      </c>
      <c r="AJ8026" s="245">
        <v>37830</v>
      </c>
    </row>
    <row r="8027" s="231" customFormat="1" ht="13.65" customHeight="1">
      <c r="AA8027" s="245">
        <v>1502947</v>
      </c>
      <c r="AB8027" t="s" s="30">
        <v>16156</v>
      </c>
      <c r="AD8027" t="s" s="30">
        <v>16140</v>
      </c>
      <c r="AG8027" t="s" s="30">
        <f>CONCATENATE(AH8027,", ",AI8027," ",AJ8027)</f>
        <v>15784</v>
      </c>
      <c r="AH8027" t="s" s="244">
        <v>4118</v>
      </c>
      <c r="AI8027" t="s" s="30">
        <v>139</v>
      </c>
      <c r="AJ8027" s="245">
        <v>37830</v>
      </c>
    </row>
    <row r="8028" s="231" customFormat="1" ht="13.65" customHeight="1">
      <c r="AA8028" s="245">
        <v>1502954</v>
      </c>
      <c r="AB8028" t="s" s="30">
        <v>16157</v>
      </c>
      <c r="AC8028" t="s" s="30">
        <v>16158</v>
      </c>
      <c r="AD8028" t="s" s="30">
        <v>16140</v>
      </c>
      <c r="AG8028" t="s" s="30">
        <f>CONCATENATE(AH8028,", ",AI8028," ",AJ8028)</f>
        <v>15784</v>
      </c>
      <c r="AH8028" t="s" s="244">
        <v>4118</v>
      </c>
      <c r="AI8028" t="s" s="30">
        <v>139</v>
      </c>
      <c r="AJ8028" s="245">
        <v>37830</v>
      </c>
    </row>
    <row r="8029" s="231" customFormat="1" ht="13.65" customHeight="1">
      <c r="AA8029" s="245">
        <v>1502962</v>
      </c>
      <c r="AB8029" t="s" s="30">
        <v>16159</v>
      </c>
      <c r="AD8029" t="s" s="30">
        <v>16140</v>
      </c>
      <c r="AG8029" t="s" s="30">
        <f>CONCATENATE(AH8029,", ",AI8029," ",AJ8029)</f>
        <v>15784</v>
      </c>
      <c r="AH8029" t="s" s="244">
        <v>4118</v>
      </c>
      <c r="AI8029" t="s" s="30">
        <v>139</v>
      </c>
      <c r="AJ8029" s="245">
        <v>37830</v>
      </c>
    </row>
    <row r="8030" s="231" customFormat="1" ht="13.65" customHeight="1">
      <c r="AA8030" s="245">
        <v>1502970</v>
      </c>
      <c r="AB8030" t="s" s="30">
        <v>16160</v>
      </c>
      <c r="AD8030" t="s" s="30">
        <v>16140</v>
      </c>
      <c r="AG8030" t="s" s="30">
        <f>CONCATENATE(AH8030,", ",AI8030," ",AJ8030)</f>
        <v>15784</v>
      </c>
      <c r="AH8030" t="s" s="244">
        <v>4118</v>
      </c>
      <c r="AI8030" t="s" s="30">
        <v>139</v>
      </c>
      <c r="AJ8030" s="245">
        <v>37830</v>
      </c>
    </row>
    <row r="8031" s="231" customFormat="1" ht="13.65" customHeight="1">
      <c r="AA8031" s="245">
        <v>1502988</v>
      </c>
      <c r="AB8031" t="s" s="30">
        <v>16161</v>
      </c>
      <c r="AD8031" t="s" s="30">
        <v>16162</v>
      </c>
      <c r="AG8031" t="s" s="30">
        <f>CONCATENATE(AH8031,", ",AI8031," ",AJ8031)</f>
        <v>16091</v>
      </c>
      <c r="AH8031" t="s" s="244">
        <v>5453</v>
      </c>
      <c r="AI8031" t="s" s="30">
        <v>139</v>
      </c>
      <c r="AJ8031" s="245">
        <v>37777</v>
      </c>
    </row>
    <row r="8032" s="231" customFormat="1" ht="13.65" customHeight="1">
      <c r="AA8032" s="245">
        <v>1502996</v>
      </c>
      <c r="AB8032" t="s" s="30">
        <v>16163</v>
      </c>
      <c r="AD8032" t="s" s="30">
        <v>16164</v>
      </c>
      <c r="AG8032" t="s" s="30">
        <f>CONCATENATE(AH8032,", ",AI8032," ",AJ8032)</f>
        <v>16165</v>
      </c>
      <c r="AH8032" t="s" s="244">
        <v>499</v>
      </c>
      <c r="AI8032" t="s" s="30">
        <v>139</v>
      </c>
      <c r="AJ8032" s="245">
        <v>37909</v>
      </c>
    </row>
    <row r="8033" s="231" customFormat="1" ht="13.65" customHeight="1">
      <c r="AA8033" s="245">
        <v>1503002</v>
      </c>
      <c r="AB8033" t="s" s="30">
        <v>16166</v>
      </c>
      <c r="AD8033" t="s" s="30">
        <v>16167</v>
      </c>
      <c r="AG8033" t="s" s="30">
        <f>CONCATENATE(AH8033,", ",AI8033," ",AJ8033)</f>
        <v>1088</v>
      </c>
      <c r="AH8033" t="s" s="244">
        <v>499</v>
      </c>
      <c r="AI8033" t="s" s="30">
        <v>139</v>
      </c>
      <c r="AJ8033" s="245">
        <v>37919</v>
      </c>
    </row>
    <row r="8034" s="231" customFormat="1" ht="13.65" customHeight="1">
      <c r="AA8034" s="245">
        <v>1503010</v>
      </c>
      <c r="AB8034" t="s" s="30">
        <v>16168</v>
      </c>
      <c r="AD8034" t="s" s="30">
        <v>16041</v>
      </c>
      <c r="AG8034" t="s" s="30">
        <f>CONCATENATE(AH8034,", ",AI8034," ",AJ8034)</f>
        <v>16042</v>
      </c>
      <c r="AH8034" t="s" s="244">
        <v>499</v>
      </c>
      <c r="AI8034" t="s" s="30">
        <v>139</v>
      </c>
      <c r="AJ8034" s="245">
        <v>37921</v>
      </c>
    </row>
    <row r="8035" s="231" customFormat="1" ht="13.65" customHeight="1">
      <c r="AA8035" s="245">
        <v>1503028</v>
      </c>
      <c r="AB8035" t="s" s="30">
        <v>16169</v>
      </c>
      <c r="AD8035" t="s" s="30">
        <v>16117</v>
      </c>
      <c r="AE8035" t="s" s="30">
        <v>16170</v>
      </c>
      <c r="AG8035" t="s" s="30">
        <f>CONCATENATE(AH8035,", ",AI8035," ",AJ8035)</f>
        <v>8165</v>
      </c>
      <c r="AH8035" t="s" s="244">
        <v>499</v>
      </c>
      <c r="AI8035" t="s" s="30">
        <v>139</v>
      </c>
      <c r="AJ8035" s="245">
        <v>37902</v>
      </c>
    </row>
    <row r="8036" s="231" customFormat="1" ht="13.65" customHeight="1">
      <c r="AA8036" s="245">
        <v>1503036</v>
      </c>
      <c r="AB8036" t="s" s="30">
        <v>16171</v>
      </c>
      <c r="AD8036" t="s" s="30">
        <v>16117</v>
      </c>
      <c r="AE8036" t="s" s="30">
        <v>8719</v>
      </c>
      <c r="AG8036" t="s" s="30">
        <f>CONCATENATE(AH8036,", ",AI8036," ",AJ8036)</f>
        <v>8165</v>
      </c>
      <c r="AH8036" t="s" s="244">
        <v>499</v>
      </c>
      <c r="AI8036" t="s" s="30">
        <v>139</v>
      </c>
      <c r="AJ8036" s="245">
        <v>37902</v>
      </c>
    </row>
    <row r="8037" s="231" customFormat="1" ht="13.65" customHeight="1">
      <c r="AA8037" s="245">
        <v>1503044</v>
      </c>
      <c r="AB8037" t="s" s="30">
        <v>16172</v>
      </c>
      <c r="AD8037" t="s" s="30">
        <v>16173</v>
      </c>
      <c r="AG8037" t="s" s="30">
        <f>CONCATENATE(AH8037,", ",AI8037," ",AJ8037)</f>
        <v>8165</v>
      </c>
      <c r="AH8037" t="s" s="244">
        <v>499</v>
      </c>
      <c r="AI8037" t="s" s="30">
        <v>139</v>
      </c>
      <c r="AJ8037" s="245">
        <v>37902</v>
      </c>
    </row>
    <row r="8038" s="231" customFormat="1" ht="13.65" customHeight="1">
      <c r="AA8038" s="245">
        <v>1503051</v>
      </c>
      <c r="AB8038" t="s" s="30">
        <v>16174</v>
      </c>
      <c r="AD8038" t="s" s="30">
        <v>16101</v>
      </c>
      <c r="AG8038" t="s" s="30">
        <f>CONCATENATE(AH8038,", ",AI8038," ",AJ8038)</f>
        <v>16102</v>
      </c>
      <c r="AH8038" t="s" s="244">
        <v>16074</v>
      </c>
      <c r="AI8038" t="s" s="30">
        <v>139</v>
      </c>
      <c r="AJ8038" s="245">
        <v>37743</v>
      </c>
    </row>
    <row r="8039" s="231" customFormat="1" ht="13.65" customHeight="1">
      <c r="AA8039" s="245">
        <v>1503069</v>
      </c>
      <c r="AB8039" t="s" s="30">
        <v>16175</v>
      </c>
      <c r="AD8039" t="s" s="30">
        <v>16124</v>
      </c>
      <c r="AG8039" t="s" s="30">
        <f>CONCATENATE(AH8039,", ",AI8039," ",AJ8039)</f>
        <v>16125</v>
      </c>
      <c r="AH8039" t="s" s="244">
        <v>499</v>
      </c>
      <c r="AI8039" t="s" s="30">
        <v>139</v>
      </c>
      <c r="AJ8039" s="245">
        <v>37914</v>
      </c>
    </row>
    <row r="8040" s="231" customFormat="1" ht="13.65" customHeight="1">
      <c r="AA8040" s="245">
        <v>1503077</v>
      </c>
      <c r="AB8040" t="s" s="30">
        <v>16176</v>
      </c>
      <c r="AD8040" t="s" s="30">
        <v>16177</v>
      </c>
      <c r="AG8040" t="s" s="30">
        <f>CONCATENATE(AH8040,", ",AI8040," ",AJ8040)</f>
        <v>16178</v>
      </c>
      <c r="AH8040" t="s" s="244">
        <v>6581</v>
      </c>
      <c r="AI8040" t="s" s="30">
        <v>139</v>
      </c>
      <c r="AJ8040" s="245">
        <v>37814</v>
      </c>
    </row>
    <row r="8041" s="231" customFormat="1" ht="13.65" customHeight="1">
      <c r="AA8041" s="245">
        <v>1503085</v>
      </c>
      <c r="AB8041" t="s" s="30">
        <v>16179</v>
      </c>
      <c r="AD8041" t="s" s="30">
        <v>16180</v>
      </c>
      <c r="AG8041" t="s" s="30">
        <f>CONCATENATE(AH8041,", ",AI8041," ",AJ8041)</f>
        <v>13362</v>
      </c>
      <c r="AH8041" t="s" s="244">
        <v>499</v>
      </c>
      <c r="AI8041" t="s" s="30">
        <v>139</v>
      </c>
      <c r="AJ8041" s="245">
        <v>37920</v>
      </c>
    </row>
    <row r="8042" s="231" customFormat="1" ht="13.65" customHeight="1">
      <c r="AA8042" s="245">
        <v>1503093</v>
      </c>
      <c r="AB8042" t="s" s="30">
        <v>16181</v>
      </c>
      <c r="AC8042" t="s" s="30">
        <v>16182</v>
      </c>
      <c r="AD8042" t="s" s="30">
        <v>16183</v>
      </c>
      <c r="AG8042" t="s" s="30">
        <f>CONCATENATE(AH8042,", ",AI8042," ",AJ8042)</f>
        <v>8165</v>
      </c>
      <c r="AH8042" t="s" s="244">
        <v>499</v>
      </c>
      <c r="AI8042" t="s" s="30">
        <v>139</v>
      </c>
      <c r="AJ8042" s="245">
        <v>37902</v>
      </c>
    </row>
    <row r="8043" s="231" customFormat="1" ht="13.65" customHeight="1">
      <c r="AA8043" s="245">
        <v>1503101</v>
      </c>
      <c r="AB8043" t="s" s="30">
        <v>16184</v>
      </c>
      <c r="AD8043" t="s" s="30">
        <v>16185</v>
      </c>
      <c r="AG8043" t="s" s="30">
        <f>CONCATENATE(AH8043,", ",AI8043," ",AJ8043)</f>
        <v>16098</v>
      </c>
      <c r="AH8043" t="s" s="244">
        <v>16099</v>
      </c>
      <c r="AI8043" t="s" s="30">
        <v>139</v>
      </c>
      <c r="AJ8043" s="245">
        <v>37701</v>
      </c>
    </row>
    <row r="8044" s="231" customFormat="1" ht="13.65" customHeight="1">
      <c r="AA8044" s="245">
        <v>1503119</v>
      </c>
      <c r="AB8044" t="s" s="30">
        <v>16186</v>
      </c>
      <c r="AD8044" t="s" s="30">
        <v>16187</v>
      </c>
      <c r="AG8044" t="s" s="30">
        <f>CONCATENATE(AH8044,", ",AI8044," ",AJ8044)</f>
        <v>16188</v>
      </c>
      <c r="AH8044" t="s" s="244">
        <v>16189</v>
      </c>
      <c r="AI8044" t="s" s="30">
        <v>139</v>
      </c>
      <c r="AJ8044" s="245">
        <v>37618</v>
      </c>
    </row>
    <row r="8045" s="231" customFormat="1" ht="13.65" customHeight="1">
      <c r="AA8045" s="245">
        <v>1503127</v>
      </c>
      <c r="AB8045" t="s" s="30">
        <v>16190</v>
      </c>
      <c r="AD8045" t="s" s="30">
        <v>16191</v>
      </c>
      <c r="AG8045" t="s" s="30">
        <f>CONCATENATE(AH8045,", ",AI8045," ",AJ8045)</f>
        <v>7437</v>
      </c>
      <c r="AH8045" t="s" s="244">
        <v>7438</v>
      </c>
      <c r="AI8045" t="s" s="30">
        <v>139</v>
      </c>
      <c r="AJ8045" s="245">
        <v>37027</v>
      </c>
    </row>
    <row r="8046" s="231" customFormat="1" ht="13.65" customHeight="1">
      <c r="AA8046" s="245">
        <v>1503135</v>
      </c>
      <c r="AB8046" t="s" s="30">
        <v>16192</v>
      </c>
      <c r="AD8046" t="s" s="30">
        <v>16193</v>
      </c>
      <c r="AG8046" t="s" s="30">
        <f>CONCATENATE(AH8046,", ",AI8046," ",AJ8046)</f>
        <v>16125</v>
      </c>
      <c r="AH8046" t="s" s="244">
        <v>499</v>
      </c>
      <c r="AI8046" t="s" s="30">
        <v>139</v>
      </c>
      <c r="AJ8046" s="245">
        <v>37914</v>
      </c>
    </row>
    <row r="8047" s="231" customFormat="1" ht="13.65" customHeight="1">
      <c r="AA8047" s="245">
        <v>1503143</v>
      </c>
      <c r="AB8047" t="s" s="30">
        <v>16194</v>
      </c>
      <c r="AD8047" t="s" s="30">
        <v>16195</v>
      </c>
      <c r="AG8047" t="s" s="30">
        <f>CONCATENATE(AH8047,", ",AI8047," ",AJ8047)</f>
        <v>16196</v>
      </c>
      <c r="AH8047" t="s" s="244">
        <v>16197</v>
      </c>
      <c r="AI8047" t="s" s="30">
        <v>139</v>
      </c>
      <c r="AJ8047" s="245">
        <v>37714</v>
      </c>
    </row>
    <row r="8048" s="231" customFormat="1" ht="13.65" customHeight="1">
      <c r="AA8048" s="245">
        <v>1503150</v>
      </c>
      <c r="AB8048" t="s" s="30">
        <v>16198</v>
      </c>
      <c r="AD8048" t="s" s="30">
        <v>16199</v>
      </c>
      <c r="AG8048" t="s" s="30">
        <f>CONCATENATE(AH8048,", ",AI8048," ",AJ8048)</f>
        <v>16045</v>
      </c>
      <c r="AH8048" t="s" s="244">
        <v>499</v>
      </c>
      <c r="AI8048" t="s" s="30">
        <v>139</v>
      </c>
      <c r="AJ8048" s="245">
        <v>37923</v>
      </c>
    </row>
    <row r="8049" s="231" customFormat="1" ht="13.65" customHeight="1">
      <c r="AA8049" s="245">
        <v>1503168</v>
      </c>
      <c r="AB8049" t="s" s="30">
        <v>16200</v>
      </c>
      <c r="AD8049" t="s" s="30">
        <v>16201</v>
      </c>
      <c r="AG8049" t="s" s="30">
        <f>CONCATENATE(AH8049,", ",AI8049," ",AJ8049)</f>
        <v>3265</v>
      </c>
      <c r="AH8049" t="s" s="244">
        <v>854</v>
      </c>
      <c r="AI8049" t="s" s="30">
        <v>139</v>
      </c>
      <c r="AJ8049" s="245">
        <v>37311</v>
      </c>
    </row>
    <row r="8050" s="231" customFormat="1" ht="13.65" customHeight="1">
      <c r="AA8050" s="245">
        <v>1503176</v>
      </c>
      <c r="AB8050" t="s" s="30">
        <v>16202</v>
      </c>
      <c r="AD8050" t="s" s="30">
        <v>16203</v>
      </c>
      <c r="AG8050" t="s" s="30">
        <f>CONCATENATE(AH8050,", ",AI8050," ",AJ8050)</f>
        <v>16024</v>
      </c>
      <c r="AH8050" t="s" s="244">
        <v>15492</v>
      </c>
      <c r="AI8050" t="s" s="30">
        <v>139</v>
      </c>
      <c r="AJ8050" s="245">
        <v>37716</v>
      </c>
    </row>
    <row r="8051" s="231" customFormat="1" ht="13.65" customHeight="1">
      <c r="AA8051" s="245">
        <v>1503184</v>
      </c>
      <c r="AB8051" t="s" s="30">
        <v>16204</v>
      </c>
      <c r="AD8051" t="s" s="30">
        <v>16205</v>
      </c>
      <c r="AG8051" t="s" s="30">
        <f>CONCATENATE(AH8051,", ",AI8051," ",AJ8051)</f>
        <v>15295</v>
      </c>
      <c r="AH8051" t="s" s="244">
        <v>499</v>
      </c>
      <c r="AI8051" t="s" s="30">
        <v>139</v>
      </c>
      <c r="AJ8051" s="245">
        <v>37922</v>
      </c>
    </row>
    <row r="8052" s="231" customFormat="1" ht="13.65" customHeight="1">
      <c r="AA8052" s="245">
        <v>1503192</v>
      </c>
      <c r="AB8052" t="s" s="30">
        <v>16206</v>
      </c>
      <c r="AD8052" t="s" s="30">
        <v>16207</v>
      </c>
      <c r="AG8052" t="s" s="30">
        <f>CONCATENATE(AH8052,", ",AI8052," ",AJ8052)</f>
        <v>16208</v>
      </c>
      <c r="AH8052" t="s" s="244">
        <v>16209</v>
      </c>
      <c r="AI8052" t="s" s="30">
        <v>139</v>
      </c>
      <c r="AJ8052" s="245">
        <v>38018</v>
      </c>
    </row>
    <row r="8053" s="231" customFormat="1" ht="13.65" customHeight="1">
      <c r="AA8053" s="245">
        <v>1503200</v>
      </c>
      <c r="AB8053" t="s" s="30">
        <v>16210</v>
      </c>
      <c r="AD8053" t="s" s="30">
        <v>16211</v>
      </c>
      <c r="AG8053" t="s" s="30">
        <f>CONCATENATE(AH8053,", ",AI8053," ",AJ8053)</f>
        <v>16212</v>
      </c>
      <c r="AH8053" t="s" s="244">
        <v>16213</v>
      </c>
      <c r="AI8053" t="s" s="30">
        <v>139</v>
      </c>
      <c r="AJ8053" s="245">
        <v>37721</v>
      </c>
    </row>
    <row r="8054" s="231" customFormat="1" ht="13.65" customHeight="1">
      <c r="AA8054" s="245">
        <v>1503218</v>
      </c>
      <c r="AB8054" t="s" s="30">
        <v>16214</v>
      </c>
      <c r="AD8054" t="s" s="30">
        <v>16215</v>
      </c>
      <c r="AG8054" t="s" s="30">
        <f>CONCATENATE(AH8054,", ",AI8054," ",AJ8054)</f>
        <v>15276</v>
      </c>
      <c r="AH8054" t="s" s="244">
        <v>15277</v>
      </c>
      <c r="AI8054" t="s" s="30">
        <v>139</v>
      </c>
      <c r="AJ8054" s="245">
        <v>37725</v>
      </c>
    </row>
    <row r="8055" s="231" customFormat="1" ht="13.65" customHeight="1">
      <c r="AA8055" s="245">
        <v>1503226</v>
      </c>
      <c r="AB8055" t="s" s="30">
        <v>16216</v>
      </c>
      <c r="AD8055" t="s" s="30">
        <v>16217</v>
      </c>
      <c r="AG8055" t="s" s="30">
        <f>CONCATENATE(AH8055,", ",AI8055," ",AJ8055)</f>
        <v>8165</v>
      </c>
      <c r="AH8055" t="s" s="244">
        <v>499</v>
      </c>
      <c r="AI8055" t="s" s="30">
        <v>139</v>
      </c>
      <c r="AJ8055" s="245">
        <v>37902</v>
      </c>
    </row>
    <row r="8056" s="231" customFormat="1" ht="13.65" customHeight="1">
      <c r="AA8056" s="245">
        <v>1503234</v>
      </c>
      <c r="AB8056" t="s" s="30">
        <v>16218</v>
      </c>
      <c r="AD8056" t="s" s="30">
        <v>16219</v>
      </c>
      <c r="AG8056" t="s" s="30">
        <f>CONCATENATE(AH8056,", ",AI8056," ",AJ8056)</f>
        <v>15295</v>
      </c>
      <c r="AH8056" t="s" s="244">
        <v>499</v>
      </c>
      <c r="AI8056" t="s" s="30">
        <v>139</v>
      </c>
      <c r="AJ8056" s="245">
        <v>37922</v>
      </c>
    </row>
    <row r="8057" s="231" customFormat="1" ht="13.65" customHeight="1">
      <c r="AA8057" s="245">
        <v>1503242</v>
      </c>
      <c r="AB8057" t="s" s="30">
        <v>16220</v>
      </c>
      <c r="AD8057" t="s" s="30">
        <v>16221</v>
      </c>
      <c r="AG8057" t="s" s="30">
        <f>CONCATENATE(AH8057,", ",AI8057," ",AJ8057)</f>
        <v>16222</v>
      </c>
      <c r="AH8057" t="s" s="244">
        <v>16223</v>
      </c>
      <c r="AI8057" t="s" s="30">
        <v>139</v>
      </c>
      <c r="AJ8057" s="245">
        <v>37657</v>
      </c>
    </row>
    <row r="8058" s="231" customFormat="1" ht="13.65" customHeight="1">
      <c r="AA8058" s="245">
        <v>1503259</v>
      </c>
      <c r="AB8058" t="s" s="30">
        <v>16224</v>
      </c>
      <c r="AD8058" t="s" s="30">
        <v>16225</v>
      </c>
      <c r="AG8058" t="s" s="30">
        <f>CONCATENATE(AH8058,", ",AI8058," ",AJ8058)</f>
        <v>4831</v>
      </c>
      <c r="AH8058" t="s" s="244">
        <v>499</v>
      </c>
      <c r="AI8058" t="s" s="30">
        <v>139</v>
      </c>
      <c r="AJ8058" s="245">
        <v>37918</v>
      </c>
    </row>
    <row r="8059" s="231" customFormat="1" ht="13.65" customHeight="1">
      <c r="AA8059" s="245">
        <v>1503267</v>
      </c>
      <c r="AB8059" t="s" s="30">
        <v>16226</v>
      </c>
      <c r="AD8059" t="s" s="30">
        <v>16227</v>
      </c>
      <c r="AG8059" t="s" s="30">
        <f>CONCATENATE(AH8059,", ",AI8059," ",AJ8059)</f>
        <v>15896</v>
      </c>
      <c r="AH8059" t="s" s="244">
        <v>15894</v>
      </c>
      <c r="AI8059" t="s" s="30">
        <v>139</v>
      </c>
      <c r="AJ8059" s="245">
        <v>37064</v>
      </c>
    </row>
    <row r="8060" s="231" customFormat="1" ht="13.65" customHeight="1">
      <c r="AA8060" s="245">
        <v>1503275</v>
      </c>
      <c r="AB8060" t="s" s="30">
        <v>16228</v>
      </c>
      <c r="AD8060" t="s" s="30">
        <v>16229</v>
      </c>
      <c r="AG8060" t="s" s="30">
        <f>CONCATENATE(AH8060,", ",AI8060," ",AJ8060)</f>
        <v>16230</v>
      </c>
      <c r="AH8060" t="s" s="244">
        <v>16231</v>
      </c>
      <c r="AI8060" t="s" s="30">
        <v>139</v>
      </c>
      <c r="AJ8060" s="245">
        <v>37737</v>
      </c>
    </row>
    <row r="8061" s="231" customFormat="1" ht="13.65" customHeight="1">
      <c r="AA8061" s="245">
        <v>1503283</v>
      </c>
      <c r="AB8061" t="s" s="30">
        <v>16232</v>
      </c>
      <c r="AD8061" t="s" s="30">
        <v>16233</v>
      </c>
      <c r="AG8061" t="s" s="30">
        <f>CONCATENATE(AH8061,", ",AI8061," ",AJ8061)</f>
        <v>16234</v>
      </c>
      <c r="AH8061" t="s" s="244">
        <v>16235</v>
      </c>
      <c r="AI8061" t="s" s="30">
        <v>139</v>
      </c>
      <c r="AJ8061" s="245">
        <v>37066</v>
      </c>
    </row>
    <row r="8062" s="231" customFormat="1" ht="13.65" customHeight="1">
      <c r="AA8062" s="245">
        <v>1503291</v>
      </c>
      <c r="AB8062" t="s" s="30">
        <v>16236</v>
      </c>
      <c r="AD8062" t="s" s="30">
        <v>16237</v>
      </c>
      <c r="AG8062" t="s" s="30">
        <f>CONCATENATE(AH8062,", ",AI8062," ",AJ8062)</f>
        <v>16238</v>
      </c>
      <c r="AH8062" t="s" s="244">
        <v>16239</v>
      </c>
      <c r="AI8062" t="s" s="30">
        <v>139</v>
      </c>
      <c r="AJ8062" s="245">
        <v>38138</v>
      </c>
    </row>
    <row r="8063" s="231" customFormat="1" ht="13.65" customHeight="1">
      <c r="AA8063" s="245">
        <v>1503309</v>
      </c>
      <c r="AB8063" t="s" s="30">
        <v>16240</v>
      </c>
      <c r="AD8063" t="s" s="30">
        <v>16241</v>
      </c>
      <c r="AG8063" t="s" s="30">
        <f>CONCATENATE(AH8063,", ",AI8063," ",AJ8063)</f>
        <v>16242</v>
      </c>
      <c r="AH8063" t="s" s="244">
        <v>16243</v>
      </c>
      <c r="AI8063" t="s" s="30">
        <v>139</v>
      </c>
      <c r="AJ8063" s="245">
        <v>37742</v>
      </c>
    </row>
    <row r="8064" s="231" customFormat="1" ht="13.65" customHeight="1">
      <c r="AA8064" s="245">
        <v>1503317</v>
      </c>
      <c r="AB8064" t="s" s="30">
        <v>16244</v>
      </c>
      <c r="AD8064" t="s" s="30">
        <v>16245</v>
      </c>
      <c r="AG8064" t="s" s="30">
        <f>CONCATENATE(AH8064,", ",AI8064," ",AJ8064)</f>
        <v>16246</v>
      </c>
      <c r="AH8064" t="s" s="244">
        <v>499</v>
      </c>
      <c r="AI8064" t="s" s="30">
        <v>139</v>
      </c>
      <c r="AJ8064" s="245">
        <v>37938</v>
      </c>
    </row>
    <row r="8065" s="231" customFormat="1" ht="13.65" customHeight="1">
      <c r="AA8065" s="245">
        <v>1503325</v>
      </c>
      <c r="AB8065" t="s" s="30">
        <v>16247</v>
      </c>
      <c r="AD8065" t="s" s="30">
        <v>16248</v>
      </c>
      <c r="AG8065" t="s" s="30">
        <f>CONCATENATE(AH8065,", ",AI8065," ",AJ8065)</f>
        <v>16249</v>
      </c>
      <c r="AH8065" t="s" s="244">
        <v>14246</v>
      </c>
      <c r="AI8065" t="s" s="30">
        <v>139</v>
      </c>
      <c r="AJ8065" s="245">
        <v>37075</v>
      </c>
    </row>
    <row r="8066" s="231" customFormat="1" ht="13.65" customHeight="1">
      <c r="AA8066" s="245">
        <v>1503333</v>
      </c>
      <c r="AB8066" t="s" s="30">
        <v>16250</v>
      </c>
      <c r="AD8066" t="s" s="30">
        <v>16251</v>
      </c>
      <c r="AG8066" t="s" s="30">
        <f>CONCATENATE(AH8066,", ",AI8066," ",AJ8066)</f>
        <v>845</v>
      </c>
      <c r="AH8066" t="s" s="244">
        <v>162</v>
      </c>
      <c r="AI8066" t="s" s="30">
        <v>139</v>
      </c>
      <c r="AJ8066" s="245">
        <v>37343</v>
      </c>
    </row>
    <row r="8067" s="231" customFormat="1" ht="13.65" customHeight="1">
      <c r="AA8067" s="245">
        <v>1503341</v>
      </c>
      <c r="AB8067" t="s" s="30">
        <v>16252</v>
      </c>
      <c r="AD8067" t="s" s="30">
        <v>16253</v>
      </c>
      <c r="AG8067" t="s" s="30">
        <f>CONCATENATE(AH8067,", ",AI8067," ",AJ8067)</f>
        <v>16254</v>
      </c>
      <c r="AH8067" t="s" s="244">
        <v>16255</v>
      </c>
      <c r="AI8067" t="s" s="30">
        <v>139</v>
      </c>
      <c r="AJ8067" s="245">
        <v>37757</v>
      </c>
    </row>
    <row r="8068" s="231" customFormat="1" ht="13.65" customHeight="1">
      <c r="AA8068" s="245">
        <v>1503358</v>
      </c>
      <c r="AB8068" t="s" s="30">
        <v>16256</v>
      </c>
      <c r="AD8068" t="s" s="30">
        <v>16257</v>
      </c>
      <c r="AG8068" t="s" s="30">
        <f>CONCATENATE(AH8068,", ",AI8068," ",AJ8068)</f>
        <v>16258</v>
      </c>
      <c r="AH8068" t="s" s="244">
        <v>6247</v>
      </c>
      <c r="AI8068" t="s" s="30">
        <v>139</v>
      </c>
      <c r="AJ8068" s="245">
        <v>38305</v>
      </c>
    </row>
    <row r="8069" s="231" customFormat="1" ht="13.65" customHeight="1">
      <c r="AA8069" s="245">
        <v>1503366</v>
      </c>
      <c r="AB8069" t="s" s="30">
        <v>16259</v>
      </c>
      <c r="AD8069" t="s" s="30">
        <v>16260</v>
      </c>
      <c r="AG8069" t="s" s="30">
        <f>CONCATENATE(AH8069,", ",AI8069," ",AJ8069)</f>
        <v>15280</v>
      </c>
      <c r="AH8069" t="s" s="244">
        <v>10765</v>
      </c>
      <c r="AI8069" t="s" s="30">
        <v>139</v>
      </c>
      <c r="AJ8069" s="245">
        <v>37760</v>
      </c>
    </row>
    <row r="8070" s="231" customFormat="1" ht="13.65" customHeight="1">
      <c r="AA8070" s="245">
        <v>1503374</v>
      </c>
      <c r="AB8070" t="s" s="30">
        <v>16261</v>
      </c>
      <c r="AD8070" t="s" s="30">
        <v>16262</v>
      </c>
      <c r="AG8070" t="s" s="30">
        <f>CONCATENATE(AH8070,", ",AI8070," ",AJ8070)</f>
        <v>15883</v>
      </c>
      <c r="AH8070" t="s" s="244">
        <v>12732</v>
      </c>
      <c r="AI8070" t="s" s="30">
        <v>139</v>
      </c>
      <c r="AJ8070" s="245">
        <v>37601</v>
      </c>
    </row>
    <row r="8071" s="231" customFormat="1" ht="13.65" customHeight="1">
      <c r="AA8071" s="245">
        <v>1503382</v>
      </c>
      <c r="AB8071" t="s" s="30">
        <v>16263</v>
      </c>
      <c r="AD8071" t="s" s="30">
        <v>16264</v>
      </c>
      <c r="AG8071" t="s" s="30">
        <f>CONCATENATE(AH8071,", ",AI8071," ",AJ8071)</f>
        <v>16265</v>
      </c>
      <c r="AH8071" t="s" s="244">
        <v>16266</v>
      </c>
      <c r="AI8071" t="s" s="30">
        <v>139</v>
      </c>
      <c r="AJ8071" s="245">
        <v>37763</v>
      </c>
    </row>
    <row r="8072" s="231" customFormat="1" ht="13.65" customHeight="1">
      <c r="AA8072" s="245">
        <v>1503390</v>
      </c>
      <c r="AB8072" t="s" s="30">
        <v>16267</v>
      </c>
      <c r="AD8072" t="s" s="30">
        <v>16219</v>
      </c>
      <c r="AG8072" t="s" s="30">
        <f>CONCATENATE(AH8072,", ",AI8072," ",AJ8072)</f>
        <v>15295</v>
      </c>
      <c r="AH8072" t="s" s="244">
        <v>499</v>
      </c>
      <c r="AI8072" t="s" s="30">
        <v>139</v>
      </c>
      <c r="AJ8072" s="245">
        <v>37922</v>
      </c>
    </row>
    <row r="8073" s="231" customFormat="1" ht="13.65" customHeight="1">
      <c r="AA8073" s="245">
        <v>1503408</v>
      </c>
      <c r="AB8073" t="s" s="30">
        <v>16268</v>
      </c>
      <c r="AD8073" t="s" s="30">
        <v>16269</v>
      </c>
      <c r="AG8073" t="s" s="30">
        <f>CONCATENATE(AH8073,", ",AI8073," ",AJ8073)</f>
        <v>16270</v>
      </c>
      <c r="AH8073" t="s" s="244">
        <v>499</v>
      </c>
      <c r="AI8073" t="s" s="30">
        <v>139</v>
      </c>
      <c r="AJ8073" s="245">
        <v>37950</v>
      </c>
    </row>
    <row r="8074" s="231" customFormat="1" ht="13.65" customHeight="1">
      <c r="AA8074" s="245">
        <v>1503416</v>
      </c>
      <c r="AB8074" t="s" s="30">
        <v>16271</v>
      </c>
      <c r="AD8074" t="s" s="30">
        <v>16272</v>
      </c>
      <c r="AG8074" t="s" s="30">
        <f>CONCATENATE(AH8074,", ",AI8074," ",AJ8074)</f>
        <v>16273</v>
      </c>
      <c r="AH8074" t="s" s="244">
        <v>16274</v>
      </c>
      <c r="AI8074" t="s" s="30">
        <v>139</v>
      </c>
      <c r="AJ8074" s="245">
        <v>37764</v>
      </c>
    </row>
    <row r="8075" s="231" customFormat="1" ht="13.65" customHeight="1">
      <c r="AA8075" s="245">
        <v>1503424</v>
      </c>
      <c r="AB8075" t="s" s="30">
        <v>16275</v>
      </c>
      <c r="AD8075" t="s" s="30">
        <v>16276</v>
      </c>
      <c r="AG8075" t="s" s="30">
        <f>CONCATENATE(AH8075,", ",AI8075," ",AJ8075)</f>
        <v>16277</v>
      </c>
      <c r="AH8075" t="s" s="244">
        <v>16278</v>
      </c>
      <c r="AI8075" t="s" s="30">
        <v>139</v>
      </c>
      <c r="AJ8075" s="245">
        <v>37766</v>
      </c>
    </row>
    <row r="8076" s="231" customFormat="1" ht="13.65" customHeight="1">
      <c r="AA8076" s="245">
        <v>1503432</v>
      </c>
      <c r="AB8076" t="s" s="30">
        <v>16279</v>
      </c>
      <c r="AD8076" t="s" s="30">
        <v>16280</v>
      </c>
      <c r="AG8076" t="s" s="30">
        <f>CONCATENATE(AH8076,", ",AI8076," ",AJ8076)</f>
        <v>13576</v>
      </c>
      <c r="AH8076" t="s" s="244">
        <v>9052</v>
      </c>
      <c r="AI8076" t="s" s="30">
        <v>139</v>
      </c>
      <c r="AJ8076" s="245">
        <v>37087</v>
      </c>
    </row>
    <row r="8077" s="231" customFormat="1" ht="13.65" customHeight="1">
      <c r="AA8077" s="245">
        <v>1503440</v>
      </c>
      <c r="AB8077" t="s" s="30">
        <v>16281</v>
      </c>
      <c r="AD8077" t="s" s="30">
        <v>16282</v>
      </c>
      <c r="AG8077" t="s" s="30">
        <f>CONCATENATE(AH8077,", ",AI8077," ",AJ8077)</f>
        <v>15298</v>
      </c>
      <c r="AH8077" t="s" s="244">
        <v>14992</v>
      </c>
      <c r="AI8077" t="s" s="30">
        <v>139</v>
      </c>
      <c r="AJ8077" s="245">
        <v>37771</v>
      </c>
    </row>
    <row r="8078" s="231" customFormat="1" ht="13.65" customHeight="1">
      <c r="AA8078" s="245">
        <v>1503457</v>
      </c>
      <c r="AB8078" t="s" s="30">
        <v>16283</v>
      </c>
      <c r="AD8078" t="s" s="30">
        <v>16284</v>
      </c>
      <c r="AG8078" t="s" s="30">
        <f>CONCATENATE(AH8078,", ",AI8078," ",AJ8078)</f>
        <v>15485</v>
      </c>
      <c r="AH8078" t="s" s="244">
        <v>15486</v>
      </c>
      <c r="AI8078" t="s" s="30">
        <v>139</v>
      </c>
      <c r="AJ8078" s="245">
        <v>37774</v>
      </c>
    </row>
    <row r="8079" s="231" customFormat="1" ht="13.65" customHeight="1">
      <c r="AA8079" s="245">
        <v>1503465</v>
      </c>
      <c r="AB8079" t="s" s="30">
        <v>16285</v>
      </c>
      <c r="AD8079" t="s" s="30">
        <v>16286</v>
      </c>
      <c r="AG8079" t="s" s="30">
        <f>CONCATENATE(AH8079,", ",AI8079," ",AJ8079)</f>
        <v>16091</v>
      </c>
      <c r="AH8079" t="s" s="244">
        <v>5453</v>
      </c>
      <c r="AI8079" t="s" s="30">
        <v>139</v>
      </c>
      <c r="AJ8079" s="245">
        <v>37777</v>
      </c>
    </row>
    <row r="8080" s="231" customFormat="1" ht="13.65" customHeight="1">
      <c r="AA8080" s="245">
        <v>1503473</v>
      </c>
      <c r="AB8080" t="s" s="30">
        <v>16287</v>
      </c>
      <c r="AD8080" t="s" s="30">
        <v>16288</v>
      </c>
      <c r="AG8080" t="s" s="30">
        <f>CONCATENATE(AH8080,", ",AI8080," ",AJ8080)</f>
        <v>16289</v>
      </c>
      <c r="AH8080" t="s" s="244">
        <v>16290</v>
      </c>
      <c r="AI8080" t="s" s="30">
        <v>139</v>
      </c>
      <c r="AJ8080" s="245">
        <v>37779</v>
      </c>
    </row>
    <row r="8081" s="231" customFormat="1" ht="13.65" customHeight="1">
      <c r="AA8081" s="245">
        <v>1503481</v>
      </c>
      <c r="AB8081" t="s" s="30">
        <v>16291</v>
      </c>
      <c r="AD8081" t="s" s="30">
        <v>16292</v>
      </c>
      <c r="AG8081" t="s" s="30">
        <f>CONCATENATE(AH8081,", ",AI8081," ",AJ8081)</f>
        <v>15903</v>
      </c>
      <c r="AH8081" t="s" s="244">
        <v>5582</v>
      </c>
      <c r="AI8081" t="s" s="30">
        <v>139</v>
      </c>
      <c r="AJ8081" s="245">
        <v>37801</v>
      </c>
    </row>
    <row r="8082" s="231" customFormat="1" ht="13.65" customHeight="1">
      <c r="AA8082" s="245">
        <v>1503499</v>
      </c>
      <c r="AB8082" t="s" s="30">
        <v>16293</v>
      </c>
      <c r="AD8082" t="s" s="30">
        <v>16294</v>
      </c>
      <c r="AG8082" t="s" s="30">
        <f>CONCATENATE(AH8082,", ",AI8082," ",AJ8082)</f>
        <v>15283</v>
      </c>
      <c r="AH8082" t="s" s="244">
        <v>15284</v>
      </c>
      <c r="AI8082" t="s" s="30">
        <v>139</v>
      </c>
      <c r="AJ8082" s="245">
        <v>37807</v>
      </c>
    </row>
    <row r="8083" s="231" customFormat="1" ht="13.65" customHeight="1">
      <c r="AA8083" s="245">
        <v>1503507</v>
      </c>
      <c r="AB8083" t="s" s="30">
        <v>16295</v>
      </c>
      <c r="AD8083" t="s" s="30">
        <v>16296</v>
      </c>
      <c r="AG8083" t="s" s="30">
        <f>CONCATENATE(AH8083,", ",AI8083," ",AJ8083)</f>
        <v>16297</v>
      </c>
      <c r="AH8083" t="s" s="244">
        <v>16298</v>
      </c>
      <c r="AI8083" t="s" s="30">
        <v>139</v>
      </c>
      <c r="AJ8083" s="245">
        <v>37810</v>
      </c>
    </row>
    <row r="8084" s="231" customFormat="1" ht="13.65" customHeight="1">
      <c r="AA8084" s="245">
        <v>1503515</v>
      </c>
      <c r="AB8084" t="s" s="30">
        <v>16299</v>
      </c>
      <c r="AD8084" t="s" s="30">
        <v>16300</v>
      </c>
      <c r="AG8084" t="s" s="30">
        <f>CONCATENATE(AH8084,", ",AI8084," ",AJ8084)</f>
        <v>16301</v>
      </c>
      <c r="AH8084" t="s" s="244">
        <v>11348</v>
      </c>
      <c r="AI8084" t="s" s="30">
        <v>139</v>
      </c>
      <c r="AJ8084" s="245">
        <v>37129</v>
      </c>
    </row>
    <row r="8085" s="231" customFormat="1" ht="13.65" customHeight="1">
      <c r="AA8085" s="245">
        <v>1503523</v>
      </c>
      <c r="AB8085" t="s" s="30">
        <v>16302</v>
      </c>
      <c r="AD8085" t="s" s="30">
        <v>16303</v>
      </c>
      <c r="AG8085" t="s" s="30">
        <f>CONCATENATE(AH8085,", ",AI8085," ",AJ8085)</f>
        <v>9038</v>
      </c>
      <c r="AH8085" t="s" s="244">
        <v>4796</v>
      </c>
      <c r="AI8085" t="s" s="30">
        <v>139</v>
      </c>
      <c r="AJ8085" s="245">
        <v>37203</v>
      </c>
    </row>
    <row r="8086" s="231" customFormat="1" ht="13.65" customHeight="1">
      <c r="AA8086" s="245">
        <v>1503531</v>
      </c>
      <c r="AB8086" t="s" s="30">
        <v>16304</v>
      </c>
      <c r="AD8086" t="s" s="30">
        <v>16305</v>
      </c>
      <c r="AG8086" t="s" s="30">
        <f>CONCATENATE(AH8086,", ",AI8086," ",AJ8086)</f>
        <v>16306</v>
      </c>
      <c r="AH8086" t="s" s="244">
        <v>16307</v>
      </c>
      <c r="AI8086" t="s" s="30">
        <v>139</v>
      </c>
      <c r="AJ8086" s="245">
        <v>37820</v>
      </c>
    </row>
    <row r="8087" s="231" customFormat="1" ht="13.65" customHeight="1">
      <c r="AA8087" s="245">
        <v>1503549</v>
      </c>
      <c r="AB8087" t="s" s="30">
        <v>16308</v>
      </c>
      <c r="AD8087" t="s" s="30">
        <v>16309</v>
      </c>
      <c r="AG8087" t="s" s="30">
        <f>CONCATENATE(AH8087,", ",AI8087," ",AJ8087)</f>
        <v>1893</v>
      </c>
      <c r="AH8087" t="s" s="244">
        <v>499</v>
      </c>
      <c r="AI8087" t="s" s="30">
        <v>139</v>
      </c>
      <c r="AJ8087" s="245">
        <v>37917</v>
      </c>
    </row>
    <row r="8088" s="231" customFormat="1" ht="13.65" customHeight="1">
      <c r="AA8088" s="245">
        <v>1503556</v>
      </c>
      <c r="AB8088" t="s" s="30">
        <v>16310</v>
      </c>
      <c r="AD8088" t="s" s="30">
        <v>16311</v>
      </c>
      <c r="AG8088" t="s" s="30">
        <f>CONCATENATE(AH8088,", ",AI8088," ",AJ8088)</f>
        <v>16042</v>
      </c>
      <c r="AH8088" t="s" s="244">
        <v>499</v>
      </c>
      <c r="AI8088" t="s" s="30">
        <v>139</v>
      </c>
      <c r="AJ8088" s="245">
        <v>37921</v>
      </c>
    </row>
    <row r="8089" s="231" customFormat="1" ht="13.65" customHeight="1">
      <c r="AA8089" s="245">
        <v>1503564</v>
      </c>
      <c r="AB8089" t="s" s="30">
        <v>16312</v>
      </c>
      <c r="AD8089" t="s" s="30">
        <v>16313</v>
      </c>
      <c r="AG8089" t="s" s="30">
        <f>CONCATENATE(AH8089,", ",AI8089," ",AJ8089)</f>
        <v>14109</v>
      </c>
      <c r="AH8089" t="s" s="244">
        <v>499</v>
      </c>
      <c r="AI8089" t="s" s="30">
        <v>139</v>
      </c>
      <c r="AJ8089" s="245">
        <v>37912</v>
      </c>
    </row>
    <row r="8090" s="231" customFormat="1" ht="13.65" customHeight="1">
      <c r="AA8090" s="245">
        <v>1503572</v>
      </c>
      <c r="AB8090" t="s" s="30">
        <v>16314</v>
      </c>
      <c r="AD8090" t="s" s="30">
        <v>16315</v>
      </c>
      <c r="AG8090" t="s" s="30">
        <f>CONCATENATE(AH8090,", ",AI8090," ",AJ8090)</f>
        <v>15784</v>
      </c>
      <c r="AH8090" t="s" s="244">
        <v>4118</v>
      </c>
      <c r="AI8090" t="s" s="30">
        <v>139</v>
      </c>
      <c r="AJ8090" s="245">
        <v>37830</v>
      </c>
    </row>
    <row r="8091" s="231" customFormat="1" ht="13.65" customHeight="1">
      <c r="AA8091" s="245">
        <v>1503580</v>
      </c>
      <c r="AB8091" t="s" s="30">
        <v>16316</v>
      </c>
      <c r="AD8091" t="s" s="30">
        <v>16317</v>
      </c>
      <c r="AG8091" t="s" s="30">
        <f>CONCATENATE(AH8091,", ",AI8091," ",AJ8091)</f>
        <v>15784</v>
      </c>
      <c r="AH8091" t="s" s="244">
        <v>4118</v>
      </c>
      <c r="AI8091" t="s" s="30">
        <v>139</v>
      </c>
      <c r="AJ8091" s="245">
        <v>37830</v>
      </c>
    </row>
    <row r="8092" s="231" customFormat="1" ht="13.65" customHeight="1">
      <c r="AA8092" s="245">
        <v>1503598</v>
      </c>
      <c r="AB8092" t="s" s="30">
        <v>16318</v>
      </c>
      <c r="AD8092" t="s" s="30">
        <v>16319</v>
      </c>
      <c r="AG8092" t="s" s="30">
        <f>CONCATENATE(AH8092,", ",AI8092," ",AJ8092)</f>
        <v>16320</v>
      </c>
      <c r="AH8092" t="s" s="244">
        <v>16321</v>
      </c>
      <c r="AI8092" t="s" s="30">
        <v>139</v>
      </c>
      <c r="AJ8092" s="245">
        <v>37840</v>
      </c>
    </row>
    <row r="8093" s="231" customFormat="1" ht="13.65" customHeight="1">
      <c r="AA8093" s="245">
        <v>1503606</v>
      </c>
      <c r="AB8093" t="s" s="30">
        <v>16322</v>
      </c>
      <c r="AD8093" t="s" s="30">
        <v>16323</v>
      </c>
      <c r="AG8093" t="s" s="30">
        <f>CONCATENATE(AH8093,", ",AI8093," ",AJ8093)</f>
        <v>16324</v>
      </c>
      <c r="AH8093" t="s" s="244">
        <v>16325</v>
      </c>
      <c r="AI8093" t="s" s="30">
        <v>139</v>
      </c>
      <c r="AJ8093" s="245">
        <v>37863</v>
      </c>
    </row>
    <row r="8094" s="231" customFormat="1" ht="13.65" customHeight="1">
      <c r="AA8094" s="245">
        <v>1503614</v>
      </c>
      <c r="AB8094" t="s" s="30">
        <v>16326</v>
      </c>
      <c r="AD8094" t="s" s="30">
        <v>16327</v>
      </c>
      <c r="AG8094" t="s" s="30">
        <f>CONCATENATE(AH8094,", ",AI8094," ",AJ8094)</f>
        <v>16328</v>
      </c>
      <c r="AH8094" t="s" s="244">
        <v>16329</v>
      </c>
      <c r="AI8094" t="s" s="30">
        <v>139</v>
      </c>
      <c r="AJ8094" s="245">
        <v>37849</v>
      </c>
    </row>
    <row r="8095" s="231" customFormat="1" ht="13.65" customHeight="1">
      <c r="AA8095" s="245">
        <v>1503622</v>
      </c>
      <c r="AB8095" t="s" s="30">
        <v>16330</v>
      </c>
      <c r="AD8095" t="s" s="30">
        <v>16331</v>
      </c>
      <c r="AG8095" t="s" s="30">
        <f>CONCATENATE(AH8095,", ",AI8095," ",AJ8095)</f>
        <v>16332</v>
      </c>
      <c r="AH8095" t="s" s="244">
        <v>16333</v>
      </c>
      <c r="AI8095" t="s" s="30">
        <v>139</v>
      </c>
      <c r="AJ8095" s="245">
        <v>37853</v>
      </c>
    </row>
    <row r="8096" s="231" customFormat="1" ht="13.65" customHeight="1">
      <c r="AA8096" s="245">
        <v>1503630</v>
      </c>
      <c r="AB8096" t="s" s="30">
        <v>16334</v>
      </c>
      <c r="AD8096" t="s" s="30">
        <v>16335</v>
      </c>
      <c r="AG8096" t="s" s="30">
        <f>CONCATENATE(AH8096,", ",AI8096," ",AJ8096)</f>
        <v>16336</v>
      </c>
      <c r="AH8096" t="s" s="244">
        <v>16337</v>
      </c>
      <c r="AI8096" t="s" s="30">
        <v>139</v>
      </c>
      <c r="AJ8096" s="245">
        <v>37862</v>
      </c>
    </row>
    <row r="8097" s="231" customFormat="1" ht="13.65" customHeight="1">
      <c r="AA8097" s="245">
        <v>1503648</v>
      </c>
      <c r="AB8097" t="s" s="30">
        <v>16338</v>
      </c>
      <c r="AD8097" t="s" s="30">
        <v>16339</v>
      </c>
      <c r="AG8097" t="s" s="30">
        <f>CONCATENATE(AH8097,", ",AI8097," ",AJ8097)</f>
        <v>16340</v>
      </c>
      <c r="AH8097" t="s" s="244">
        <v>16341</v>
      </c>
      <c r="AI8097" t="s" s="30">
        <v>139</v>
      </c>
      <c r="AJ8097" s="245">
        <v>37865</v>
      </c>
    </row>
    <row r="8098" s="231" customFormat="1" ht="13.65" customHeight="1">
      <c r="AA8098" s="245">
        <v>1503655</v>
      </c>
      <c r="AB8098" t="s" s="30">
        <v>16342</v>
      </c>
      <c r="AD8098" t="s" s="30">
        <v>16343</v>
      </c>
      <c r="AG8098" t="s" s="30">
        <f>CONCATENATE(AH8098,", ",AI8098," ",AJ8098)</f>
        <v>16344</v>
      </c>
      <c r="AH8098" t="s" s="244">
        <v>16345</v>
      </c>
      <c r="AI8098" t="s" s="30">
        <v>139</v>
      </c>
      <c r="AJ8098" s="245">
        <v>37866</v>
      </c>
    </row>
    <row r="8099" s="231" customFormat="1" ht="13.65" customHeight="1">
      <c r="AA8099" s="245">
        <v>1503663</v>
      </c>
      <c r="AB8099" t="s" s="30">
        <v>16346</v>
      </c>
      <c r="AD8099" t="s" s="30">
        <v>16347</v>
      </c>
      <c r="AG8099" t="s" s="30">
        <f>CONCATENATE(AH8099,", ",AI8099," ",AJ8099)</f>
        <v>14623</v>
      </c>
      <c r="AH8099" t="s" s="244">
        <v>14624</v>
      </c>
      <c r="AI8099" t="s" s="30">
        <v>139</v>
      </c>
      <c r="AJ8099" s="245">
        <v>37167</v>
      </c>
    </row>
    <row r="8100" s="231" customFormat="1" ht="13.65" customHeight="1">
      <c r="AA8100" s="245">
        <v>1503671</v>
      </c>
      <c r="AB8100" t="s" s="30">
        <v>16348</v>
      </c>
      <c r="AD8100" t="s" s="30">
        <v>16349</v>
      </c>
      <c r="AG8100" t="s" s="30">
        <f>CONCATENATE(AH8100,", ",AI8100," ",AJ8100)</f>
        <v>13362</v>
      </c>
      <c r="AH8100" t="s" s="244">
        <v>499</v>
      </c>
      <c r="AI8100" t="s" s="30">
        <v>139</v>
      </c>
      <c r="AJ8100" s="245">
        <v>37920</v>
      </c>
    </row>
    <row r="8101" s="231" customFormat="1" ht="13.65" customHeight="1">
      <c r="AA8101" s="245">
        <v>1503689</v>
      </c>
      <c r="AB8101" t="s" s="30">
        <v>16350</v>
      </c>
      <c r="AD8101" t="s" s="30">
        <v>16351</v>
      </c>
      <c r="AG8101" t="s" s="30">
        <f>CONCATENATE(AH8101,", ",AI8101," ",AJ8101)</f>
        <v>16352</v>
      </c>
      <c r="AH8101" t="s" s="244">
        <v>16353</v>
      </c>
      <c r="AI8101" t="s" s="30">
        <v>139</v>
      </c>
      <c r="AJ8101" s="245">
        <v>37871</v>
      </c>
    </row>
    <row r="8102" s="231" customFormat="1" ht="13.65" customHeight="1">
      <c r="AA8102" s="245">
        <v>1503697</v>
      </c>
      <c r="AB8102" t="s" s="30">
        <v>16354</v>
      </c>
      <c r="AD8102" t="s" s="30">
        <v>16355</v>
      </c>
      <c r="AG8102" t="s" s="30">
        <f>CONCATENATE(AH8102,", ",AI8102," ",AJ8102)</f>
        <v>16356</v>
      </c>
      <c r="AH8102" t="s" s="244">
        <v>16357</v>
      </c>
      <c r="AI8102" t="s" s="30">
        <v>139</v>
      </c>
      <c r="AJ8102" s="245">
        <v>37882</v>
      </c>
    </row>
    <row r="8103" s="231" customFormat="1" ht="13.65" customHeight="1">
      <c r="AA8103" s="245">
        <v>1503705</v>
      </c>
      <c r="AB8103" t="s" s="30">
        <v>16358</v>
      </c>
      <c r="AD8103" t="s" s="30">
        <v>16359</v>
      </c>
      <c r="AG8103" t="s" s="30">
        <f>CONCATENATE(AH8103,", ",AI8103," ",AJ8103)</f>
        <v>16360</v>
      </c>
      <c r="AH8103" t="s" s="244">
        <v>16361</v>
      </c>
      <c r="AI8103" t="s" s="30">
        <v>139</v>
      </c>
      <c r="AJ8103" s="245">
        <v>37886</v>
      </c>
    </row>
    <row r="8104" s="231" customFormat="1" ht="13.65" customHeight="1">
      <c r="AA8104" s="245">
        <v>1503713</v>
      </c>
      <c r="AB8104" t="s" s="30">
        <v>16362</v>
      </c>
      <c r="AD8104" t="s" s="30">
        <v>16363</v>
      </c>
      <c r="AG8104" t="s" s="30">
        <f>CONCATENATE(AH8104,", ",AI8104," ",AJ8104)</f>
        <v>1088</v>
      </c>
      <c r="AH8104" t="s" s="244">
        <v>499</v>
      </c>
      <c r="AI8104" t="s" s="30">
        <v>139</v>
      </c>
      <c r="AJ8104" s="245">
        <v>37919</v>
      </c>
    </row>
    <row r="8105" s="231" customFormat="1" ht="13.65" customHeight="1">
      <c r="AA8105" s="245">
        <v>1503721</v>
      </c>
      <c r="AB8105" t="s" s="30">
        <v>16364</v>
      </c>
      <c r="AD8105" t="s" s="30">
        <v>16101</v>
      </c>
      <c r="AG8105" t="s" s="30">
        <f>CONCATENATE(AH8105,", ",AI8105," ",AJ8105)</f>
        <v>16102</v>
      </c>
      <c r="AH8105" t="s" s="244">
        <v>16074</v>
      </c>
      <c r="AI8105" t="s" s="30">
        <v>139</v>
      </c>
      <c r="AJ8105" s="245">
        <v>37743</v>
      </c>
    </row>
    <row r="8106" s="231" customFormat="1" ht="13.65" customHeight="1">
      <c r="AA8106" s="245">
        <v>1503739</v>
      </c>
      <c r="AB8106" t="s" s="30">
        <v>16365</v>
      </c>
      <c r="AD8106" t="s" s="30">
        <v>16117</v>
      </c>
      <c r="AE8106" t="s" s="30">
        <v>16366</v>
      </c>
      <c r="AG8106" t="s" s="30">
        <f>CONCATENATE(AH8106,", ",AI8106," ",AJ8106)</f>
        <v>8165</v>
      </c>
      <c r="AH8106" t="s" s="244">
        <v>499</v>
      </c>
      <c r="AI8106" t="s" s="30">
        <v>139</v>
      </c>
      <c r="AJ8106" s="245">
        <v>37902</v>
      </c>
    </row>
    <row r="8107" s="231" customFormat="1" ht="13.65" customHeight="1">
      <c r="AA8107" s="245">
        <v>1503747</v>
      </c>
      <c r="AB8107" t="s" s="30">
        <v>16367</v>
      </c>
      <c r="AD8107" t="s" s="30">
        <v>16368</v>
      </c>
      <c r="AG8107" t="s" s="30">
        <f>CONCATENATE(AH8107,", ",AI8107," ",AJ8107)</f>
        <v>8165</v>
      </c>
      <c r="AH8107" t="s" s="244">
        <v>499</v>
      </c>
      <c r="AI8107" t="s" s="30">
        <v>139</v>
      </c>
      <c r="AJ8107" s="245">
        <v>37902</v>
      </c>
    </row>
    <row r="8108" s="231" customFormat="1" ht="13.65" customHeight="1">
      <c r="AA8108" s="245">
        <v>1503754</v>
      </c>
      <c r="AB8108" t="s" s="30">
        <v>16369</v>
      </c>
      <c r="AD8108" t="s" s="30">
        <v>16370</v>
      </c>
      <c r="AG8108" t="s" s="30">
        <f>CONCATENATE(AH8108,", ",AI8108," ",AJ8108)</f>
        <v>1088</v>
      </c>
      <c r="AH8108" t="s" s="244">
        <v>499</v>
      </c>
      <c r="AI8108" t="s" s="30">
        <v>139</v>
      </c>
      <c r="AJ8108" s="245">
        <v>37919</v>
      </c>
    </row>
    <row r="8109" s="231" customFormat="1" ht="13.65" customHeight="1">
      <c r="AA8109" s="245">
        <v>1503762</v>
      </c>
      <c r="AB8109" t="s" s="30">
        <v>16371</v>
      </c>
      <c r="AD8109" t="s" s="30">
        <v>16372</v>
      </c>
      <c r="AG8109" t="s" s="30">
        <f>CONCATENATE(AH8109,", ",AI8109," ",AJ8109)</f>
        <v>16178</v>
      </c>
      <c r="AH8109" t="s" s="244">
        <v>6581</v>
      </c>
      <c r="AI8109" t="s" s="30">
        <v>139</v>
      </c>
      <c r="AJ8109" s="245">
        <v>37814</v>
      </c>
    </row>
    <row r="8110" s="231" customFormat="1" ht="13.65" customHeight="1">
      <c r="AA8110" s="245">
        <v>1503770</v>
      </c>
      <c r="AB8110" t="s" s="30">
        <v>16373</v>
      </c>
      <c r="AD8110" t="s" s="30">
        <v>16374</v>
      </c>
      <c r="AG8110" t="s" s="30">
        <f>CONCATENATE(AH8110,", ",AI8110," ",AJ8110)</f>
        <v>8091</v>
      </c>
      <c r="AH8110" t="s" s="244">
        <v>499</v>
      </c>
      <c r="AI8110" t="s" s="30">
        <v>139</v>
      </c>
      <c r="AJ8110" s="245">
        <v>37996</v>
      </c>
    </row>
    <row r="8111" s="231" customFormat="1" ht="13.65" customHeight="1">
      <c r="AA8111" s="245">
        <v>1503788</v>
      </c>
      <c r="AB8111" t="s" s="30">
        <v>16375</v>
      </c>
      <c r="AC8111" t="s" s="30">
        <v>16082</v>
      </c>
      <c r="AD8111" t="s" s="30">
        <v>16117</v>
      </c>
      <c r="AE8111" t="s" s="30">
        <v>16376</v>
      </c>
      <c r="AG8111" t="s" s="30">
        <f>CONCATENATE(AH8111,", ",AI8111," ",AJ8111)</f>
        <v>8165</v>
      </c>
      <c r="AH8111" t="s" s="244">
        <v>499</v>
      </c>
      <c r="AI8111" t="s" s="30">
        <v>139</v>
      </c>
      <c r="AJ8111" s="245">
        <v>37902</v>
      </c>
    </row>
    <row r="8112" s="231" customFormat="1" ht="13.65" customHeight="1">
      <c r="AA8112" s="245">
        <v>1503796</v>
      </c>
      <c r="AB8112" t="s" s="30">
        <v>16377</v>
      </c>
      <c r="AD8112" t="s" s="30">
        <v>16378</v>
      </c>
      <c r="AG8112" t="s" s="30">
        <f>CONCATENATE(AH8112,", ",AI8112," ",AJ8112)</f>
        <v>8165</v>
      </c>
      <c r="AH8112" t="s" s="244">
        <v>499</v>
      </c>
      <c r="AI8112" t="s" s="30">
        <v>139</v>
      </c>
      <c r="AJ8112" s="245">
        <v>37902</v>
      </c>
    </row>
    <row r="8113" s="231" customFormat="1" ht="13.65" customHeight="1">
      <c r="AA8113" s="245">
        <v>1503804</v>
      </c>
      <c r="AB8113" t="s" s="30">
        <v>16379</v>
      </c>
      <c r="AD8113" t="s" s="30">
        <v>16363</v>
      </c>
      <c r="AG8113" t="s" s="30">
        <f>CONCATENATE(AH8113,", ",AI8113," ",AJ8113)</f>
        <v>1088</v>
      </c>
      <c r="AH8113" t="s" s="244">
        <v>499</v>
      </c>
      <c r="AI8113" t="s" s="30">
        <v>139</v>
      </c>
      <c r="AJ8113" s="245">
        <v>37919</v>
      </c>
    </row>
    <row r="8114" s="231" customFormat="1" ht="13.65" customHeight="1">
      <c r="AA8114" s="245">
        <v>1503812</v>
      </c>
      <c r="AB8114" t="s" s="30">
        <v>16380</v>
      </c>
      <c r="AC8114" t="s" s="30">
        <v>16381</v>
      </c>
      <c r="AD8114" t="s" s="30">
        <v>16382</v>
      </c>
      <c r="AE8114" t="s" s="30">
        <v>16383</v>
      </c>
      <c r="AG8114" t="s" s="30">
        <f>CONCATENATE(AH8114,", ",AI8114," ",AJ8114)</f>
        <v>15298</v>
      </c>
      <c r="AH8114" t="s" s="244">
        <v>14992</v>
      </c>
      <c r="AI8114" t="s" s="30">
        <v>139</v>
      </c>
      <c r="AJ8114" s="245">
        <v>37771</v>
      </c>
    </row>
    <row r="8115" s="231" customFormat="1" ht="13.65" customHeight="1">
      <c r="AA8115" s="245">
        <v>1503820</v>
      </c>
      <c r="AB8115" t="s" s="30">
        <v>16384</v>
      </c>
      <c r="AD8115" t="s" s="30">
        <v>16385</v>
      </c>
      <c r="AG8115" t="s" s="30">
        <f>CONCATENATE(AH8115,", ",AI8115," ",AJ8115)</f>
        <v>16386</v>
      </c>
      <c r="AH8115" t="s" s="244">
        <v>11348</v>
      </c>
      <c r="AI8115" t="s" s="30">
        <v>139</v>
      </c>
      <c r="AJ8115" s="245">
        <v>37130</v>
      </c>
    </row>
    <row r="8116" s="231" customFormat="1" ht="13.65" customHeight="1">
      <c r="AA8116" s="245">
        <v>1503838</v>
      </c>
      <c r="AB8116" t="s" s="30">
        <v>16387</v>
      </c>
      <c r="AD8116" t="s" s="30">
        <v>16388</v>
      </c>
      <c r="AG8116" t="s" s="30">
        <f>CONCATENATE(AH8116,", ",AI8116," ",AJ8116)</f>
        <v>15354</v>
      </c>
      <c r="AH8116" t="s" s="244">
        <v>4796</v>
      </c>
      <c r="AI8116" t="s" s="30">
        <v>139</v>
      </c>
      <c r="AJ8116" s="245">
        <v>37205</v>
      </c>
    </row>
    <row r="8117" s="231" customFormat="1" ht="13.65" customHeight="1">
      <c r="AA8117" s="245">
        <v>1503846</v>
      </c>
      <c r="AB8117" t="s" s="30">
        <v>16389</v>
      </c>
      <c r="AD8117" t="s" s="30">
        <v>16390</v>
      </c>
      <c r="AG8117" t="s" s="30">
        <f>CONCATENATE(AH8117,", ",AI8117," ",AJ8117)</f>
        <v>16391</v>
      </c>
      <c r="AH8117" t="s" s="244">
        <v>4796</v>
      </c>
      <c r="AI8117" t="s" s="30">
        <v>139</v>
      </c>
      <c r="AJ8117" s="245">
        <v>37202</v>
      </c>
    </row>
    <row r="8118" s="231" customFormat="1" ht="13.65" customHeight="1">
      <c r="AA8118" s="245">
        <v>1504422</v>
      </c>
      <c r="AB8118" t="s" s="30">
        <v>16392</v>
      </c>
      <c r="AG8118" t="s" s="30">
        <f>CONCATENATE(AH8118,", ",AI8118," ",AJ8118)</f>
        <v>209</v>
      </c>
    </row>
    <row r="8119" s="231" customFormat="1" ht="13.65" customHeight="1">
      <c r="AA8119" s="245">
        <v>1504430</v>
      </c>
      <c r="AB8119" t="s" s="30">
        <v>16393</v>
      </c>
      <c r="AG8119" t="s" s="30">
        <f>CONCATENATE(AH8119,", ",AI8119," ",AJ8119)</f>
        <v>209</v>
      </c>
    </row>
    <row r="8120" s="231" customFormat="1" ht="13.65" customHeight="1">
      <c r="AA8120" s="245">
        <v>1504448</v>
      </c>
      <c r="AB8120" t="s" s="30">
        <v>16394</v>
      </c>
      <c r="AC8120" t="s" s="30">
        <v>16395</v>
      </c>
      <c r="AG8120" t="s" s="30">
        <f>CONCATENATE(AH8120,", ",AI8120," ",AJ8120)</f>
        <v>209</v>
      </c>
    </row>
    <row r="8121" s="231" customFormat="1" ht="13.65" customHeight="1">
      <c r="AA8121" s="245">
        <v>1504455</v>
      </c>
      <c r="AB8121" t="s" s="30">
        <v>16396</v>
      </c>
      <c r="AG8121" t="s" s="30">
        <f>CONCATENATE(AH8121,", ",AI8121," ",AJ8121)</f>
        <v>209</v>
      </c>
    </row>
    <row r="8122" s="231" customFormat="1" ht="13.65" customHeight="1">
      <c r="AA8122" s="245">
        <v>1504463</v>
      </c>
      <c r="AB8122" t="s" s="30">
        <v>16397</v>
      </c>
      <c r="AG8122" t="s" s="30">
        <f>CONCATENATE(AH8122,", ",AI8122," ",AJ8122)</f>
        <v>209</v>
      </c>
    </row>
    <row r="8123" s="231" customFormat="1" ht="13.65" customHeight="1">
      <c r="AA8123" s="245">
        <v>1504471</v>
      </c>
      <c r="AB8123" t="s" s="30">
        <v>16398</v>
      </c>
      <c r="AG8123" t="s" s="30">
        <f>CONCATENATE(AH8123,", ",AI8123," ",AJ8123)</f>
        <v>209</v>
      </c>
    </row>
    <row r="8124" s="231" customFormat="1" ht="13.65" customHeight="1">
      <c r="AA8124" s="245">
        <v>1504646</v>
      </c>
      <c r="AB8124" t="s" s="30">
        <v>16399</v>
      </c>
      <c r="AG8124" t="s" s="30">
        <f>CONCATENATE(AH8124,", ",AI8124," ",AJ8124)</f>
        <v>209</v>
      </c>
    </row>
    <row r="8125" s="231" customFormat="1" ht="13.65" customHeight="1">
      <c r="AA8125" s="245">
        <v>1504653</v>
      </c>
      <c r="AB8125" t="s" s="30">
        <v>16400</v>
      </c>
      <c r="AG8125" t="s" s="30">
        <f>CONCATENATE(AH8125,", ",AI8125," ",AJ8125)</f>
        <v>209</v>
      </c>
    </row>
    <row r="8126" s="231" customFormat="1" ht="13.65" customHeight="1">
      <c r="AA8126" s="245">
        <v>1504703</v>
      </c>
      <c r="AB8126" t="s" s="30">
        <v>16401</v>
      </c>
      <c r="AG8126" t="s" s="30">
        <f>CONCATENATE(AH8126,", ",AI8126," ",AJ8126)</f>
        <v>209</v>
      </c>
    </row>
    <row r="8127" s="231" customFormat="1" ht="13.65" customHeight="1">
      <c r="AA8127" s="245">
        <v>1504729</v>
      </c>
      <c r="AB8127" t="s" s="30">
        <v>16402</v>
      </c>
      <c r="AG8127" t="s" s="30">
        <f>CONCATENATE(AH8127,", ",AI8127," ",AJ8127)</f>
        <v>209</v>
      </c>
    </row>
    <row r="8128" s="231" customFormat="1" ht="13.65" customHeight="1">
      <c r="AA8128" s="245">
        <v>1504737</v>
      </c>
      <c r="AB8128" t="s" s="30">
        <v>16403</v>
      </c>
      <c r="AG8128" t="s" s="30">
        <f>CONCATENATE(AH8128,", ",AI8128," ",AJ8128)</f>
        <v>209</v>
      </c>
    </row>
    <row r="8129" s="231" customFormat="1" ht="13.65" customHeight="1">
      <c r="AA8129" s="245">
        <v>1504745</v>
      </c>
      <c r="AB8129" t="s" s="30">
        <v>16404</v>
      </c>
      <c r="AG8129" t="s" s="30">
        <f>CONCATENATE(AH8129,", ",AI8129," ",AJ8129)</f>
        <v>209</v>
      </c>
    </row>
    <row r="8130" s="231" customFormat="1" ht="13.65" customHeight="1">
      <c r="AA8130" s="245">
        <v>1504752</v>
      </c>
      <c r="AB8130" t="s" s="30">
        <v>16405</v>
      </c>
      <c r="AG8130" t="s" s="30">
        <f>CONCATENATE(AH8130,", ",AI8130," ",AJ8130)</f>
        <v>209</v>
      </c>
    </row>
    <row r="8131" s="231" customFormat="1" ht="13.65" customHeight="1">
      <c r="AA8131" s="245">
        <v>1504760</v>
      </c>
      <c r="AB8131" t="s" s="30">
        <v>16406</v>
      </c>
      <c r="AC8131" t="s" s="30">
        <v>16407</v>
      </c>
      <c r="AG8131" t="s" s="30">
        <f>CONCATENATE(AH8131,", ",AI8131," ",AJ8131)</f>
        <v>209</v>
      </c>
    </row>
    <row r="8132" s="231" customFormat="1" ht="13.65" customHeight="1">
      <c r="AA8132" s="245">
        <v>1504786</v>
      </c>
      <c r="AB8132" t="s" s="30">
        <v>16408</v>
      </c>
      <c r="AG8132" t="s" s="30">
        <f>CONCATENATE(AH8132,", ",AI8132," ",AJ8132)</f>
        <v>209</v>
      </c>
    </row>
    <row r="8133" s="231" customFormat="1" ht="13.65" customHeight="1">
      <c r="AA8133" s="245">
        <v>1504794</v>
      </c>
      <c r="AB8133" t="s" s="30">
        <v>16409</v>
      </c>
      <c r="AG8133" t="s" s="30">
        <f>CONCATENATE(AH8133,", ",AI8133," ",AJ8133)</f>
        <v>209</v>
      </c>
    </row>
    <row r="8134" s="231" customFormat="1" ht="13.65" customHeight="1">
      <c r="AA8134" s="245">
        <v>1504802</v>
      </c>
      <c r="AB8134" t="s" s="30">
        <v>16410</v>
      </c>
      <c r="AG8134" t="s" s="30">
        <f>CONCATENATE(AH8134,", ",AI8134," ",AJ8134)</f>
        <v>209</v>
      </c>
    </row>
    <row r="8135" s="231" customFormat="1" ht="13.65" customHeight="1">
      <c r="AA8135" s="245">
        <v>1504810</v>
      </c>
      <c r="AB8135" t="s" s="30">
        <v>16411</v>
      </c>
      <c r="AC8135" t="s" s="30">
        <v>16412</v>
      </c>
      <c r="AG8135" t="s" s="30">
        <f>CONCATENATE(AH8135,", ",AI8135," ",AJ8135)</f>
        <v>209</v>
      </c>
    </row>
    <row r="8136" s="231" customFormat="1" ht="13.65" customHeight="1">
      <c r="AA8136" s="245">
        <v>1504828</v>
      </c>
      <c r="AB8136" t="s" s="30">
        <v>16413</v>
      </c>
      <c r="AG8136" t="s" s="30">
        <f>CONCATENATE(AH8136,", ",AI8136," ",AJ8136)</f>
        <v>209</v>
      </c>
    </row>
    <row r="8137" s="231" customFormat="1" ht="13.65" customHeight="1">
      <c r="AA8137" s="245">
        <v>1504844</v>
      </c>
      <c r="AB8137" t="s" s="30">
        <v>16414</v>
      </c>
      <c r="AG8137" t="s" s="30">
        <f>CONCATENATE(AH8137,", ",AI8137," ",AJ8137)</f>
        <v>209</v>
      </c>
    </row>
    <row r="8138" s="231" customFormat="1" ht="13.65" customHeight="1">
      <c r="AA8138" s="245">
        <v>1504851</v>
      </c>
      <c r="AB8138" t="s" s="30">
        <v>16415</v>
      </c>
      <c r="AG8138" t="s" s="30">
        <f>CONCATENATE(AH8138,", ",AI8138," ",AJ8138)</f>
        <v>209</v>
      </c>
    </row>
    <row r="8139" s="231" customFormat="1" ht="13.65" customHeight="1">
      <c r="AA8139" s="245">
        <v>1504877</v>
      </c>
      <c r="AB8139" t="s" s="30">
        <v>16416</v>
      </c>
      <c r="AG8139" t="s" s="30">
        <f>CONCATENATE(AH8139,", ",AI8139," ",AJ8139)</f>
        <v>209</v>
      </c>
    </row>
    <row r="8140" s="231" customFormat="1" ht="13.65" customHeight="1">
      <c r="AA8140" s="245">
        <v>1504885</v>
      </c>
      <c r="AB8140" t="s" s="30">
        <v>16417</v>
      </c>
      <c r="AG8140" t="s" s="30">
        <f>CONCATENATE(AH8140,", ",AI8140," ",AJ8140)</f>
        <v>209</v>
      </c>
    </row>
    <row r="8141" s="231" customFormat="1" ht="13.65" customHeight="1">
      <c r="AA8141" s="245">
        <v>1504893</v>
      </c>
      <c r="AB8141" t="s" s="30">
        <v>16418</v>
      </c>
      <c r="AC8141" t="s" s="30">
        <v>16419</v>
      </c>
      <c r="AG8141" t="s" s="30">
        <f>CONCATENATE(AH8141,", ",AI8141," ",AJ8141)</f>
        <v>209</v>
      </c>
    </row>
    <row r="8142" s="231" customFormat="1" ht="13.65" customHeight="1">
      <c r="AA8142" s="245">
        <v>1504901</v>
      </c>
      <c r="AB8142" t="s" s="30">
        <v>16420</v>
      </c>
      <c r="AG8142" t="s" s="30">
        <f>CONCATENATE(AH8142,", ",AI8142," ",AJ8142)</f>
        <v>209</v>
      </c>
    </row>
    <row r="8143" s="231" customFormat="1" ht="13.65" customHeight="1">
      <c r="AA8143" s="245">
        <v>1504919</v>
      </c>
      <c r="AB8143" t="s" s="30">
        <v>16421</v>
      </c>
      <c r="AG8143" t="s" s="30">
        <f>CONCATENATE(AH8143,", ",AI8143," ",AJ8143)</f>
        <v>209</v>
      </c>
    </row>
    <row r="8144" s="231" customFormat="1" ht="13.65" customHeight="1">
      <c r="AA8144" s="245">
        <v>1504927</v>
      </c>
      <c r="AB8144" t="s" s="30">
        <v>16422</v>
      </c>
      <c r="AG8144" t="s" s="30">
        <f>CONCATENATE(AH8144,", ",AI8144," ",AJ8144)</f>
        <v>209</v>
      </c>
    </row>
    <row r="8145" s="231" customFormat="1" ht="13.65" customHeight="1">
      <c r="AA8145" s="245">
        <v>1504935</v>
      </c>
      <c r="AB8145" t="s" s="30">
        <v>16423</v>
      </c>
      <c r="AG8145" t="s" s="30">
        <f>CONCATENATE(AH8145,", ",AI8145," ",AJ8145)</f>
        <v>209</v>
      </c>
    </row>
    <row r="8146" s="231" customFormat="1" ht="13.65" customHeight="1">
      <c r="AA8146" s="245">
        <v>1504943</v>
      </c>
      <c r="AB8146" t="s" s="30">
        <v>16424</v>
      </c>
      <c r="AG8146" t="s" s="30">
        <f>CONCATENATE(AH8146,", ",AI8146," ",AJ8146)</f>
        <v>209</v>
      </c>
    </row>
    <row r="8147" s="231" customFormat="1" ht="13.65" customHeight="1">
      <c r="AA8147" s="245">
        <v>1504950</v>
      </c>
      <c r="AB8147" t="s" s="30">
        <v>16425</v>
      </c>
      <c r="AG8147" t="s" s="30">
        <f>CONCATENATE(AH8147,", ",AI8147," ",AJ8147)</f>
        <v>209</v>
      </c>
    </row>
    <row r="8148" s="231" customFormat="1" ht="13.65" customHeight="1">
      <c r="AA8148" s="245">
        <v>1504968</v>
      </c>
      <c r="AB8148" t="s" s="30">
        <v>16426</v>
      </c>
      <c r="AG8148" t="s" s="30">
        <f>CONCATENATE(AH8148,", ",AI8148," ",AJ8148)</f>
        <v>209</v>
      </c>
    </row>
    <row r="8149" s="231" customFormat="1" ht="13.65" customHeight="1">
      <c r="AA8149" s="245">
        <v>1504976</v>
      </c>
      <c r="AB8149" t="s" s="30">
        <v>16427</v>
      </c>
      <c r="AG8149" t="s" s="30">
        <f>CONCATENATE(AH8149,", ",AI8149," ",AJ8149)</f>
        <v>209</v>
      </c>
    </row>
    <row r="8150" s="231" customFormat="1" ht="13.65" customHeight="1">
      <c r="AA8150" s="245">
        <v>1504984</v>
      </c>
      <c r="AB8150" t="s" s="30">
        <v>16428</v>
      </c>
      <c r="AG8150" t="s" s="30">
        <f>CONCATENATE(AH8150,", ",AI8150," ",AJ8150)</f>
        <v>209</v>
      </c>
    </row>
    <row r="8151" s="231" customFormat="1" ht="13.65" customHeight="1">
      <c r="AA8151" s="245">
        <v>1504992</v>
      </c>
      <c r="AB8151" t="s" s="30">
        <v>16429</v>
      </c>
      <c r="AG8151" t="s" s="30">
        <f>CONCATENATE(AH8151,", ",AI8151," ",AJ8151)</f>
        <v>209</v>
      </c>
    </row>
    <row r="8152" s="231" customFormat="1" ht="13.65" customHeight="1">
      <c r="AA8152" s="245">
        <v>1506773</v>
      </c>
      <c r="AB8152" t="s" s="30">
        <v>16430</v>
      </c>
      <c r="AG8152" t="s" s="30">
        <f>CONCATENATE(AH8152,", ",AI8152," ",AJ8152)</f>
        <v>209</v>
      </c>
    </row>
    <row r="8153" s="231" customFormat="1" ht="13.65" customHeight="1">
      <c r="AA8153" s="245">
        <v>1506781</v>
      </c>
      <c r="AB8153" t="s" s="30">
        <v>16431</v>
      </c>
      <c r="AD8153" t="s" s="30">
        <v>16432</v>
      </c>
      <c r="AE8153" t="s" s="30">
        <v>16433</v>
      </c>
      <c r="AG8153" t="s" s="30">
        <f>CONCATENATE(AH8153,", ",AI8153," ",AJ8153)</f>
        <v>16434</v>
      </c>
      <c r="AH8153" t="s" s="244">
        <v>16435</v>
      </c>
      <c r="AI8153" t="s" s="30">
        <v>5981</v>
      </c>
      <c r="AJ8153" t="s" s="30">
        <v>16436</v>
      </c>
    </row>
    <row r="8154" s="231" customFormat="1" ht="13.65" customHeight="1">
      <c r="AA8154" s="245">
        <v>1507615</v>
      </c>
      <c r="AB8154" t="s" s="30">
        <v>16437</v>
      </c>
      <c r="AG8154" t="s" s="30">
        <f>CONCATENATE(AH8154,", ",AI8154," ",AJ8154)</f>
        <v>209</v>
      </c>
    </row>
    <row r="8155" s="231" customFormat="1" ht="13.65" customHeight="1">
      <c r="AA8155" s="245">
        <v>1507631</v>
      </c>
      <c r="AB8155" t="s" s="30">
        <v>16438</v>
      </c>
      <c r="AD8155" t="s" s="30">
        <v>16439</v>
      </c>
      <c r="AG8155" t="s" s="30">
        <f>CONCATENATE(AH8155,", ",AI8155," ",AJ8155)</f>
        <v>182</v>
      </c>
      <c r="AH8155" t="s" s="244">
        <v>138</v>
      </c>
      <c r="AI8155" t="s" s="30">
        <v>139</v>
      </c>
      <c r="AJ8155" s="245">
        <v>37421</v>
      </c>
    </row>
    <row r="8156" s="231" customFormat="1" ht="13.65" customHeight="1">
      <c r="AA8156" s="245">
        <v>1507755</v>
      </c>
      <c r="AB8156" t="s" s="30">
        <v>16440</v>
      </c>
      <c r="AD8156" t="s" s="30">
        <v>16441</v>
      </c>
      <c r="AG8156" t="s" s="30">
        <f>CONCATENATE(AH8156,", ",AI8156," ",AJ8156)</f>
        <v>16442</v>
      </c>
      <c r="AH8156" t="s" s="244">
        <v>16443</v>
      </c>
      <c r="AI8156" t="s" s="30">
        <v>139</v>
      </c>
      <c r="AJ8156" s="245">
        <v>37374</v>
      </c>
    </row>
    <row r="8157" s="231" customFormat="1" ht="13.65" customHeight="1">
      <c r="AA8157" s="245">
        <v>1507805</v>
      </c>
      <c r="AB8157" t="s" s="30">
        <v>16444</v>
      </c>
      <c r="AD8157" t="s" s="30">
        <v>16445</v>
      </c>
      <c r="AG8157" t="s" s="30">
        <f>CONCATENATE(AH8157,", ",AI8157," ",AJ8157)</f>
        <v>16446</v>
      </c>
      <c r="AH8157" t="s" s="244">
        <v>16447</v>
      </c>
      <c r="AI8157" t="s" s="30">
        <v>139</v>
      </c>
      <c r="AJ8157" s="245">
        <v>37691</v>
      </c>
    </row>
    <row r="8158" s="231" customFormat="1" ht="13.65" customHeight="1">
      <c r="AA8158" s="245">
        <v>1507995</v>
      </c>
      <c r="AB8158" t="s" s="30">
        <v>14469</v>
      </c>
      <c r="AC8158" t="s" s="30">
        <v>16448</v>
      </c>
      <c r="AD8158" t="s" s="30">
        <v>16449</v>
      </c>
      <c r="AG8158" t="s" s="30">
        <f>CONCATENATE(AH8158,", ",AI8158," ",AJ8158)</f>
        <v>197</v>
      </c>
      <c r="AH8158" t="s" s="244">
        <v>138</v>
      </c>
      <c r="AI8158" t="s" s="30">
        <v>139</v>
      </c>
      <c r="AJ8158" s="245">
        <v>37402</v>
      </c>
    </row>
    <row r="8159" s="231" customFormat="1" ht="13.65" customHeight="1">
      <c r="AA8159" s="245">
        <v>1508019</v>
      </c>
      <c r="AB8159" t="s" s="30">
        <v>14469</v>
      </c>
      <c r="AC8159" t="s" s="30">
        <v>16450</v>
      </c>
      <c r="AD8159" t="s" s="30">
        <v>3102</v>
      </c>
      <c r="AG8159" t="s" s="30">
        <f>CONCATENATE(AH8159,", ",AI8159," ",AJ8159)</f>
        <v>845</v>
      </c>
      <c r="AH8159" t="s" s="244">
        <v>162</v>
      </c>
      <c r="AI8159" t="s" s="30">
        <v>139</v>
      </c>
      <c r="AJ8159" s="245">
        <v>37343</v>
      </c>
    </row>
    <row r="8160" s="231" customFormat="1" ht="13.65" customHeight="1">
      <c r="AA8160" s="245">
        <v>1508027</v>
      </c>
      <c r="AB8160" t="s" s="30">
        <v>14469</v>
      </c>
      <c r="AC8160" t="s" s="30">
        <v>16451</v>
      </c>
      <c r="AD8160" t="s" s="30">
        <v>16452</v>
      </c>
      <c r="AG8160" t="s" s="30">
        <f>CONCATENATE(AH8160,", ",AI8160," ",AJ8160)</f>
        <v>15909</v>
      </c>
      <c r="AH8160" t="s" s="244">
        <v>15907</v>
      </c>
      <c r="AI8160" t="s" s="30">
        <v>178</v>
      </c>
      <c r="AJ8160" s="245">
        <v>30742</v>
      </c>
    </row>
    <row r="8161" s="231" customFormat="1" ht="13.65" customHeight="1">
      <c r="AA8161" s="245">
        <v>1508043</v>
      </c>
      <c r="AB8161" t="s" s="30">
        <v>16453</v>
      </c>
      <c r="AD8161" t="s" s="30">
        <v>16454</v>
      </c>
      <c r="AG8161" t="s" s="30">
        <f>CONCATENATE(AH8161,", ",AI8161," ",AJ8161)</f>
        <v>16455</v>
      </c>
      <c r="AH8161" t="s" s="244">
        <v>16456</v>
      </c>
      <c r="AI8161" t="s" s="30">
        <v>581</v>
      </c>
      <c r="AJ8161" s="245">
        <v>33408</v>
      </c>
    </row>
    <row r="8162" s="231" customFormat="1" ht="13.65" customHeight="1">
      <c r="AA8162" s="245">
        <v>1508050</v>
      </c>
      <c r="AB8162" t="s" s="30">
        <v>14469</v>
      </c>
      <c r="AC8162" t="s" s="30">
        <v>16457</v>
      </c>
      <c r="AD8162" t="s" s="30">
        <v>16458</v>
      </c>
      <c r="AG8162" t="s" s="30">
        <f>CONCATENATE(AH8162,", ",AI8162," ",AJ8162)</f>
        <v>2779</v>
      </c>
      <c r="AH8162" t="s" s="244">
        <v>665</v>
      </c>
      <c r="AI8162" t="s" s="30">
        <v>139</v>
      </c>
      <c r="AJ8162" s="245">
        <v>37377</v>
      </c>
    </row>
    <row r="8163" s="231" customFormat="1" ht="13.65" customHeight="1">
      <c r="AA8163" s="245">
        <v>1508068</v>
      </c>
      <c r="AB8163" t="s" s="30">
        <v>16459</v>
      </c>
      <c r="AD8163" t="s" s="30">
        <v>16460</v>
      </c>
      <c r="AG8163" t="s" s="30">
        <f>CONCATENATE(AH8163,", ",AI8163," ",AJ8163)</f>
        <v>508</v>
      </c>
      <c r="AH8163" t="s" s="244">
        <v>138</v>
      </c>
      <c r="AI8163" t="s" s="30">
        <v>139</v>
      </c>
      <c r="AJ8163" s="245">
        <v>37408</v>
      </c>
    </row>
    <row r="8164" s="231" customFormat="1" ht="13.65" customHeight="1">
      <c r="AA8164" s="245">
        <v>1508076</v>
      </c>
      <c r="AB8164" t="s" s="30">
        <v>16461</v>
      </c>
      <c r="AD8164" t="s" s="30">
        <v>16462</v>
      </c>
      <c r="AG8164" t="s" s="30">
        <f>CONCATENATE(AH8164,", ",AI8164," ",AJ8164)</f>
        <v>15909</v>
      </c>
      <c r="AH8164" t="s" s="244">
        <v>15907</v>
      </c>
      <c r="AI8164" t="s" s="30">
        <v>178</v>
      </c>
      <c r="AJ8164" s="245">
        <v>30742</v>
      </c>
    </row>
    <row r="8165" s="231" customFormat="1" ht="13.65" customHeight="1">
      <c r="AA8165" s="245">
        <v>1508084</v>
      </c>
      <c r="AB8165" t="s" s="30">
        <v>16463</v>
      </c>
      <c r="AD8165" t="s" s="30">
        <v>16464</v>
      </c>
      <c r="AG8165" t="s" s="30">
        <f>CONCATENATE(AH8165,", ",AI8165," ",AJ8165)</f>
        <v>182</v>
      </c>
      <c r="AH8165" t="s" s="244">
        <v>138</v>
      </c>
      <c r="AI8165" t="s" s="30">
        <v>139</v>
      </c>
      <c r="AJ8165" s="245">
        <v>37421</v>
      </c>
    </row>
    <row r="8166" s="231" customFormat="1" ht="13.65" customHeight="1">
      <c r="AA8166" s="245">
        <v>1508092</v>
      </c>
      <c r="AB8166" t="s" s="30">
        <v>16465</v>
      </c>
      <c r="AD8166" t="s" s="30">
        <v>16466</v>
      </c>
      <c r="AG8166" t="s" s="30">
        <f>CONCATENATE(AH8166,", ",AI8166," ",AJ8166)</f>
        <v>219</v>
      </c>
      <c r="AH8166" t="s" s="244">
        <v>138</v>
      </c>
      <c r="AI8166" t="s" s="30">
        <v>139</v>
      </c>
      <c r="AJ8166" s="245">
        <v>37405</v>
      </c>
    </row>
    <row r="8167" s="231" customFormat="1" ht="13.65" customHeight="1">
      <c r="AA8167" s="245">
        <v>1508118</v>
      </c>
      <c r="AB8167" t="s" s="30">
        <v>16467</v>
      </c>
      <c r="AD8167" t="s" s="30">
        <v>16468</v>
      </c>
      <c r="AG8167" t="s" s="30">
        <f>CONCATENATE(AH8167,", ",AI8167," ",AJ8167)</f>
        <v>1355</v>
      </c>
      <c r="AH8167" t="s" s="244">
        <v>485</v>
      </c>
      <c r="AI8167" t="s" s="30">
        <v>139</v>
      </c>
      <c r="AJ8167" s="245">
        <v>37363</v>
      </c>
    </row>
    <row r="8168" s="231" customFormat="1" ht="13.65" customHeight="1">
      <c r="AA8168" s="245">
        <v>1509512</v>
      </c>
      <c r="AB8168" t="s" s="30">
        <v>16469</v>
      </c>
      <c r="AD8168" t="s" s="30">
        <v>16470</v>
      </c>
      <c r="AG8168" t="s" s="30">
        <f>CONCATENATE(AH8168,", ",AI8168," ",AJ8168)</f>
        <v>1088</v>
      </c>
      <c r="AH8168" t="s" s="244">
        <v>499</v>
      </c>
      <c r="AI8168" t="s" s="30">
        <v>139</v>
      </c>
      <c r="AJ8168" s="245">
        <v>37919</v>
      </c>
    </row>
    <row r="8169" s="231" customFormat="1" ht="13.65" customHeight="1">
      <c r="AA8169" s="245">
        <v>1509793</v>
      </c>
      <c r="AB8169" t="s" s="30">
        <v>16471</v>
      </c>
      <c r="AD8169" t="s" s="30">
        <v>16472</v>
      </c>
      <c r="AG8169" t="s" s="30">
        <f>CONCATENATE(AH8169,", ",AI8169," ",AJ8169)</f>
        <v>3752</v>
      </c>
      <c r="AH8169" t="s" s="244">
        <v>3753</v>
      </c>
      <c r="AI8169" t="s" s="30">
        <v>139</v>
      </c>
      <c r="AJ8169" s="245">
        <v>37321</v>
      </c>
    </row>
    <row r="8170" s="231" customFormat="1" ht="13.65" customHeight="1">
      <c r="AA8170" s="245">
        <v>1509801</v>
      </c>
      <c r="AB8170" t="s" s="30">
        <v>16473</v>
      </c>
      <c r="AD8170" t="s" s="30">
        <v>16474</v>
      </c>
      <c r="AG8170" t="s" s="30">
        <f>CONCATENATE(AH8170,", ",AI8170," ",AJ8170)</f>
        <v>599</v>
      </c>
      <c r="AH8170" t="s" s="244">
        <v>372</v>
      </c>
      <c r="AI8170" t="s" s="30">
        <v>139</v>
      </c>
      <c r="AJ8170" s="245">
        <v>37379</v>
      </c>
    </row>
    <row r="8171" s="231" customFormat="1" ht="13.65" customHeight="1">
      <c r="AA8171" s="245">
        <v>1509835</v>
      </c>
      <c r="AB8171" t="s" s="30">
        <v>16475</v>
      </c>
      <c r="AD8171" t="s" s="30">
        <v>16476</v>
      </c>
      <c r="AG8171" t="s" s="30">
        <f>CONCATENATE(AH8171,", ",AI8171," ",AJ8171)</f>
        <v>247</v>
      </c>
      <c r="AH8171" t="s" s="244">
        <v>138</v>
      </c>
      <c r="AI8171" t="s" s="30">
        <v>139</v>
      </c>
      <c r="AJ8171" s="245">
        <v>37409</v>
      </c>
    </row>
    <row r="8172" s="231" customFormat="1" ht="13.65" customHeight="1">
      <c r="AA8172" s="245">
        <v>1509843</v>
      </c>
      <c r="AB8172" t="s" s="30">
        <v>16477</v>
      </c>
      <c r="AD8172" t="s" s="30">
        <v>16478</v>
      </c>
      <c r="AG8172" t="s" s="30">
        <f>CONCATENATE(AH8172,", ",AI8172," ",AJ8172)</f>
        <v>4502</v>
      </c>
      <c r="AH8172" t="s" s="244">
        <v>854</v>
      </c>
      <c r="AI8172" t="s" s="30">
        <v>139</v>
      </c>
      <c r="AJ8172" s="245">
        <v>37312</v>
      </c>
    </row>
    <row r="8173" s="231" customFormat="1" ht="13.65" customHeight="1">
      <c r="AA8173" s="245">
        <v>1510148</v>
      </c>
      <c r="AB8173" t="s" s="30">
        <v>16479</v>
      </c>
      <c r="AG8173" t="s" s="30">
        <f>CONCATENATE(AH8173,", ",AI8173," ",AJ8173)</f>
        <v>209</v>
      </c>
    </row>
    <row r="8174" s="231" customFormat="1" ht="13.65" customHeight="1">
      <c r="AA8174" s="245">
        <v>1510825</v>
      </c>
      <c r="AB8174" t="s" s="30">
        <v>16480</v>
      </c>
      <c r="AD8174" t="s" s="30">
        <v>16481</v>
      </c>
      <c r="AG8174" t="s" s="30">
        <f>CONCATENATE(AH8174,", ",AI8174," ",AJ8174)</f>
        <v>197</v>
      </c>
      <c r="AH8174" t="s" s="244">
        <v>138</v>
      </c>
      <c r="AI8174" t="s" s="30">
        <v>139</v>
      </c>
      <c r="AJ8174" s="245">
        <v>37402</v>
      </c>
    </row>
    <row r="8175" s="231" customFormat="1" ht="13.65" customHeight="1">
      <c r="AA8175" s="245">
        <v>1513977</v>
      </c>
      <c r="AB8175" t="s" s="30">
        <v>16482</v>
      </c>
      <c r="AC8175" t="s" s="30">
        <v>16483</v>
      </c>
      <c r="AG8175" t="s" s="30">
        <f>CONCATENATE(AH8175,", ",AI8175," ",AJ8175)</f>
        <v>209</v>
      </c>
    </row>
    <row r="8176" s="231" customFormat="1" ht="13.65" customHeight="1">
      <c r="AA8176" s="245">
        <v>1513985</v>
      </c>
      <c r="AB8176" t="s" s="30">
        <v>16484</v>
      </c>
      <c r="AG8176" t="s" s="30">
        <f>CONCATENATE(AH8176,", ",AI8176," ",AJ8176)</f>
        <v>209</v>
      </c>
    </row>
    <row r="8177" s="231" customFormat="1" ht="13.65" customHeight="1">
      <c r="AA8177" s="245">
        <v>1514173</v>
      </c>
      <c r="AB8177" t="s" s="30">
        <v>16485</v>
      </c>
      <c r="AD8177" t="s" s="30">
        <v>1310</v>
      </c>
      <c r="AG8177" t="s" s="30">
        <f>CONCATENATE(AH8177,", ",AI8177," ",AJ8177)</f>
        <v>197</v>
      </c>
      <c r="AH8177" t="s" s="244">
        <v>138</v>
      </c>
      <c r="AI8177" t="s" s="30">
        <v>139</v>
      </c>
      <c r="AJ8177" s="245">
        <v>37402</v>
      </c>
    </row>
    <row r="8178" s="231" customFormat="1" ht="13.65" customHeight="1">
      <c r="AA8178" s="245">
        <v>1519073</v>
      </c>
      <c r="AB8178" t="s" s="30">
        <v>16486</v>
      </c>
      <c r="AD8178" t="s" s="30">
        <v>16487</v>
      </c>
      <c r="AG8178" t="s" s="30">
        <f>CONCATENATE(AH8178,", ",AI8178," ",AJ8178)</f>
        <v>247</v>
      </c>
      <c r="AH8178" t="s" s="244">
        <v>138</v>
      </c>
      <c r="AI8178" t="s" s="30">
        <v>139</v>
      </c>
      <c r="AJ8178" s="245">
        <v>37409</v>
      </c>
    </row>
    <row r="8179" s="231" customFormat="1" ht="13.65" customHeight="1">
      <c r="AA8179" s="245">
        <v>1520675</v>
      </c>
      <c r="AB8179" t="s" s="30">
        <v>16488</v>
      </c>
      <c r="AG8179" t="s" s="30">
        <f>CONCATENATE(AH8179,", ",AI8179," ",AJ8179)</f>
        <v>209</v>
      </c>
    </row>
    <row r="8180" s="231" customFormat="1" ht="13.65" customHeight="1">
      <c r="AA8180" s="245">
        <v>1522002</v>
      </c>
      <c r="AB8180" t="s" s="30">
        <v>16489</v>
      </c>
      <c r="AG8180" t="s" s="30">
        <f>CONCATENATE(AH8180,", ",AI8180," ",AJ8180)</f>
        <v>209</v>
      </c>
    </row>
    <row r="8181" s="231" customFormat="1" ht="13.65" customHeight="1">
      <c r="AA8181" s="245">
        <v>1522382</v>
      </c>
      <c r="AB8181" t="s" s="30">
        <v>16490</v>
      </c>
      <c r="AD8181" t="s" s="30">
        <v>16491</v>
      </c>
      <c r="AE8181" t="s" s="30">
        <v>16492</v>
      </c>
      <c r="AG8181" t="s" s="30">
        <f>CONCATENATE(AH8181,", ",AI8181," ",AJ8181)</f>
        <v>1544</v>
      </c>
      <c r="AH8181" t="s" s="244">
        <v>138</v>
      </c>
      <c r="AI8181" t="s" s="30">
        <v>139</v>
      </c>
      <c r="AJ8181" s="245">
        <v>37412</v>
      </c>
    </row>
    <row r="8182" s="231" customFormat="1" ht="13.65" customHeight="1">
      <c r="AA8182" s="245">
        <v>1522390</v>
      </c>
      <c r="AB8182" t="s" s="30">
        <v>16493</v>
      </c>
      <c r="AD8182" t="s" s="30">
        <v>16494</v>
      </c>
      <c r="AG8182" t="s" s="30">
        <f>CONCATENATE(AH8182,", ",AI8182," ",AJ8182)</f>
        <v>185</v>
      </c>
      <c r="AH8182" t="s" s="244">
        <v>138</v>
      </c>
      <c r="AI8182" t="s" s="30">
        <v>139</v>
      </c>
      <c r="AJ8182" s="245">
        <v>37415</v>
      </c>
    </row>
    <row r="8183" s="231" customFormat="1" ht="13.65" customHeight="1">
      <c r="AA8183" s="245">
        <v>1522408</v>
      </c>
      <c r="AB8183" t="s" s="30">
        <v>16495</v>
      </c>
      <c r="AD8183" t="s" s="30">
        <v>16496</v>
      </c>
      <c r="AG8183" t="s" s="30">
        <f>CONCATENATE(AH8183,", ",AI8183," ",AJ8183)</f>
        <v>219</v>
      </c>
      <c r="AH8183" t="s" s="244">
        <v>138</v>
      </c>
      <c r="AI8183" t="s" s="30">
        <v>139</v>
      </c>
      <c r="AJ8183" s="245">
        <v>37405</v>
      </c>
    </row>
    <row r="8184" s="231" customFormat="1" ht="13.65" customHeight="1">
      <c r="AA8184" s="245">
        <v>1522416</v>
      </c>
      <c r="AB8184" t="s" s="30">
        <v>16497</v>
      </c>
      <c r="AC8184" t="s" s="30">
        <v>16395</v>
      </c>
      <c r="AD8184" t="s" s="30">
        <v>16498</v>
      </c>
      <c r="AG8184" t="s" s="30">
        <f>CONCATENATE(AH8184,", ",AI8184," ",AJ8184)</f>
        <v>219</v>
      </c>
      <c r="AH8184" t="s" s="244">
        <v>138</v>
      </c>
      <c r="AI8184" t="s" s="30">
        <v>139</v>
      </c>
      <c r="AJ8184" s="245">
        <v>37405</v>
      </c>
    </row>
    <row r="8185" s="231" customFormat="1" ht="13.65" customHeight="1">
      <c r="AA8185" s="245">
        <v>1522432</v>
      </c>
      <c r="AB8185" t="s" s="30">
        <v>16499</v>
      </c>
      <c r="AD8185" t="s" s="30">
        <v>16500</v>
      </c>
      <c r="AG8185" t="s" s="30">
        <f>CONCATENATE(AH8185,", ",AI8185," ",AJ8185)</f>
        <v>2779</v>
      </c>
      <c r="AH8185" t="s" s="244">
        <v>665</v>
      </c>
      <c r="AI8185" t="s" s="30">
        <v>139</v>
      </c>
      <c r="AJ8185" s="245">
        <v>37377</v>
      </c>
    </row>
    <row r="8186" s="231" customFormat="1" ht="13.65" customHeight="1">
      <c r="AA8186" s="245">
        <v>1522440</v>
      </c>
      <c r="AB8186" t="s" s="30">
        <v>6763</v>
      </c>
      <c r="AD8186" t="s" s="30">
        <v>16501</v>
      </c>
      <c r="AG8186" t="s" s="30">
        <f>CONCATENATE(AH8186,", ",AI8186," ",AJ8186)</f>
        <v>247</v>
      </c>
      <c r="AH8186" t="s" s="244">
        <v>138</v>
      </c>
      <c r="AI8186" t="s" s="30">
        <v>139</v>
      </c>
      <c r="AJ8186" s="245">
        <v>37409</v>
      </c>
    </row>
    <row r="8187" s="231" customFormat="1" ht="13.65" customHeight="1">
      <c r="AA8187" s="245">
        <v>1522457</v>
      </c>
      <c r="AB8187" t="s" s="30">
        <v>16502</v>
      </c>
      <c r="AD8187" t="s" s="30">
        <v>16503</v>
      </c>
      <c r="AG8187" t="s" s="30">
        <f>CONCATENATE(AH8187,", ",AI8187," ",AJ8187)</f>
        <v>154</v>
      </c>
      <c r="AH8187" t="s" s="244">
        <v>138</v>
      </c>
      <c r="AI8187" t="s" s="30">
        <v>139</v>
      </c>
      <c r="AJ8187" s="245">
        <v>37404</v>
      </c>
    </row>
    <row r="8188" s="231" customFormat="1" ht="13.65" customHeight="1">
      <c r="AA8188" s="245">
        <v>1522465</v>
      </c>
      <c r="AB8188" t="s" s="30">
        <v>16504</v>
      </c>
      <c r="AD8188" t="s" s="30">
        <v>16505</v>
      </c>
      <c r="AG8188" t="s" s="30">
        <f>CONCATENATE(AH8188,", ",AI8188," ",AJ8188)</f>
        <v>3265</v>
      </c>
      <c r="AH8188" t="s" s="244">
        <v>854</v>
      </c>
      <c r="AI8188" t="s" s="30">
        <v>139</v>
      </c>
      <c r="AJ8188" s="245">
        <v>37311</v>
      </c>
    </row>
    <row r="8189" s="231" customFormat="1" ht="13.65" customHeight="1">
      <c r="AA8189" s="245">
        <v>1522473</v>
      </c>
      <c r="AB8189" t="s" s="30">
        <v>16506</v>
      </c>
      <c r="AD8189" t="s" s="30">
        <v>16507</v>
      </c>
      <c r="AG8189" t="s" s="30">
        <f>CONCATENATE(AH8189,", ",AI8189," ",AJ8189)</f>
        <v>4502</v>
      </c>
      <c r="AH8189" t="s" s="244">
        <v>854</v>
      </c>
      <c r="AI8189" t="s" s="30">
        <v>139</v>
      </c>
      <c r="AJ8189" s="245">
        <v>37312</v>
      </c>
    </row>
    <row r="8190" s="231" customFormat="1" ht="13.65" customHeight="1">
      <c r="AA8190" s="245">
        <v>1522481</v>
      </c>
      <c r="AB8190" t="s" s="30">
        <v>16508</v>
      </c>
      <c r="AD8190" t="s" s="30">
        <v>16509</v>
      </c>
      <c r="AG8190" t="s" s="30">
        <f>CONCATENATE(AH8190,", ",AI8190," ",AJ8190)</f>
        <v>154</v>
      </c>
      <c r="AH8190" t="s" s="244">
        <v>138</v>
      </c>
      <c r="AI8190" t="s" s="30">
        <v>139</v>
      </c>
      <c r="AJ8190" s="245">
        <v>37404</v>
      </c>
    </row>
    <row r="8191" s="231" customFormat="1" ht="13.65" customHeight="1">
      <c r="AA8191" s="245">
        <v>1522499</v>
      </c>
      <c r="AB8191" t="s" s="30">
        <v>16510</v>
      </c>
      <c r="AD8191" t="s" s="30">
        <v>16511</v>
      </c>
      <c r="AG8191" t="s" s="30">
        <f>CONCATENATE(AH8191,", ",AI8191," ",AJ8191)</f>
        <v>7434</v>
      </c>
      <c r="AH8191" t="s" s="244">
        <v>854</v>
      </c>
      <c r="AI8191" t="s" s="30">
        <v>139</v>
      </c>
      <c r="AJ8191" s="245">
        <v>37320</v>
      </c>
    </row>
    <row r="8192" s="231" customFormat="1" ht="13.65" customHeight="1">
      <c r="AA8192" s="245">
        <v>1522507</v>
      </c>
      <c r="AB8192" t="s" s="30">
        <v>16512</v>
      </c>
      <c r="AC8192" t="s" s="30">
        <v>1239</v>
      </c>
      <c r="AD8192" t="s" s="30">
        <v>16513</v>
      </c>
      <c r="AE8192" t="s" s="30">
        <v>11181</v>
      </c>
      <c r="AG8192" t="s" s="30">
        <f>CONCATENATE(AH8192,", ",AI8192," ",AJ8192)</f>
        <v>867</v>
      </c>
      <c r="AH8192" t="s" s="244">
        <v>868</v>
      </c>
      <c r="AI8192" t="s" s="30">
        <v>178</v>
      </c>
      <c r="AJ8192" s="245">
        <v>30750</v>
      </c>
    </row>
    <row r="8193" s="231" customFormat="1" ht="13.65" customHeight="1">
      <c r="AA8193" s="245">
        <v>1522515</v>
      </c>
      <c r="AB8193" t="s" s="30">
        <v>16514</v>
      </c>
      <c r="AC8193" t="s" s="30">
        <v>16515</v>
      </c>
      <c r="AD8193" t="s" s="30">
        <v>1961</v>
      </c>
      <c r="AG8193" t="s" s="30">
        <f>CONCATENATE(AH8193,", ",AI8193," ",AJ8193)</f>
        <v>280</v>
      </c>
      <c r="AH8193" t="s" s="244">
        <v>138</v>
      </c>
      <c r="AI8193" t="s" s="30">
        <v>139</v>
      </c>
      <c r="AJ8193" s="245">
        <v>37403</v>
      </c>
    </row>
    <row r="8194" s="231" customFormat="1" ht="13.65" customHeight="1">
      <c r="AA8194" s="245">
        <v>1522523</v>
      </c>
      <c r="AB8194" t="s" s="30">
        <v>16516</v>
      </c>
      <c r="AD8194" t="s" s="30">
        <v>16517</v>
      </c>
      <c r="AG8194" t="s" s="30">
        <f>CONCATENATE(AH8194,", ",AI8194," ",AJ8194)</f>
        <v>9028</v>
      </c>
      <c r="AH8194" t="s" s="244">
        <v>9029</v>
      </c>
      <c r="AI8194" t="s" s="30">
        <v>139</v>
      </c>
      <c r="AJ8194" s="245">
        <v>37412</v>
      </c>
    </row>
    <row r="8195" s="231" customFormat="1" ht="13.65" customHeight="1">
      <c r="AA8195" s="245">
        <v>1522531</v>
      </c>
      <c r="AB8195" t="s" s="30">
        <v>16518</v>
      </c>
      <c r="AD8195" t="s" s="30">
        <v>16519</v>
      </c>
      <c r="AG8195" t="s" s="30">
        <f>CONCATENATE(AH8195,", ",AI8195," ",AJ8195)</f>
        <v>182</v>
      </c>
      <c r="AH8195" t="s" s="244">
        <v>138</v>
      </c>
      <c r="AI8195" t="s" s="30">
        <v>139</v>
      </c>
      <c r="AJ8195" s="245">
        <v>37421</v>
      </c>
    </row>
    <row r="8196" s="231" customFormat="1" ht="13.65" customHeight="1">
      <c r="AA8196" s="245">
        <v>1522549</v>
      </c>
      <c r="AB8196" t="s" s="30">
        <v>16520</v>
      </c>
      <c r="AC8196" t="s" s="30">
        <v>16521</v>
      </c>
      <c r="AD8196" t="s" s="30">
        <v>16522</v>
      </c>
      <c r="AG8196" t="s" s="30">
        <f>CONCATENATE(AH8196,", ",AI8196," ",AJ8196)</f>
        <v>250</v>
      </c>
      <c r="AH8196" t="s" s="244">
        <v>138</v>
      </c>
      <c r="AI8196" t="s" s="30">
        <v>139</v>
      </c>
      <c r="AJ8196" s="245">
        <v>37422</v>
      </c>
    </row>
    <row r="8197" s="231" customFormat="1" ht="13.65" customHeight="1">
      <c r="AA8197" s="245">
        <v>1522556</v>
      </c>
      <c r="AB8197" t="s" s="30">
        <v>16523</v>
      </c>
      <c r="AC8197" t="s" s="30">
        <v>16524</v>
      </c>
      <c r="AD8197" t="s" s="30">
        <v>9251</v>
      </c>
      <c r="AG8197" t="s" s="30">
        <f>CONCATENATE(AH8197,", ",AI8197," ",AJ8197)</f>
        <v>197</v>
      </c>
      <c r="AH8197" t="s" s="244">
        <v>138</v>
      </c>
      <c r="AI8197" t="s" s="30">
        <v>139</v>
      </c>
      <c r="AJ8197" s="245">
        <v>37402</v>
      </c>
    </row>
    <row r="8198" s="231" customFormat="1" ht="13.65" customHeight="1">
      <c r="AA8198" s="245">
        <v>1522564</v>
      </c>
      <c r="AB8198" t="s" s="30">
        <v>16525</v>
      </c>
      <c r="AD8198" t="s" s="30">
        <v>16526</v>
      </c>
      <c r="AG8198" t="s" s="30">
        <f>CONCATENATE(AH8198,", ",AI8198," ",AJ8198)</f>
        <v>197</v>
      </c>
      <c r="AH8198" t="s" s="244">
        <v>138</v>
      </c>
      <c r="AI8198" t="s" s="30">
        <v>139</v>
      </c>
      <c r="AJ8198" s="245">
        <v>37402</v>
      </c>
    </row>
    <row r="8199" s="231" customFormat="1" ht="13.65" customHeight="1">
      <c r="AA8199" s="245">
        <v>1522572</v>
      </c>
      <c r="AB8199" t="s" s="30">
        <v>16527</v>
      </c>
      <c r="AD8199" t="s" s="30">
        <v>16528</v>
      </c>
      <c r="AG8199" t="s" s="30">
        <f>CONCATENATE(AH8199,", ",AI8199," ",AJ8199)</f>
        <v>508</v>
      </c>
      <c r="AH8199" t="s" s="244">
        <v>138</v>
      </c>
      <c r="AI8199" t="s" s="30">
        <v>139</v>
      </c>
      <c r="AJ8199" s="245">
        <v>37408</v>
      </c>
    </row>
    <row r="8200" s="231" customFormat="1" ht="13.65" customHeight="1">
      <c r="AA8200" s="245">
        <v>1522580</v>
      </c>
      <c r="AB8200" t="s" s="30">
        <v>16529</v>
      </c>
      <c r="AD8200" t="s" s="30">
        <v>16530</v>
      </c>
      <c r="AG8200" t="s" s="30">
        <f>CONCATENATE(AH8200,", ",AI8200," ",AJ8200)</f>
        <v>154</v>
      </c>
      <c r="AH8200" t="s" s="244">
        <v>138</v>
      </c>
      <c r="AI8200" t="s" s="30">
        <v>139</v>
      </c>
      <c r="AJ8200" s="245">
        <v>37404</v>
      </c>
    </row>
    <row r="8201" s="231" customFormat="1" ht="13.65" customHeight="1">
      <c r="AA8201" s="245">
        <v>1522598</v>
      </c>
      <c r="AB8201" t="s" s="30">
        <v>16531</v>
      </c>
      <c r="AC8201" t="s" s="30">
        <v>16532</v>
      </c>
      <c r="AD8201" t="s" s="30">
        <v>16533</v>
      </c>
      <c r="AE8201" t="s" s="30">
        <v>3646</v>
      </c>
      <c r="AG8201" t="s" s="30">
        <f>CONCATENATE(AH8201,", ",AI8201," ",AJ8201)</f>
        <v>280</v>
      </c>
      <c r="AH8201" t="s" s="244">
        <v>138</v>
      </c>
      <c r="AI8201" t="s" s="30">
        <v>139</v>
      </c>
      <c r="AJ8201" s="245">
        <v>37403</v>
      </c>
    </row>
    <row r="8202" s="231" customFormat="1" ht="13.65" customHeight="1">
      <c r="AA8202" s="245">
        <v>1522606</v>
      </c>
      <c r="AB8202" t="s" s="30">
        <v>16534</v>
      </c>
      <c r="AD8202" t="s" s="30">
        <v>16535</v>
      </c>
      <c r="AE8202" t="s" s="30">
        <v>16536</v>
      </c>
      <c r="AG8202" t="s" s="30">
        <f>CONCATENATE(AH8202,", ",AI8202," ",AJ8202)</f>
        <v>280</v>
      </c>
      <c r="AH8202" t="s" s="244">
        <v>138</v>
      </c>
      <c r="AI8202" t="s" s="30">
        <v>139</v>
      </c>
      <c r="AJ8202" s="245">
        <v>37403</v>
      </c>
    </row>
    <row r="8203" s="231" customFormat="1" ht="13.65" customHeight="1">
      <c r="AA8203" s="245">
        <v>1522614</v>
      </c>
      <c r="AB8203" t="s" s="30">
        <v>16537</v>
      </c>
      <c r="AD8203" t="s" s="30">
        <v>16538</v>
      </c>
      <c r="AE8203" t="s" s="30">
        <v>16539</v>
      </c>
      <c r="AG8203" t="s" s="30">
        <f>CONCATENATE(AH8203,", ",AI8203," ",AJ8203)</f>
        <v>219</v>
      </c>
      <c r="AH8203" t="s" s="244">
        <v>138</v>
      </c>
      <c r="AI8203" t="s" s="30">
        <v>139</v>
      </c>
      <c r="AJ8203" s="245">
        <v>37405</v>
      </c>
    </row>
    <row r="8204" s="231" customFormat="1" ht="13.65" customHeight="1">
      <c r="AA8204" s="245">
        <v>1522622</v>
      </c>
      <c r="AB8204" t="s" s="30">
        <v>16540</v>
      </c>
      <c r="AC8204" t="s" s="30">
        <v>16541</v>
      </c>
      <c r="AD8204" t="s" s="30">
        <v>16542</v>
      </c>
      <c r="AG8204" t="s" s="30">
        <f>CONCATENATE(AH8204,", ",AI8204," ",AJ8204)</f>
        <v>508</v>
      </c>
      <c r="AH8204" t="s" s="244">
        <v>138</v>
      </c>
      <c r="AI8204" t="s" s="30">
        <v>139</v>
      </c>
      <c r="AJ8204" s="245">
        <v>37408</v>
      </c>
    </row>
    <row r="8205" s="231" customFormat="1" ht="13.65" customHeight="1">
      <c r="AA8205" s="245">
        <v>1522630</v>
      </c>
      <c r="AB8205" t="s" s="30">
        <v>16543</v>
      </c>
      <c r="AD8205" t="s" s="30">
        <v>16544</v>
      </c>
      <c r="AG8205" t="s" s="30">
        <f>CONCATENATE(AH8205,", ",AI8205," ",AJ8205)</f>
        <v>182</v>
      </c>
      <c r="AH8205" t="s" s="244">
        <v>138</v>
      </c>
      <c r="AI8205" t="s" s="30">
        <v>139</v>
      </c>
      <c r="AJ8205" s="245">
        <v>37421</v>
      </c>
    </row>
    <row r="8206" s="231" customFormat="1" ht="13.65" customHeight="1">
      <c r="AA8206" s="245">
        <v>1522648</v>
      </c>
      <c r="AB8206" t="s" s="30">
        <v>16545</v>
      </c>
      <c r="AC8206" t="s" s="30">
        <v>16546</v>
      </c>
      <c r="AD8206" t="s" s="30">
        <v>16547</v>
      </c>
      <c r="AG8206" t="s" s="30">
        <f>CONCATENATE(AH8206,", ",AI8206," ",AJ8206)</f>
        <v>154</v>
      </c>
      <c r="AH8206" t="s" s="244">
        <v>138</v>
      </c>
      <c r="AI8206" t="s" s="30">
        <v>139</v>
      </c>
      <c r="AJ8206" s="245">
        <v>37404</v>
      </c>
    </row>
    <row r="8207" s="231" customFormat="1" ht="13.65" customHeight="1">
      <c r="AA8207" s="245">
        <v>1522655</v>
      </c>
      <c r="AB8207" t="s" s="30">
        <v>16548</v>
      </c>
      <c r="AC8207" t="s" s="30">
        <v>16549</v>
      </c>
      <c r="AD8207" t="s" s="30">
        <v>16550</v>
      </c>
      <c r="AG8207" t="s" s="30">
        <f>CONCATENATE(AH8207,", ",AI8207," ",AJ8207)</f>
        <v>15298</v>
      </c>
      <c r="AH8207" t="s" s="244">
        <v>14992</v>
      </c>
      <c r="AI8207" t="s" s="30">
        <v>139</v>
      </c>
      <c r="AJ8207" s="245">
        <v>37771</v>
      </c>
    </row>
    <row r="8208" s="231" customFormat="1" ht="13.65" customHeight="1">
      <c r="AA8208" s="245">
        <v>1522663</v>
      </c>
      <c r="AB8208" t="s" s="30">
        <v>16551</v>
      </c>
      <c r="AD8208" t="s" s="30">
        <v>16552</v>
      </c>
      <c r="AE8208" t="s" s="30">
        <v>16553</v>
      </c>
      <c r="AG8208" t="s" s="30">
        <f>CONCATENATE(AH8208,", ",AI8208," ",AJ8208)</f>
        <v>197</v>
      </c>
      <c r="AH8208" t="s" s="244">
        <v>138</v>
      </c>
      <c r="AI8208" t="s" s="30">
        <v>139</v>
      </c>
      <c r="AJ8208" s="245">
        <v>37402</v>
      </c>
    </row>
    <row r="8209" s="231" customFormat="1" ht="13.65" customHeight="1">
      <c r="AA8209" s="245">
        <v>1522671</v>
      </c>
      <c r="AB8209" t="s" s="30">
        <v>16554</v>
      </c>
      <c r="AD8209" t="s" s="30">
        <v>3495</v>
      </c>
      <c r="AE8209" t="s" s="30">
        <v>16555</v>
      </c>
      <c r="AG8209" t="s" s="30">
        <f>CONCATENATE(AH8209,", ",AI8209," ",AJ8209)</f>
        <v>197</v>
      </c>
      <c r="AH8209" t="s" s="244">
        <v>138</v>
      </c>
      <c r="AI8209" t="s" s="30">
        <v>139</v>
      </c>
      <c r="AJ8209" s="245">
        <v>37402</v>
      </c>
    </row>
    <row r="8210" s="231" customFormat="1" ht="13.65" customHeight="1">
      <c r="AA8210" s="245">
        <v>1522689</v>
      </c>
      <c r="AB8210" t="s" s="30">
        <v>16556</v>
      </c>
      <c r="AD8210" t="s" s="30">
        <v>3495</v>
      </c>
      <c r="AE8210" t="s" s="30">
        <v>16557</v>
      </c>
      <c r="AG8210" t="s" s="30">
        <f>CONCATENATE(AH8210,", ",AI8210," ",AJ8210)</f>
        <v>197</v>
      </c>
      <c r="AH8210" t="s" s="244">
        <v>138</v>
      </c>
      <c r="AI8210" t="s" s="30">
        <v>139</v>
      </c>
      <c r="AJ8210" s="245">
        <v>37402</v>
      </c>
    </row>
    <row r="8211" s="231" customFormat="1" ht="13.65" customHeight="1">
      <c r="AA8211" s="245">
        <v>1522697</v>
      </c>
      <c r="AB8211" t="s" s="30">
        <v>16558</v>
      </c>
      <c r="AD8211" t="s" s="30">
        <v>16559</v>
      </c>
      <c r="AG8211" t="s" s="30">
        <f>CONCATENATE(AH8211,", ",AI8211," ",AJ8211)</f>
        <v>154</v>
      </c>
      <c r="AH8211" t="s" s="244">
        <v>138</v>
      </c>
      <c r="AI8211" t="s" s="30">
        <v>139</v>
      </c>
      <c r="AJ8211" s="245">
        <v>37404</v>
      </c>
    </row>
    <row r="8212" s="231" customFormat="1" ht="13.65" customHeight="1">
      <c r="AA8212" s="245">
        <v>1522705</v>
      </c>
      <c r="AB8212" t="s" s="30">
        <v>16560</v>
      </c>
      <c r="AD8212" t="s" s="30">
        <v>16561</v>
      </c>
      <c r="AG8212" t="s" s="30">
        <f>CONCATENATE(AH8212,", ",AI8212," ",AJ8212)</f>
        <v>197</v>
      </c>
      <c r="AH8212" t="s" s="244">
        <v>138</v>
      </c>
      <c r="AI8212" t="s" s="30">
        <v>139</v>
      </c>
      <c r="AJ8212" s="245">
        <v>37402</v>
      </c>
    </row>
    <row r="8213" s="231" customFormat="1" ht="13.65" customHeight="1">
      <c r="AA8213" s="245">
        <v>1522713</v>
      </c>
      <c r="AB8213" t="s" s="30">
        <v>16562</v>
      </c>
      <c r="AD8213" t="s" s="30">
        <v>16563</v>
      </c>
      <c r="AG8213" t="s" s="30">
        <f>CONCATENATE(AH8213,", ",AI8213," ",AJ8213)</f>
        <v>16564</v>
      </c>
      <c r="AH8213" t="s" s="244">
        <v>16565</v>
      </c>
      <c r="AI8213" t="s" s="30">
        <v>139</v>
      </c>
      <c r="AJ8213" s="245">
        <v>37317</v>
      </c>
    </row>
    <row r="8214" s="231" customFormat="1" ht="13.65" customHeight="1">
      <c r="AA8214" s="245">
        <v>1522721</v>
      </c>
      <c r="AB8214" t="s" s="30">
        <v>16566</v>
      </c>
      <c r="AD8214" t="s" s="30">
        <v>16567</v>
      </c>
      <c r="AG8214" t="s" s="30">
        <f>CONCATENATE(AH8214,", ",AI8214," ",AJ8214)</f>
        <v>419</v>
      </c>
      <c r="AH8214" t="s" s="244">
        <v>138</v>
      </c>
      <c r="AI8214" t="s" s="30">
        <v>139</v>
      </c>
      <c r="AJ8214" s="245">
        <v>37407</v>
      </c>
    </row>
    <row r="8215" s="231" customFormat="1" ht="13.65" customHeight="1">
      <c r="AA8215" s="245">
        <v>1522739</v>
      </c>
      <c r="AB8215" t="s" s="30">
        <v>16568</v>
      </c>
      <c r="AD8215" t="s" s="30">
        <v>16569</v>
      </c>
      <c r="AG8215" t="s" s="30">
        <f>CONCATENATE(AH8215,", ",AI8215," ",AJ8215)</f>
        <v>4488</v>
      </c>
      <c r="AH8215" t="s" s="244">
        <v>215</v>
      </c>
      <c r="AI8215" t="s" s="30">
        <v>178</v>
      </c>
      <c r="AJ8215" s="245">
        <v>30720</v>
      </c>
    </row>
    <row r="8216" s="231" customFormat="1" ht="13.65" customHeight="1">
      <c r="AA8216" s="245">
        <v>1522747</v>
      </c>
      <c r="AB8216" t="s" s="30">
        <v>16570</v>
      </c>
      <c r="AD8216" t="s" s="30">
        <v>16571</v>
      </c>
      <c r="AG8216" t="s" s="30">
        <f>CONCATENATE(AH8216,", ",AI8216," ",AJ8216)</f>
        <v>11363</v>
      </c>
      <c r="AH8216" t="s" s="244">
        <v>11364</v>
      </c>
      <c r="AI8216" t="s" s="30">
        <v>139</v>
      </c>
      <c r="AJ8216" s="245">
        <v>37356</v>
      </c>
    </row>
    <row r="8217" s="231" customFormat="1" ht="13.65" customHeight="1">
      <c r="AA8217" s="245">
        <v>1522754</v>
      </c>
      <c r="AB8217" t="s" s="30">
        <v>16572</v>
      </c>
      <c r="AD8217" t="s" s="30">
        <v>16573</v>
      </c>
      <c r="AE8217" t="s" s="30">
        <v>16574</v>
      </c>
      <c r="AG8217" t="s" s="30">
        <f>CONCATENATE(AH8217,", ",AI8217," ",AJ8217)</f>
        <v>845</v>
      </c>
      <c r="AH8217" t="s" s="244">
        <v>162</v>
      </c>
      <c r="AI8217" t="s" s="30">
        <v>139</v>
      </c>
      <c r="AJ8217" s="245">
        <v>37343</v>
      </c>
    </row>
    <row r="8218" s="231" customFormat="1" ht="13.65" customHeight="1">
      <c r="AA8218" s="245">
        <v>1522762</v>
      </c>
      <c r="AB8218" t="s" s="30">
        <v>16575</v>
      </c>
      <c r="AD8218" t="s" s="30">
        <v>16576</v>
      </c>
      <c r="AG8218" t="s" s="30">
        <f>CONCATENATE(AH8218,", ",AI8218," ",AJ8218)</f>
        <v>599</v>
      </c>
      <c r="AH8218" t="s" s="244">
        <v>372</v>
      </c>
      <c r="AI8218" t="s" s="30">
        <v>139</v>
      </c>
      <c r="AJ8218" s="245">
        <v>37379</v>
      </c>
    </row>
    <row r="8219" s="231" customFormat="1" ht="13.65" customHeight="1">
      <c r="AA8219" s="245">
        <v>1522770</v>
      </c>
      <c r="AB8219" t="s" s="30">
        <v>16577</v>
      </c>
      <c r="AD8219" t="s" s="30">
        <v>16578</v>
      </c>
      <c r="AE8219" t="s" s="30">
        <v>16579</v>
      </c>
      <c r="AG8219" t="s" s="30">
        <f>CONCATENATE(AH8219,", ",AI8219," ",AJ8219)</f>
        <v>182</v>
      </c>
      <c r="AH8219" t="s" s="244">
        <v>138</v>
      </c>
      <c r="AI8219" t="s" s="30">
        <v>139</v>
      </c>
      <c r="AJ8219" s="245">
        <v>37421</v>
      </c>
    </row>
    <row r="8220" s="231" customFormat="1" ht="13.65" customHeight="1">
      <c r="AA8220" s="245">
        <v>1522788</v>
      </c>
      <c r="AB8220" t="s" s="30">
        <v>16580</v>
      </c>
      <c r="AD8220" t="s" s="30">
        <v>16581</v>
      </c>
      <c r="AG8220" t="s" s="30">
        <f>CONCATENATE(AH8220,", ",AI8220," ",AJ8220)</f>
        <v>7212</v>
      </c>
      <c r="AH8220" t="s" s="244">
        <v>2596</v>
      </c>
      <c r="AI8220" t="s" s="30">
        <v>139</v>
      </c>
      <c r="AJ8220" s="245">
        <v>37375</v>
      </c>
    </row>
    <row r="8221" s="231" customFormat="1" ht="13.65" customHeight="1">
      <c r="AA8221" s="245">
        <v>1522796</v>
      </c>
      <c r="AB8221" t="s" s="30">
        <v>16582</v>
      </c>
      <c r="AD8221" t="s" s="30">
        <v>16583</v>
      </c>
      <c r="AG8221" t="s" s="30">
        <f>CONCATENATE(AH8221,", ",AI8221," ",AJ8221)</f>
        <v>16196</v>
      </c>
      <c r="AH8221" t="s" s="244">
        <v>16197</v>
      </c>
      <c r="AI8221" t="s" s="30">
        <v>139</v>
      </c>
      <c r="AJ8221" s="245">
        <v>37714</v>
      </c>
    </row>
    <row r="8222" s="231" customFormat="1" ht="13.65" customHeight="1">
      <c r="AA8222" s="245">
        <v>1522804</v>
      </c>
      <c r="AB8222" t="s" s="30">
        <v>16584</v>
      </c>
      <c r="AD8222" t="s" s="30">
        <v>16585</v>
      </c>
      <c r="AG8222" t="s" s="30">
        <f>CONCATENATE(AH8222,", ",AI8222," ",AJ8222)</f>
        <v>147</v>
      </c>
      <c r="AH8222" t="s" s="244">
        <v>138</v>
      </c>
      <c r="AI8222" t="s" s="30">
        <v>139</v>
      </c>
      <c r="AJ8222" s="245">
        <v>37406</v>
      </c>
    </row>
    <row r="8223" s="231" customFormat="1" ht="13.65" customHeight="1">
      <c r="AA8223" s="245">
        <v>1522812</v>
      </c>
      <c r="AB8223" t="s" s="30">
        <v>16586</v>
      </c>
      <c r="AD8223" t="s" s="30">
        <v>16587</v>
      </c>
      <c r="AG8223" t="s" s="30">
        <f>CONCATENATE(AH8223,", ",AI8223," ",AJ8223)</f>
        <v>154</v>
      </c>
      <c r="AH8223" t="s" s="244">
        <v>138</v>
      </c>
      <c r="AI8223" t="s" s="30">
        <v>139</v>
      </c>
      <c r="AJ8223" s="245">
        <v>37404</v>
      </c>
    </row>
    <row r="8224" s="231" customFormat="1" ht="13.65" customHeight="1">
      <c r="AA8224" s="245">
        <v>1522820</v>
      </c>
      <c r="AB8224" t="s" s="30">
        <v>16588</v>
      </c>
      <c r="AD8224" t="s" s="30">
        <v>16589</v>
      </c>
      <c r="AG8224" t="s" s="30">
        <f>CONCATENATE(AH8224,", ",AI8224," ",AJ8224)</f>
        <v>182</v>
      </c>
      <c r="AH8224" t="s" s="244">
        <v>138</v>
      </c>
      <c r="AI8224" t="s" s="30">
        <v>139</v>
      </c>
      <c r="AJ8224" s="245">
        <v>37421</v>
      </c>
    </row>
    <row r="8225" s="231" customFormat="1" ht="13.65" customHeight="1">
      <c r="AA8225" s="245">
        <v>1522838</v>
      </c>
      <c r="AB8225" t="s" s="30">
        <v>16590</v>
      </c>
      <c r="AG8225" t="s" s="30">
        <f>CONCATENATE(AH8225,", ",AI8225," ",AJ8225)</f>
        <v>209</v>
      </c>
    </row>
    <row r="8226" s="231" customFormat="1" ht="13.65" customHeight="1">
      <c r="AA8226" s="245">
        <v>1522846</v>
      </c>
      <c r="AB8226" t="s" s="30">
        <v>16591</v>
      </c>
      <c r="AD8226" t="s" s="30">
        <v>16592</v>
      </c>
      <c r="AG8226" t="s" s="30">
        <f>CONCATENATE(AH8226,", ",AI8226," ",AJ8226)</f>
        <v>9028</v>
      </c>
      <c r="AH8226" t="s" s="244">
        <v>9029</v>
      </c>
      <c r="AI8226" t="s" s="30">
        <v>139</v>
      </c>
      <c r="AJ8226" s="245">
        <v>37412</v>
      </c>
    </row>
    <row r="8227" s="231" customFormat="1" ht="13.65" customHeight="1">
      <c r="AA8227" s="245">
        <v>1522853</v>
      </c>
      <c r="AB8227" t="s" s="30">
        <v>16593</v>
      </c>
      <c r="AD8227" t="s" s="30">
        <v>16594</v>
      </c>
      <c r="AG8227" t="s" s="30">
        <f>CONCATENATE(AH8227,", ",AI8227," ",AJ8227)</f>
        <v>14515</v>
      </c>
      <c r="AH8227" t="s" s="244">
        <v>4796</v>
      </c>
      <c r="AI8227" t="s" s="30">
        <v>139</v>
      </c>
      <c r="AJ8227" s="245">
        <v>37214</v>
      </c>
    </row>
    <row r="8228" s="231" customFormat="1" ht="13.65" customHeight="1">
      <c r="AA8228" s="245">
        <v>1522861</v>
      </c>
      <c r="AB8228" t="s" s="30">
        <v>16595</v>
      </c>
      <c r="AC8228" t="s" s="30">
        <v>16596</v>
      </c>
      <c r="AD8228" t="s" s="30">
        <v>16597</v>
      </c>
      <c r="AG8228" t="s" s="30">
        <f>CONCATENATE(AH8228,", ",AI8228," ",AJ8228)</f>
        <v>1068</v>
      </c>
      <c r="AH8228" t="s" s="244">
        <v>138</v>
      </c>
      <c r="AI8228" t="s" s="30">
        <v>139</v>
      </c>
      <c r="AJ8228" s="245">
        <v>37414</v>
      </c>
    </row>
    <row r="8229" s="231" customFormat="1" ht="13.65" customHeight="1">
      <c r="AA8229" s="245">
        <v>1522879</v>
      </c>
      <c r="AB8229" t="s" s="30">
        <v>16598</v>
      </c>
      <c r="AD8229" t="s" s="30">
        <v>16599</v>
      </c>
      <c r="AG8229" t="s" s="30">
        <f>CONCATENATE(AH8229,", ",AI8229," ",AJ8229)</f>
        <v>508</v>
      </c>
      <c r="AH8229" t="s" s="244">
        <v>138</v>
      </c>
      <c r="AI8229" t="s" s="30">
        <v>139</v>
      </c>
      <c r="AJ8229" s="245">
        <v>37408</v>
      </c>
    </row>
    <row r="8230" s="231" customFormat="1" ht="13.65" customHeight="1">
      <c r="AA8230" s="245">
        <v>1522887</v>
      </c>
      <c r="AB8230" t="s" s="30">
        <v>16600</v>
      </c>
      <c r="AD8230" t="s" s="30">
        <v>16601</v>
      </c>
      <c r="AG8230" t="s" s="30">
        <f>CONCATENATE(AH8230,", ",AI8230," ",AJ8230)</f>
        <v>1224</v>
      </c>
      <c r="AH8230" t="s" s="244">
        <v>1225</v>
      </c>
      <c r="AI8230" t="s" s="30">
        <v>178</v>
      </c>
      <c r="AJ8230" s="245">
        <v>30739</v>
      </c>
    </row>
    <row r="8231" s="231" customFormat="1" ht="13.65" customHeight="1">
      <c r="AA8231" s="245">
        <v>1522895</v>
      </c>
      <c r="AB8231" t="s" s="30">
        <v>16602</v>
      </c>
      <c r="AD8231" t="s" s="30">
        <v>16603</v>
      </c>
      <c r="AG8231" t="s" s="30">
        <f>CONCATENATE(AH8231,", ",AI8231," ",AJ8231)</f>
        <v>250</v>
      </c>
      <c r="AH8231" t="s" s="244">
        <v>138</v>
      </c>
      <c r="AI8231" t="s" s="30">
        <v>139</v>
      </c>
      <c r="AJ8231" s="245">
        <v>37422</v>
      </c>
    </row>
    <row r="8232" s="231" customFormat="1" ht="13.65" customHeight="1">
      <c r="AA8232" s="245">
        <v>1522903</v>
      </c>
      <c r="AB8232" t="s" s="30">
        <v>16604</v>
      </c>
      <c r="AD8232" t="s" s="30">
        <v>16605</v>
      </c>
      <c r="AE8232" t="s" s="30">
        <v>16606</v>
      </c>
      <c r="AG8232" t="s" s="30">
        <f>CONCATENATE(AH8232,", ",AI8232," ",AJ8232)</f>
        <v>1544</v>
      </c>
      <c r="AH8232" t="s" s="244">
        <v>138</v>
      </c>
      <c r="AI8232" t="s" s="30">
        <v>139</v>
      </c>
      <c r="AJ8232" s="245">
        <v>37412</v>
      </c>
    </row>
    <row r="8233" s="231" customFormat="1" ht="13.65" customHeight="1">
      <c r="AA8233" s="245">
        <v>1522911</v>
      </c>
      <c r="AB8233" t="s" s="30">
        <v>16607</v>
      </c>
      <c r="AD8233" t="s" s="30">
        <v>16608</v>
      </c>
      <c r="AG8233" t="s" s="30">
        <f>CONCATENATE(AH8233,", ",AI8233," ",AJ8233)</f>
        <v>3043</v>
      </c>
      <c r="AH8233" t="s" s="244">
        <v>138</v>
      </c>
      <c r="AI8233" t="s" s="30">
        <v>139</v>
      </c>
      <c r="AJ8233" s="245">
        <v>37410</v>
      </c>
    </row>
    <row r="8234" s="231" customFormat="1" ht="13.65" customHeight="1">
      <c r="AA8234" s="245">
        <v>1522929</v>
      </c>
      <c r="AB8234" t="s" s="30">
        <v>16609</v>
      </c>
      <c r="AD8234" t="s" s="30">
        <v>16610</v>
      </c>
      <c r="AG8234" t="s" s="30">
        <f>CONCATENATE(AH8234,", ",AI8234," ",AJ8234)</f>
        <v>309</v>
      </c>
      <c r="AH8234" t="s" s="244">
        <v>138</v>
      </c>
      <c r="AI8234" t="s" s="30">
        <v>139</v>
      </c>
      <c r="AJ8234" s="245">
        <v>37416</v>
      </c>
    </row>
    <row r="8235" s="231" customFormat="1" ht="13.65" customHeight="1">
      <c r="AA8235" s="245">
        <v>1522937</v>
      </c>
      <c r="AB8235" t="s" s="30">
        <v>16611</v>
      </c>
      <c r="AD8235" t="s" s="30">
        <v>16612</v>
      </c>
      <c r="AG8235" t="s" s="30">
        <f>CONCATENATE(AH8235,", ",AI8235," ",AJ8235)</f>
        <v>4298</v>
      </c>
      <c r="AH8235" t="s" s="244">
        <v>138</v>
      </c>
      <c r="AI8235" t="s" s="30">
        <v>139</v>
      </c>
      <c r="AJ8235" s="245">
        <v>37424</v>
      </c>
    </row>
    <row r="8236" s="231" customFormat="1" ht="13.65" customHeight="1">
      <c r="AA8236" s="245">
        <v>1522945</v>
      </c>
      <c r="AB8236" t="s" s="30">
        <v>16613</v>
      </c>
      <c r="AD8236" t="s" s="30">
        <v>16614</v>
      </c>
      <c r="AG8236" t="s" s="30">
        <f>CONCATENATE(AH8236,", ",AI8236," ",AJ8236)</f>
        <v>147</v>
      </c>
      <c r="AH8236" t="s" s="244">
        <v>138</v>
      </c>
      <c r="AI8236" t="s" s="30">
        <v>139</v>
      </c>
      <c r="AJ8236" s="245">
        <v>37406</v>
      </c>
    </row>
    <row r="8237" s="231" customFormat="1" ht="13.65" customHeight="1">
      <c r="AA8237" s="245">
        <v>1522952</v>
      </c>
      <c r="AB8237" t="s" s="30">
        <v>16615</v>
      </c>
      <c r="AD8237" t="s" s="30">
        <v>16616</v>
      </c>
      <c r="AG8237" t="s" s="30">
        <f>CONCATENATE(AH8237,", ",AI8237," ",AJ8237)</f>
        <v>219</v>
      </c>
      <c r="AH8237" t="s" s="244">
        <v>138</v>
      </c>
      <c r="AI8237" t="s" s="30">
        <v>139</v>
      </c>
      <c r="AJ8237" s="245">
        <v>37405</v>
      </c>
    </row>
    <row r="8238" s="231" customFormat="1" ht="13.65" customHeight="1">
      <c r="AA8238" s="245">
        <v>1522960</v>
      </c>
      <c r="AB8238" t="s" s="30">
        <v>16617</v>
      </c>
      <c r="AD8238" t="s" s="30">
        <v>16618</v>
      </c>
      <c r="AE8238" t="s" s="30">
        <v>16619</v>
      </c>
      <c r="AG8238" t="s" s="30">
        <f>CONCATENATE(AH8238,", ",AI8238," ",AJ8238)</f>
        <v>154</v>
      </c>
      <c r="AH8238" t="s" s="244">
        <v>138</v>
      </c>
      <c r="AI8238" t="s" s="30">
        <v>139</v>
      </c>
      <c r="AJ8238" s="245">
        <v>37404</v>
      </c>
    </row>
    <row r="8239" s="231" customFormat="1" ht="13.65" customHeight="1">
      <c r="AA8239" s="245">
        <v>1522978</v>
      </c>
      <c r="AB8239" t="s" s="30">
        <v>16620</v>
      </c>
      <c r="AD8239" t="s" s="30">
        <v>16621</v>
      </c>
      <c r="AG8239" t="s" s="30">
        <f>CONCATENATE(AH8239,", ",AI8239," ",AJ8239)</f>
        <v>16622</v>
      </c>
      <c r="AH8239" t="s" s="244">
        <v>16623</v>
      </c>
      <c r="AI8239" t="s" s="30">
        <v>4691</v>
      </c>
      <c r="AJ8239" s="245">
        <v>80163</v>
      </c>
    </row>
    <row r="8240" s="231" customFormat="1" ht="13.65" customHeight="1">
      <c r="AA8240" s="245">
        <v>1522986</v>
      </c>
      <c r="AB8240" t="s" s="30">
        <v>16624</v>
      </c>
      <c r="AD8240" t="s" s="30">
        <v>16625</v>
      </c>
      <c r="AG8240" t="s" s="30">
        <f>CONCATENATE(AH8240,", ",AI8240," ",AJ8240)</f>
        <v>154</v>
      </c>
      <c r="AH8240" t="s" s="244">
        <v>138</v>
      </c>
      <c r="AI8240" t="s" s="30">
        <v>139</v>
      </c>
      <c r="AJ8240" s="245">
        <v>37404</v>
      </c>
    </row>
    <row r="8241" s="231" customFormat="1" ht="13.65" customHeight="1">
      <c r="AA8241" s="245">
        <v>1522994</v>
      </c>
      <c r="AB8241" t="s" s="30">
        <v>16626</v>
      </c>
      <c r="AD8241" t="s" s="30">
        <v>16627</v>
      </c>
      <c r="AG8241" t="s" s="30">
        <f>CONCATENATE(AH8241,", ",AI8241," ",AJ8241)</f>
        <v>154</v>
      </c>
      <c r="AH8241" t="s" s="244">
        <v>138</v>
      </c>
      <c r="AI8241" t="s" s="30">
        <v>139</v>
      </c>
      <c r="AJ8241" s="245">
        <v>37404</v>
      </c>
    </row>
    <row r="8242" s="231" customFormat="1" ht="13.65" customHeight="1">
      <c r="AA8242" s="245">
        <v>1523000</v>
      </c>
      <c r="AB8242" t="s" s="30">
        <v>16628</v>
      </c>
      <c r="AD8242" t="s" s="30">
        <v>16629</v>
      </c>
      <c r="AG8242" t="s" s="30">
        <f>CONCATENATE(AH8242,", ",AI8242," ",AJ8242)</f>
        <v>154</v>
      </c>
      <c r="AH8242" t="s" s="244">
        <v>138</v>
      </c>
      <c r="AI8242" t="s" s="30">
        <v>139</v>
      </c>
      <c r="AJ8242" s="245">
        <v>37404</v>
      </c>
    </row>
    <row r="8243" s="231" customFormat="1" ht="13.65" customHeight="1">
      <c r="AA8243" s="245">
        <v>1523018</v>
      </c>
      <c r="AB8243" t="s" s="30">
        <v>16630</v>
      </c>
      <c r="AD8243" t="s" s="30">
        <v>16631</v>
      </c>
      <c r="AG8243" t="s" s="30">
        <f>CONCATENATE(AH8243,", ",AI8243," ",AJ8243)</f>
        <v>2779</v>
      </c>
      <c r="AH8243" t="s" s="244">
        <v>665</v>
      </c>
      <c r="AI8243" t="s" s="30">
        <v>139</v>
      </c>
      <c r="AJ8243" s="245">
        <v>37377</v>
      </c>
    </row>
    <row r="8244" s="231" customFormat="1" ht="13.65" customHeight="1">
      <c r="AA8244" s="245">
        <v>1523026</v>
      </c>
      <c r="AB8244" t="s" s="30">
        <v>16632</v>
      </c>
      <c r="AD8244" t="s" s="30">
        <v>16633</v>
      </c>
      <c r="AG8244" t="s" s="30">
        <f>CONCATENATE(AH8244,", ",AI8244," ",AJ8244)</f>
        <v>219</v>
      </c>
      <c r="AH8244" t="s" s="244">
        <v>138</v>
      </c>
      <c r="AI8244" t="s" s="30">
        <v>139</v>
      </c>
      <c r="AJ8244" s="245">
        <v>37405</v>
      </c>
    </row>
    <row r="8245" s="231" customFormat="1" ht="13.65" customHeight="1">
      <c r="AA8245" s="245">
        <v>1523034</v>
      </c>
      <c r="AB8245" t="s" s="30">
        <v>16634</v>
      </c>
      <c r="AD8245" t="s" s="30">
        <v>16635</v>
      </c>
      <c r="AG8245" t="s" s="30">
        <f>CONCATENATE(AH8245,", ",AI8245," ",AJ8245)</f>
        <v>3752</v>
      </c>
      <c r="AH8245" t="s" s="244">
        <v>3753</v>
      </c>
      <c r="AI8245" t="s" s="30">
        <v>139</v>
      </c>
      <c r="AJ8245" s="245">
        <v>37321</v>
      </c>
    </row>
    <row r="8246" s="231" customFormat="1" ht="13.65" customHeight="1">
      <c r="AA8246" s="245">
        <v>1523042</v>
      </c>
      <c r="AB8246" t="s" s="30">
        <v>16636</v>
      </c>
      <c r="AC8246" t="s" s="30">
        <v>16637</v>
      </c>
      <c r="AD8246" t="s" s="30">
        <v>16638</v>
      </c>
      <c r="AG8246" t="s" s="30">
        <f>CONCATENATE(AH8246,", ",AI8246," ",AJ8246)</f>
        <v>137</v>
      </c>
      <c r="AH8246" t="s" s="244">
        <v>138</v>
      </c>
      <c r="AI8246" t="s" s="30">
        <v>139</v>
      </c>
      <c r="AJ8246" s="245">
        <v>37401</v>
      </c>
    </row>
    <row r="8247" s="231" customFormat="1" ht="13.65" customHeight="1">
      <c r="AA8247" s="245">
        <v>1523059</v>
      </c>
      <c r="AB8247" t="s" s="30">
        <v>16639</v>
      </c>
      <c r="AD8247" t="s" s="30">
        <v>16640</v>
      </c>
      <c r="AG8247" t="s" s="30">
        <f>CONCATENATE(AH8247,", ",AI8247," ",AJ8247)</f>
        <v>1355</v>
      </c>
      <c r="AH8247" t="s" s="244">
        <v>485</v>
      </c>
      <c r="AI8247" t="s" s="30">
        <v>139</v>
      </c>
      <c r="AJ8247" s="245">
        <v>37363</v>
      </c>
    </row>
    <row r="8248" s="231" customFormat="1" ht="13.65" customHeight="1">
      <c r="AA8248" s="245">
        <v>1523067</v>
      </c>
      <c r="AB8248" t="s" s="30">
        <v>16641</v>
      </c>
      <c r="AD8248" t="s" s="30">
        <v>16642</v>
      </c>
      <c r="AG8248" t="s" s="30">
        <f>CONCATENATE(AH8248,", ",AI8248," ",AJ8248)</f>
        <v>845</v>
      </c>
      <c r="AH8248" t="s" s="244">
        <v>162</v>
      </c>
      <c r="AI8248" t="s" s="30">
        <v>139</v>
      </c>
      <c r="AJ8248" s="245">
        <v>37343</v>
      </c>
    </row>
    <row r="8249" s="231" customFormat="1" ht="13.65" customHeight="1">
      <c r="AA8249" s="245">
        <v>1523075</v>
      </c>
      <c r="AB8249" t="s" s="30">
        <v>16643</v>
      </c>
      <c r="AC8249" t="s" s="30">
        <v>16644</v>
      </c>
      <c r="AD8249" t="s" s="30">
        <v>16645</v>
      </c>
      <c r="AG8249" t="s" s="30">
        <f>CONCATENATE(AH8249,", ",AI8249," ",AJ8249)</f>
        <v>1355</v>
      </c>
      <c r="AH8249" t="s" s="244">
        <v>485</v>
      </c>
      <c r="AI8249" t="s" s="30">
        <v>139</v>
      </c>
      <c r="AJ8249" s="245">
        <v>37363</v>
      </c>
    </row>
    <row r="8250" s="231" customFormat="1" ht="13.65" customHeight="1">
      <c r="AA8250" s="245">
        <v>1523083</v>
      </c>
      <c r="AB8250" t="s" s="30">
        <v>16646</v>
      </c>
      <c r="AD8250" t="s" s="30">
        <v>16647</v>
      </c>
      <c r="AG8250" t="s" s="30">
        <f>CONCATENATE(AH8250,", ",AI8250," ",AJ8250)</f>
        <v>309</v>
      </c>
      <c r="AH8250" t="s" s="244">
        <v>138</v>
      </c>
      <c r="AI8250" t="s" s="30">
        <v>139</v>
      </c>
      <c r="AJ8250" s="245">
        <v>37416</v>
      </c>
    </row>
    <row r="8251" s="231" customFormat="1" ht="13.65" customHeight="1">
      <c r="AA8251" s="245">
        <v>1523091</v>
      </c>
      <c r="AB8251" t="s" s="30">
        <v>16648</v>
      </c>
      <c r="AD8251" t="s" s="30">
        <v>16649</v>
      </c>
      <c r="AG8251" t="s" s="30">
        <f>CONCATENATE(AH8251,", ",AI8251," ",AJ8251)</f>
        <v>4502</v>
      </c>
      <c r="AH8251" t="s" s="244">
        <v>854</v>
      </c>
      <c r="AI8251" t="s" s="30">
        <v>139</v>
      </c>
      <c r="AJ8251" s="245">
        <v>37312</v>
      </c>
    </row>
    <row r="8252" s="231" customFormat="1" ht="13.65" customHeight="1">
      <c r="AA8252" s="245">
        <v>1523109</v>
      </c>
      <c r="AB8252" t="s" s="30">
        <v>16650</v>
      </c>
      <c r="AD8252" t="s" s="30">
        <v>16651</v>
      </c>
      <c r="AG8252" t="s" s="30">
        <f>CONCATENATE(AH8252,", ",AI8252," ",AJ8252)</f>
        <v>219</v>
      </c>
      <c r="AH8252" t="s" s="244">
        <v>138</v>
      </c>
      <c r="AI8252" t="s" s="30">
        <v>139</v>
      </c>
      <c r="AJ8252" s="245">
        <v>37405</v>
      </c>
    </row>
    <row r="8253" s="231" customFormat="1" ht="13.65" customHeight="1">
      <c r="AA8253" s="245">
        <v>1523117</v>
      </c>
      <c r="AB8253" t="s" s="30">
        <v>16652</v>
      </c>
      <c r="AD8253" t="s" s="30">
        <v>16653</v>
      </c>
      <c r="AG8253" t="s" s="30">
        <f>CONCATENATE(AH8253,", ",AI8253," ",AJ8253)</f>
        <v>280</v>
      </c>
      <c r="AH8253" t="s" s="244">
        <v>138</v>
      </c>
      <c r="AI8253" t="s" s="30">
        <v>139</v>
      </c>
      <c r="AJ8253" s="245">
        <v>37403</v>
      </c>
    </row>
    <row r="8254" s="231" customFormat="1" ht="13.65" customHeight="1">
      <c r="AA8254" s="245">
        <v>1523125</v>
      </c>
      <c r="AB8254" t="s" s="30">
        <v>16654</v>
      </c>
      <c r="AD8254" t="s" s="30">
        <v>11169</v>
      </c>
      <c r="AE8254" t="s" s="30">
        <v>16655</v>
      </c>
      <c r="AG8254" t="s" s="30">
        <f>CONCATENATE(AH8254,", ",AI8254," ",AJ8254)</f>
        <v>182</v>
      </c>
      <c r="AH8254" t="s" s="244">
        <v>138</v>
      </c>
      <c r="AI8254" t="s" s="30">
        <v>139</v>
      </c>
      <c r="AJ8254" s="245">
        <v>37421</v>
      </c>
    </row>
    <row r="8255" s="231" customFormat="1" ht="13.65" customHeight="1">
      <c r="AA8255" s="245">
        <v>1523133</v>
      </c>
      <c r="AB8255" t="s" s="30">
        <v>16656</v>
      </c>
      <c r="AD8255" t="s" s="30">
        <v>16657</v>
      </c>
      <c r="AG8255" t="s" s="30">
        <f>CONCATENATE(AH8255,", ",AI8255," ",AJ8255)</f>
        <v>1068</v>
      </c>
      <c r="AH8255" t="s" s="244">
        <v>138</v>
      </c>
      <c r="AI8255" t="s" s="30">
        <v>139</v>
      </c>
      <c r="AJ8255" s="245">
        <v>37414</v>
      </c>
    </row>
    <row r="8256" s="231" customFormat="1" ht="13.65" customHeight="1">
      <c r="AA8256" s="245">
        <v>1523141</v>
      </c>
      <c r="AB8256" t="s" s="30">
        <v>16658</v>
      </c>
      <c r="AD8256" t="s" s="30">
        <v>16659</v>
      </c>
      <c r="AG8256" t="s" s="30">
        <f>CONCATENATE(AH8256,", ",AI8256," ",AJ8256)</f>
        <v>16265</v>
      </c>
      <c r="AH8256" t="s" s="244">
        <v>16266</v>
      </c>
      <c r="AI8256" t="s" s="30">
        <v>139</v>
      </c>
      <c r="AJ8256" s="245">
        <v>37763</v>
      </c>
    </row>
    <row r="8257" s="231" customFormat="1" ht="13.65" customHeight="1">
      <c r="AA8257" s="245">
        <v>1523158</v>
      </c>
      <c r="AB8257" t="s" s="30">
        <v>16660</v>
      </c>
      <c r="AD8257" t="s" s="30">
        <v>16661</v>
      </c>
      <c r="AE8257" t="s" s="30">
        <v>16662</v>
      </c>
      <c r="AG8257" t="s" s="30">
        <f>CONCATENATE(AH8257,", ",AI8257," ",AJ8257)</f>
        <v>16663</v>
      </c>
      <c r="AH8257" t="s" s="244">
        <v>16664</v>
      </c>
      <c r="AI8257" t="s" s="30">
        <v>4363</v>
      </c>
      <c r="AJ8257" s="245">
        <v>90802</v>
      </c>
    </row>
    <row r="8258" s="231" customFormat="1" ht="13.65" customHeight="1">
      <c r="AA8258" s="245">
        <v>1523166</v>
      </c>
      <c r="AB8258" t="s" s="30">
        <v>16665</v>
      </c>
      <c r="AD8258" t="s" s="30">
        <v>16666</v>
      </c>
      <c r="AE8258" t="s" s="30">
        <v>16667</v>
      </c>
      <c r="AG8258" t="s" s="30">
        <f>CONCATENATE(AH8258,", ",AI8258," ",AJ8258)</f>
        <v>169</v>
      </c>
      <c r="AH8258" t="s" s="244">
        <v>138</v>
      </c>
      <c r="AI8258" t="s" s="30">
        <v>139</v>
      </c>
      <c r="AJ8258" s="245">
        <v>37411</v>
      </c>
    </row>
    <row r="8259" s="231" customFormat="1" ht="13.65" customHeight="1">
      <c r="AA8259" s="245">
        <v>1523174</v>
      </c>
      <c r="AB8259" t="s" s="30">
        <v>16668</v>
      </c>
      <c r="AC8259" t="s" s="30">
        <v>16669</v>
      </c>
      <c r="AD8259" t="s" s="30">
        <v>16670</v>
      </c>
      <c r="AG8259" t="s" s="30">
        <f>CONCATENATE(AH8259,", ",AI8259," ",AJ8259)</f>
        <v>898</v>
      </c>
      <c r="AH8259" t="s" s="244">
        <v>899</v>
      </c>
      <c r="AI8259" t="s" s="30">
        <v>139</v>
      </c>
      <c r="AJ8259" s="245">
        <v>37303</v>
      </c>
    </row>
    <row r="8260" s="231" customFormat="1" ht="13.65" customHeight="1">
      <c r="AA8260" s="245">
        <v>1523182</v>
      </c>
      <c r="AB8260" t="s" s="30">
        <v>16671</v>
      </c>
      <c r="AD8260" t="s" s="30">
        <v>16672</v>
      </c>
      <c r="AE8260" t="s" s="30">
        <v>16673</v>
      </c>
      <c r="AG8260" t="s" s="30">
        <f>CONCATENATE(AH8260,", ",AI8260," ",AJ8260)</f>
        <v>845</v>
      </c>
      <c r="AH8260" t="s" s="244">
        <v>162</v>
      </c>
      <c r="AI8260" t="s" s="30">
        <v>139</v>
      </c>
      <c r="AJ8260" s="245">
        <v>37343</v>
      </c>
    </row>
    <row r="8261" s="231" customFormat="1" ht="13.65" customHeight="1">
      <c r="AA8261" s="245">
        <v>1523190</v>
      </c>
      <c r="AB8261" t="s" s="30">
        <v>16674</v>
      </c>
      <c r="AD8261" t="s" s="30">
        <v>16675</v>
      </c>
      <c r="AG8261" t="s" s="30">
        <f>CONCATENATE(AH8261,", ",AI8261," ",AJ8261)</f>
        <v>2779</v>
      </c>
      <c r="AH8261" t="s" s="244">
        <v>665</v>
      </c>
      <c r="AI8261" t="s" s="30">
        <v>139</v>
      </c>
      <c r="AJ8261" s="245">
        <v>37377</v>
      </c>
    </row>
    <row r="8262" s="231" customFormat="1" ht="13.65" customHeight="1">
      <c r="AA8262" s="245">
        <v>1523208</v>
      </c>
      <c r="AB8262" t="s" s="30">
        <v>16676</v>
      </c>
      <c r="AD8262" t="s" s="30">
        <v>16677</v>
      </c>
      <c r="AG8262" t="s" s="30">
        <f>CONCATENATE(AH8262,", ",AI8262," ",AJ8262)</f>
        <v>2779</v>
      </c>
      <c r="AH8262" t="s" s="244">
        <v>665</v>
      </c>
      <c r="AI8262" t="s" s="30">
        <v>139</v>
      </c>
      <c r="AJ8262" s="245">
        <v>37377</v>
      </c>
    </row>
    <row r="8263" s="231" customFormat="1" ht="13.65" customHeight="1">
      <c r="AA8263" s="245">
        <v>1523216</v>
      </c>
      <c r="AB8263" t="s" s="30">
        <v>16678</v>
      </c>
      <c r="AD8263" t="s" s="30">
        <v>16679</v>
      </c>
      <c r="AE8263" t="s" s="30">
        <v>16680</v>
      </c>
      <c r="AG8263" t="s" s="30">
        <f>CONCATENATE(AH8263,", ",AI8263," ",AJ8263)</f>
        <v>280</v>
      </c>
      <c r="AH8263" t="s" s="244">
        <v>138</v>
      </c>
      <c r="AI8263" t="s" s="30">
        <v>139</v>
      </c>
      <c r="AJ8263" s="245">
        <v>37403</v>
      </c>
    </row>
    <row r="8264" s="231" customFormat="1" ht="13.65" customHeight="1">
      <c r="AA8264" s="245">
        <v>1523224</v>
      </c>
      <c r="AB8264" t="s" s="30">
        <v>16681</v>
      </c>
      <c r="AD8264" t="s" s="30">
        <v>16682</v>
      </c>
      <c r="AE8264" t="s" s="30">
        <v>16683</v>
      </c>
      <c r="AG8264" t="s" s="30">
        <f>CONCATENATE(AH8264,", ",AI8264," ",AJ8264)</f>
        <v>8165</v>
      </c>
      <c r="AH8264" t="s" s="244">
        <v>499</v>
      </c>
      <c r="AI8264" t="s" s="30">
        <v>139</v>
      </c>
      <c r="AJ8264" s="245">
        <v>37902</v>
      </c>
    </row>
    <row r="8265" s="231" customFormat="1" ht="13.65" customHeight="1">
      <c r="AA8265" s="245">
        <v>1523232</v>
      </c>
      <c r="AB8265" t="s" s="30">
        <v>16684</v>
      </c>
      <c r="AD8265" t="s" s="30">
        <v>16685</v>
      </c>
      <c r="AG8265" t="s" s="30">
        <f>CONCATENATE(AH8265,", ",AI8265," ",AJ8265)</f>
        <v>2779</v>
      </c>
      <c r="AH8265" t="s" s="244">
        <v>665</v>
      </c>
      <c r="AI8265" t="s" s="30">
        <v>139</v>
      </c>
      <c r="AJ8265" s="245">
        <v>37377</v>
      </c>
    </row>
    <row r="8266" s="231" customFormat="1" ht="13.65" customHeight="1">
      <c r="AA8266" s="245">
        <v>1523240</v>
      </c>
      <c r="AB8266" t="s" s="30">
        <v>16686</v>
      </c>
      <c r="AD8266" t="s" s="30">
        <v>16687</v>
      </c>
      <c r="AG8266" t="s" s="30">
        <f>CONCATENATE(AH8266,", ",AI8266," ",AJ8266)</f>
        <v>898</v>
      </c>
      <c r="AH8266" t="s" s="244">
        <v>899</v>
      </c>
      <c r="AI8266" t="s" s="30">
        <v>139</v>
      </c>
      <c r="AJ8266" s="245">
        <v>37303</v>
      </c>
    </row>
    <row r="8267" s="231" customFormat="1" ht="13.65" customHeight="1">
      <c r="AA8267" s="245">
        <v>1523257</v>
      </c>
      <c r="AB8267" t="s" s="30">
        <v>16688</v>
      </c>
      <c r="AD8267" t="s" s="30">
        <v>16689</v>
      </c>
      <c r="AG8267" t="s" s="30">
        <f>CONCATENATE(AH8267,", ",AI8267," ",AJ8267)</f>
        <v>4514</v>
      </c>
      <c r="AH8267" t="s" s="244">
        <v>854</v>
      </c>
      <c r="AI8267" t="s" s="30">
        <v>139</v>
      </c>
      <c r="AJ8267" s="245">
        <v>37323</v>
      </c>
    </row>
    <row r="8268" s="231" customFormat="1" ht="13.65" customHeight="1">
      <c r="AA8268" s="245">
        <v>1523265</v>
      </c>
      <c r="AB8268" t="s" s="30">
        <v>16690</v>
      </c>
      <c r="AD8268" t="s" s="30">
        <v>16691</v>
      </c>
      <c r="AG8268" t="s" s="30">
        <f>CONCATENATE(AH8268,", ",AI8268," ",AJ8268)</f>
        <v>309</v>
      </c>
      <c r="AH8268" t="s" s="244">
        <v>138</v>
      </c>
      <c r="AI8268" t="s" s="30">
        <v>139</v>
      </c>
      <c r="AJ8268" s="245">
        <v>37416</v>
      </c>
    </row>
    <row r="8269" s="231" customFormat="1" ht="13.65" customHeight="1">
      <c r="AA8269" s="245">
        <v>1523273</v>
      </c>
      <c r="AB8269" t="s" s="30">
        <v>16692</v>
      </c>
      <c r="AD8269" t="s" s="30">
        <v>16693</v>
      </c>
      <c r="AG8269" t="s" s="30">
        <f>CONCATENATE(AH8269,", ",AI8269," ",AJ8269)</f>
        <v>264</v>
      </c>
      <c r="AH8269" t="s" s="244">
        <v>138</v>
      </c>
      <c r="AI8269" t="s" s="30">
        <v>139</v>
      </c>
      <c r="AJ8269" s="245">
        <v>37450</v>
      </c>
    </row>
    <row r="8270" s="231" customFormat="1" ht="13.65" customHeight="1">
      <c r="AA8270" s="245">
        <v>1523281</v>
      </c>
      <c r="AB8270" t="s" s="30">
        <v>16694</v>
      </c>
      <c r="AD8270" t="s" s="30">
        <v>16695</v>
      </c>
      <c r="AG8270" t="s" s="30">
        <f>CONCATENATE(AH8270,", ",AI8270," ",AJ8270)</f>
        <v>219</v>
      </c>
      <c r="AH8270" t="s" s="244">
        <v>138</v>
      </c>
      <c r="AI8270" t="s" s="30">
        <v>139</v>
      </c>
      <c r="AJ8270" s="245">
        <v>37405</v>
      </c>
    </row>
    <row r="8271" s="231" customFormat="1" ht="13.65" customHeight="1">
      <c r="AA8271" s="245">
        <v>1523307</v>
      </c>
      <c r="AB8271" t="s" s="30">
        <v>16696</v>
      </c>
      <c r="AD8271" t="s" s="30">
        <v>16697</v>
      </c>
      <c r="AG8271" t="s" s="30">
        <f>CONCATENATE(AH8271,", ",AI8271," ",AJ8271)</f>
        <v>185</v>
      </c>
      <c r="AH8271" t="s" s="244">
        <v>138</v>
      </c>
      <c r="AI8271" t="s" s="30">
        <v>139</v>
      </c>
      <c r="AJ8271" s="245">
        <v>37415</v>
      </c>
    </row>
    <row r="8272" s="231" customFormat="1" ht="13.65" customHeight="1">
      <c r="AA8272" s="245">
        <v>1523331</v>
      </c>
      <c r="AB8272" t="s" s="30">
        <v>16698</v>
      </c>
      <c r="AD8272" t="s" s="30">
        <v>11826</v>
      </c>
      <c r="AG8272" t="s" s="30">
        <f>CONCATENATE(AH8272,", ",AI8272," ",AJ8272)</f>
        <v>3752</v>
      </c>
      <c r="AH8272" t="s" s="244">
        <v>3753</v>
      </c>
      <c r="AI8272" t="s" s="30">
        <v>139</v>
      </c>
      <c r="AJ8272" s="245">
        <v>37321</v>
      </c>
    </row>
    <row r="8273" s="231" customFormat="1" ht="13.65" customHeight="1">
      <c r="AA8273" s="245">
        <v>1523521</v>
      </c>
      <c r="AB8273" t="s" s="30">
        <v>16699</v>
      </c>
      <c r="AD8273" t="s" s="30">
        <v>16700</v>
      </c>
      <c r="AG8273" t="s" s="30">
        <f>CONCATENATE(AH8273,", ",AI8273," ",AJ8273)</f>
        <v>182</v>
      </c>
      <c r="AH8273" t="s" s="244">
        <v>138</v>
      </c>
      <c r="AI8273" t="s" s="30">
        <v>139</v>
      </c>
      <c r="AJ8273" s="245">
        <v>37421</v>
      </c>
    </row>
    <row r="8274" s="231" customFormat="1" ht="13.65" customHeight="1">
      <c r="AA8274" s="245">
        <v>1523547</v>
      </c>
      <c r="AB8274" t="s" s="30">
        <v>16701</v>
      </c>
      <c r="AD8274" t="s" s="30">
        <v>16702</v>
      </c>
      <c r="AG8274" t="s" s="30">
        <f>CONCATENATE(AH8274,", ",AI8274," ",AJ8274)</f>
        <v>182</v>
      </c>
      <c r="AH8274" t="s" s="244">
        <v>138</v>
      </c>
      <c r="AI8274" t="s" s="30">
        <v>139</v>
      </c>
      <c r="AJ8274" s="245">
        <v>37421</v>
      </c>
    </row>
    <row r="8275" s="231" customFormat="1" ht="13.65" customHeight="1">
      <c r="AA8275" s="245">
        <v>1523679</v>
      </c>
      <c r="AB8275" t="s" s="30">
        <v>16703</v>
      </c>
      <c r="AD8275" t="s" s="30">
        <v>16704</v>
      </c>
      <c r="AG8275" t="s" s="30">
        <f>CONCATENATE(AH8275,", ",AI8275," ",AJ8275)</f>
        <v>409</v>
      </c>
      <c r="AH8275" t="s" s="244">
        <v>410</v>
      </c>
      <c r="AI8275" t="s" s="30">
        <v>139</v>
      </c>
      <c r="AJ8275" s="245">
        <v>37380</v>
      </c>
    </row>
    <row r="8276" s="231" customFormat="1" ht="13.65" customHeight="1">
      <c r="AA8276" s="245">
        <v>1524610</v>
      </c>
      <c r="AB8276" t="s" s="30">
        <v>16705</v>
      </c>
      <c r="AD8276" t="s" s="30">
        <v>16706</v>
      </c>
      <c r="AG8276" t="s" s="30">
        <f>CONCATENATE(AH8276,", ",AI8276," ",AJ8276)</f>
        <v>1088</v>
      </c>
      <c r="AH8276" t="s" s="244">
        <v>499</v>
      </c>
      <c r="AI8276" t="s" s="30">
        <v>139</v>
      </c>
      <c r="AJ8276" s="245">
        <v>37919</v>
      </c>
    </row>
    <row r="8277" s="231" customFormat="1" ht="13.65" customHeight="1">
      <c r="AA8277" s="245">
        <v>1526151</v>
      </c>
      <c r="AB8277" t="s" s="30">
        <v>16707</v>
      </c>
      <c r="AD8277" t="s" s="30">
        <v>16708</v>
      </c>
      <c r="AG8277" t="s" s="30">
        <f>CONCATENATE(AH8277,", ",AI8277," ",AJ8277)</f>
        <v>4555</v>
      </c>
      <c r="AH8277" t="s" s="244">
        <v>2606</v>
      </c>
      <c r="AI8277" t="s" s="30">
        <v>260</v>
      </c>
      <c r="AJ8277" s="245">
        <v>35768</v>
      </c>
    </row>
    <row r="8278" s="231" customFormat="1" ht="13.65" customHeight="1">
      <c r="AA8278" s="245">
        <v>1528546</v>
      </c>
      <c r="AB8278" t="s" s="30">
        <v>16709</v>
      </c>
      <c r="AD8278" t="s" s="30">
        <v>16710</v>
      </c>
      <c r="AE8278" t="s" s="30">
        <v>16711</v>
      </c>
      <c r="AG8278" t="s" s="30">
        <f>CONCATENATE(AH8278,", ",AI8278," ",AJ8278)</f>
        <v>16712</v>
      </c>
      <c r="AH8278" t="s" s="244">
        <v>8725</v>
      </c>
      <c r="AI8278" t="s" s="30">
        <v>4325</v>
      </c>
      <c r="AJ8278" s="245">
        <v>74121</v>
      </c>
    </row>
    <row r="8279" s="231" customFormat="1" ht="13.65" customHeight="1">
      <c r="AA8279" s="245">
        <v>1528694</v>
      </c>
      <c r="AB8279" t="s" s="30">
        <v>16713</v>
      </c>
      <c r="AD8279" t="s" s="30">
        <v>16714</v>
      </c>
      <c r="AE8279" t="s" s="30">
        <v>16715</v>
      </c>
      <c r="AG8279" t="s" s="30">
        <f>CONCATENATE(AH8279,", ",AI8279," ",AJ8279)</f>
        <v>2644</v>
      </c>
      <c r="AH8279" t="s" s="244">
        <v>2645</v>
      </c>
      <c r="AI8279" t="s" s="30">
        <v>139</v>
      </c>
      <c r="AJ8279" s="245">
        <v>37347</v>
      </c>
    </row>
    <row r="8280" s="231" customFormat="1" ht="13.65" customHeight="1">
      <c r="AA8280" s="245">
        <v>1528959</v>
      </c>
      <c r="AB8280" t="s" s="30">
        <v>16716</v>
      </c>
      <c r="AD8280" t="s" s="30">
        <v>16717</v>
      </c>
      <c r="AG8280" t="s" s="30">
        <f>CONCATENATE(AH8280,", ",AI8280," ",AJ8280)</f>
        <v>219</v>
      </c>
      <c r="AH8280" t="s" s="244">
        <v>138</v>
      </c>
      <c r="AI8280" t="s" s="30">
        <v>139</v>
      </c>
      <c r="AJ8280" s="245">
        <v>37405</v>
      </c>
    </row>
    <row r="8281" s="231" customFormat="1" ht="13.65" customHeight="1">
      <c r="AA8281" s="245">
        <v>1529890</v>
      </c>
      <c r="AB8281" t="s" s="30">
        <v>16718</v>
      </c>
      <c r="AC8281" t="s" s="30">
        <v>16719</v>
      </c>
      <c r="AD8281" t="s" s="30">
        <v>16720</v>
      </c>
      <c r="AG8281" t="s" s="30">
        <f>CONCATENATE(AH8281,", ",AI8281," ",AJ8281)</f>
        <v>16721</v>
      </c>
      <c r="AH8281" t="s" s="244">
        <v>16722</v>
      </c>
      <c r="AI8281" t="s" s="30">
        <v>139</v>
      </c>
      <c r="AJ8281" s="245">
        <v>37841</v>
      </c>
    </row>
    <row r="8282" s="231" customFormat="1" ht="13.65" customHeight="1">
      <c r="AA8282" s="245">
        <v>1530351</v>
      </c>
      <c r="AB8282" t="s" s="30">
        <v>16723</v>
      </c>
      <c r="AD8282" t="s" s="30">
        <v>16724</v>
      </c>
      <c r="AG8282" t="s" s="30">
        <f>CONCATENATE(AH8282,", ",AI8282," ",AJ8282)</f>
        <v>16725</v>
      </c>
      <c r="AH8282" t="s" s="244">
        <v>16726</v>
      </c>
      <c r="AI8282" t="s" s="30">
        <v>139</v>
      </c>
      <c r="AJ8282" s="245">
        <v>37683</v>
      </c>
    </row>
    <row r="8283" s="231" customFormat="1" ht="13.65" customHeight="1">
      <c r="AA8283" s="245">
        <v>1530369</v>
      </c>
      <c r="AB8283" t="s" s="30">
        <v>16727</v>
      </c>
      <c r="AD8283" t="s" s="30">
        <v>16728</v>
      </c>
      <c r="AG8283" t="s" s="30">
        <f>CONCATENATE(AH8283,", ",AI8283," ",AJ8283)</f>
        <v>16729</v>
      </c>
      <c r="AH8283" t="s" s="244">
        <v>16730</v>
      </c>
      <c r="AI8283" t="s" s="30">
        <v>139</v>
      </c>
      <c r="AJ8283" s="245">
        <v>37762</v>
      </c>
    </row>
    <row r="8284" s="231" customFormat="1" ht="13.65" customHeight="1">
      <c r="AA8284" s="245">
        <v>1530377</v>
      </c>
      <c r="AB8284" t="s" s="30">
        <v>16731</v>
      </c>
      <c r="AD8284" t="s" s="30">
        <v>16732</v>
      </c>
      <c r="AG8284" t="s" s="30">
        <f>CONCATENATE(AH8284,", ",AI8284," ",AJ8284)</f>
        <v>7734</v>
      </c>
      <c r="AH8284" t="s" s="244">
        <v>7735</v>
      </c>
      <c r="AI8284" t="s" s="30">
        <v>139</v>
      </c>
      <c r="AJ8284" s="245">
        <v>37748</v>
      </c>
    </row>
    <row r="8285" s="231" customFormat="1" ht="13.65" customHeight="1">
      <c r="AA8285" s="245">
        <v>1530385</v>
      </c>
      <c r="AB8285" t="s" s="30">
        <v>16733</v>
      </c>
      <c r="AD8285" t="s" s="30">
        <v>16734</v>
      </c>
      <c r="AG8285" t="s" s="30">
        <f>CONCATENATE(AH8285,", ",AI8285," ",AJ8285)</f>
        <v>16721</v>
      </c>
      <c r="AH8285" t="s" s="244">
        <v>16722</v>
      </c>
      <c r="AI8285" t="s" s="30">
        <v>139</v>
      </c>
      <c r="AJ8285" s="245">
        <v>37841</v>
      </c>
    </row>
    <row r="8286" s="231" customFormat="1" ht="13.65" customHeight="1">
      <c r="AA8286" s="245">
        <v>1530393</v>
      </c>
      <c r="AB8286" t="s" s="30">
        <v>16735</v>
      </c>
      <c r="AD8286" t="s" s="30">
        <v>16736</v>
      </c>
      <c r="AG8286" t="s" s="30">
        <f>CONCATENATE(AH8286,", ",AI8286," ",AJ8286)</f>
        <v>16027</v>
      </c>
      <c r="AH8286" t="s" s="244">
        <v>16028</v>
      </c>
      <c r="AI8286" t="s" s="30">
        <v>139</v>
      </c>
      <c r="AJ8286" s="245">
        <v>37857</v>
      </c>
    </row>
    <row r="8287" s="231" customFormat="1" ht="13.65" customHeight="1">
      <c r="AA8287" s="245">
        <v>1530401</v>
      </c>
      <c r="AB8287" t="s" s="30">
        <v>16737</v>
      </c>
      <c r="AD8287" t="s" s="30">
        <v>16738</v>
      </c>
      <c r="AG8287" t="s" s="30">
        <f>CONCATENATE(AH8287,", ",AI8287," ",AJ8287)</f>
        <v>16739</v>
      </c>
      <c r="AH8287" t="s" s="244">
        <v>16740</v>
      </c>
      <c r="AI8287" t="s" s="30">
        <v>139</v>
      </c>
      <c r="AJ8287" s="245">
        <v>37854</v>
      </c>
    </row>
    <row r="8288" s="231" customFormat="1" ht="13.65" customHeight="1">
      <c r="AA8288" s="245">
        <v>1530419</v>
      </c>
      <c r="AB8288" t="s" s="30">
        <v>16741</v>
      </c>
      <c r="AD8288" t="s" s="30">
        <v>16742</v>
      </c>
      <c r="AG8288" t="s" s="30">
        <f>CONCATENATE(AH8288,", ",AI8288," ",AJ8288)</f>
        <v>16743</v>
      </c>
      <c r="AH8288" t="s" s="244">
        <v>16744</v>
      </c>
      <c r="AI8288" t="s" s="30">
        <v>139</v>
      </c>
      <c r="AJ8288" s="245">
        <v>37641</v>
      </c>
    </row>
    <row r="8289" s="231" customFormat="1" ht="13.65" customHeight="1">
      <c r="AA8289" s="245">
        <v>1530781</v>
      </c>
      <c r="AB8289" t="s" s="30">
        <v>16745</v>
      </c>
      <c r="AD8289" t="s" s="30">
        <v>16746</v>
      </c>
      <c r="AG8289" t="s" s="30">
        <f>CONCATENATE(AH8289,", ",AI8289," ",AJ8289)</f>
        <v>16747</v>
      </c>
      <c r="AH8289" t="s" s="244">
        <v>16748</v>
      </c>
      <c r="AI8289" t="s" s="30">
        <v>139</v>
      </c>
      <c r="AJ8289" s="245">
        <v>37828</v>
      </c>
    </row>
    <row r="8290" s="231" customFormat="1" ht="13.65" customHeight="1">
      <c r="AA8290" s="245">
        <v>1533348</v>
      </c>
      <c r="AB8290" t="s" s="30">
        <v>16749</v>
      </c>
      <c r="AD8290" t="s" s="30">
        <v>16750</v>
      </c>
      <c r="AG8290" t="s" s="30">
        <f>CONCATENATE(AH8290,", ",AI8290," ",AJ8290)</f>
        <v>3265</v>
      </c>
      <c r="AH8290" t="s" s="244">
        <v>854</v>
      </c>
      <c r="AI8290" t="s" s="30">
        <v>139</v>
      </c>
      <c r="AJ8290" s="245">
        <v>37311</v>
      </c>
    </row>
    <row r="8291" s="231" customFormat="1" ht="13.65" customHeight="1">
      <c r="AA8291" s="245">
        <v>1533363</v>
      </c>
      <c r="AB8291" t="s" s="30">
        <v>16751</v>
      </c>
      <c r="AG8291" t="s" s="30">
        <f>CONCATENATE(AH8291,", ",AI8291," ",AJ8291)</f>
        <v>209</v>
      </c>
    </row>
    <row r="8292" s="231" customFormat="1" ht="13.65" customHeight="1">
      <c r="AA8292" s="245">
        <v>1533678</v>
      </c>
      <c r="AB8292" t="s" s="30">
        <v>16752</v>
      </c>
      <c r="AD8292" t="s" s="30">
        <v>16753</v>
      </c>
      <c r="AG8292" t="s" s="30">
        <f>CONCATENATE(AH8292,", ",AI8292," ",AJ8292)</f>
        <v>197</v>
      </c>
      <c r="AH8292" t="s" s="244">
        <v>138</v>
      </c>
      <c r="AI8292" t="s" s="30">
        <v>139</v>
      </c>
      <c r="AJ8292" s="245">
        <v>37402</v>
      </c>
    </row>
    <row r="8293" s="231" customFormat="1" ht="13.65" customHeight="1">
      <c r="AA8293" s="245">
        <v>1546274</v>
      </c>
      <c r="AB8293" t="s" s="30">
        <v>16754</v>
      </c>
      <c r="AC8293" t="s" s="30">
        <v>16755</v>
      </c>
      <c r="AD8293" t="s" s="30">
        <v>16756</v>
      </c>
      <c r="AG8293" t="s" s="30">
        <f>CONCATENATE(AH8293,", ",AI8293," ",AJ8293)</f>
        <v>182</v>
      </c>
      <c r="AH8293" t="s" s="244">
        <v>138</v>
      </c>
      <c r="AI8293" t="s" s="30">
        <v>139</v>
      </c>
      <c r="AJ8293" s="245">
        <v>37421</v>
      </c>
    </row>
    <row r="8294" s="231" customFormat="1" ht="13.65" customHeight="1">
      <c r="AA8294" s="245">
        <v>1548163</v>
      </c>
      <c r="AB8294" t="s" s="30">
        <v>16757</v>
      </c>
      <c r="AD8294" t="s" s="30">
        <v>16758</v>
      </c>
      <c r="AG8294" t="s" s="30">
        <f>CONCATENATE(AH8294,", ",AI8294," ",AJ8294)</f>
        <v>197</v>
      </c>
      <c r="AH8294" t="s" s="244">
        <v>138</v>
      </c>
      <c r="AI8294" t="s" s="30">
        <v>139</v>
      </c>
      <c r="AJ8294" s="245">
        <v>37402</v>
      </c>
    </row>
    <row r="8295" s="231" customFormat="1" ht="13.65" customHeight="1">
      <c r="AA8295" s="245">
        <v>1548189</v>
      </c>
      <c r="AB8295" t="s" s="30">
        <v>16759</v>
      </c>
      <c r="AD8295" t="s" s="30">
        <v>16760</v>
      </c>
      <c r="AG8295" t="s" s="30">
        <f>CONCATENATE(AH8295,", ",AI8295," ",AJ8295)</f>
        <v>15900</v>
      </c>
      <c r="AH8295" t="s" s="244">
        <v>15898</v>
      </c>
      <c r="AI8295" t="s" s="30">
        <v>139</v>
      </c>
      <c r="AJ8295" s="245">
        <v>37660</v>
      </c>
    </row>
    <row r="8296" s="231" customFormat="1" ht="13.65" customHeight="1">
      <c r="AA8296" s="245">
        <v>1548205</v>
      </c>
      <c r="AB8296" t="s" s="30">
        <v>16761</v>
      </c>
      <c r="AD8296" t="s" s="30">
        <v>16762</v>
      </c>
      <c r="AG8296" t="s" s="30">
        <f>CONCATENATE(AH8296,", ",AI8296," ",AJ8296)</f>
        <v>185</v>
      </c>
      <c r="AH8296" t="s" s="244">
        <v>138</v>
      </c>
      <c r="AI8296" t="s" s="30">
        <v>139</v>
      </c>
      <c r="AJ8296" s="245">
        <v>37415</v>
      </c>
    </row>
    <row r="8297" s="231" customFormat="1" ht="13.65" customHeight="1">
      <c r="AA8297" s="245">
        <v>1548213</v>
      </c>
      <c r="AB8297" t="s" s="30">
        <v>16763</v>
      </c>
      <c r="AD8297" t="s" s="30">
        <v>16764</v>
      </c>
      <c r="AG8297" t="s" s="30">
        <f>CONCATENATE(AH8297,", ",AI8297," ",AJ8297)</f>
        <v>16765</v>
      </c>
      <c r="AH8297" t="s" s="244">
        <v>16766</v>
      </c>
      <c r="AI8297" t="s" s="30">
        <v>581</v>
      </c>
      <c r="AJ8297" s="245">
        <v>32082</v>
      </c>
    </row>
    <row r="8298" s="231" customFormat="1" ht="13.65" customHeight="1">
      <c r="AA8298" s="245">
        <v>1548528</v>
      </c>
      <c r="AB8298" t="s" s="30">
        <v>16767</v>
      </c>
      <c r="AD8298" t="s" s="30">
        <v>16768</v>
      </c>
      <c r="AG8298" t="s" s="30">
        <f>CONCATENATE(AH8298,", ",AI8298," ",AJ8298)</f>
        <v>16769</v>
      </c>
      <c r="AH8298" t="s" s="244">
        <v>16770</v>
      </c>
      <c r="AI8298" t="s" s="30">
        <v>6184</v>
      </c>
      <c r="AJ8298" s="245">
        <v>29406</v>
      </c>
    </row>
    <row r="8299" s="231" customFormat="1" ht="13.65" customHeight="1">
      <c r="AA8299" s="245">
        <v>1548536</v>
      </c>
      <c r="AB8299" t="s" s="30">
        <v>16771</v>
      </c>
      <c r="AD8299" t="s" s="30">
        <v>16772</v>
      </c>
      <c r="AE8299" t="s" s="30">
        <v>16773</v>
      </c>
      <c r="AG8299" t="s" s="30">
        <f>CONCATENATE(AH8299,", ",AI8299," ",AJ8299)</f>
        <v>16270</v>
      </c>
      <c r="AH8299" t="s" s="244">
        <v>499</v>
      </c>
      <c r="AI8299" t="s" s="30">
        <v>139</v>
      </c>
      <c r="AJ8299" s="245">
        <v>37950</v>
      </c>
    </row>
    <row r="8300" s="231" customFormat="1" ht="13.65" customHeight="1">
      <c r="AA8300" s="245">
        <v>1548783</v>
      </c>
      <c r="AB8300" t="s" s="30">
        <v>16774</v>
      </c>
      <c r="AG8300" t="s" s="30">
        <f>CONCATENATE(AH8300,", ",AI8300," ",AJ8300)</f>
        <v>209</v>
      </c>
    </row>
    <row r="8301" s="231" customFormat="1" ht="13.65" customHeight="1">
      <c r="AA8301" s="245">
        <v>1550409</v>
      </c>
      <c r="AB8301" t="s" s="30">
        <v>16775</v>
      </c>
      <c r="AD8301" t="s" s="30">
        <v>16776</v>
      </c>
      <c r="AG8301" t="s" s="30">
        <f>CONCATENATE(AH8301,", ",AI8301," ",AJ8301)</f>
        <v>197</v>
      </c>
      <c r="AH8301" t="s" s="244">
        <v>138</v>
      </c>
      <c r="AI8301" t="s" s="30">
        <v>139</v>
      </c>
      <c r="AJ8301" s="245">
        <v>37402</v>
      </c>
    </row>
    <row r="8302" s="231" customFormat="1" ht="13.65" customHeight="1">
      <c r="AA8302" s="245">
        <v>1550417</v>
      </c>
      <c r="AB8302" t="s" s="30">
        <v>16777</v>
      </c>
      <c r="AD8302" t="s" s="30">
        <v>16778</v>
      </c>
      <c r="AE8302" t="s" s="30">
        <v>16779</v>
      </c>
      <c r="AG8302" t="s" s="30">
        <f>CONCATENATE(AH8302,", ",AI8302," ",AJ8302)</f>
        <v>2299</v>
      </c>
      <c r="AH8302" t="s" s="244">
        <v>2300</v>
      </c>
      <c r="AI8302" t="s" s="30">
        <v>178</v>
      </c>
      <c r="AJ8302" s="245">
        <v>30752</v>
      </c>
    </row>
    <row r="8303" s="231" customFormat="1" ht="13.65" customHeight="1">
      <c r="AA8303" s="245">
        <v>1550466</v>
      </c>
      <c r="AB8303" t="s" s="30">
        <v>16780</v>
      </c>
      <c r="AD8303" t="s" s="30">
        <v>16781</v>
      </c>
      <c r="AG8303" t="s" s="30">
        <f>CONCATENATE(AH8303,", ",AI8303," ",AJ8303)</f>
        <v>16782</v>
      </c>
      <c r="AH8303" t="s" s="244">
        <v>16783</v>
      </c>
      <c r="AI8303" t="s" s="30">
        <v>4670</v>
      </c>
      <c r="AJ8303" s="245">
        <v>24263</v>
      </c>
    </row>
    <row r="8304" s="231" customFormat="1" ht="13.65" customHeight="1">
      <c r="AA8304" s="245">
        <v>1550730</v>
      </c>
      <c r="AB8304" t="s" s="30">
        <v>16784</v>
      </c>
      <c r="AD8304" t="s" s="30">
        <v>16785</v>
      </c>
      <c r="AG8304" t="s" s="30">
        <f>CONCATENATE(AH8304,", ",AI8304," ",AJ8304)</f>
        <v>7437</v>
      </c>
      <c r="AH8304" t="s" s="244">
        <v>7438</v>
      </c>
      <c r="AI8304" t="s" s="30">
        <v>139</v>
      </c>
      <c r="AJ8304" s="245">
        <v>37027</v>
      </c>
    </row>
    <row r="8305" s="231" customFormat="1" ht="13.65" customHeight="1">
      <c r="AA8305" s="245">
        <v>1550755</v>
      </c>
      <c r="AB8305" t="s" s="30">
        <v>16786</v>
      </c>
      <c r="AD8305" t="s" s="30">
        <v>16787</v>
      </c>
      <c r="AG8305" t="s" s="30">
        <f>CONCATENATE(AH8305,", ",AI8305," ",AJ8305)</f>
        <v>7437</v>
      </c>
      <c r="AH8305" t="s" s="244">
        <v>7438</v>
      </c>
      <c r="AI8305" t="s" s="30">
        <v>139</v>
      </c>
      <c r="AJ8305" s="245">
        <v>37027</v>
      </c>
    </row>
    <row r="8306" s="231" customFormat="1" ht="13.65" customHeight="1">
      <c r="AA8306" s="245">
        <v>1550771</v>
      </c>
      <c r="AB8306" t="s" s="30">
        <v>16788</v>
      </c>
      <c r="AD8306" t="s" s="30">
        <v>16789</v>
      </c>
      <c r="AG8306" t="s" s="30">
        <f>CONCATENATE(AH8306,", ",AI8306," ",AJ8306)</f>
        <v>16790</v>
      </c>
      <c r="AH8306" t="s" s="244">
        <v>15894</v>
      </c>
      <c r="AI8306" t="s" s="30">
        <v>139</v>
      </c>
      <c r="AJ8306" s="245">
        <v>37067</v>
      </c>
    </row>
    <row r="8307" s="231" customFormat="1" ht="13.65" customHeight="1">
      <c r="AA8307" s="245">
        <v>1550789</v>
      </c>
      <c r="AB8307" t="s" s="30">
        <v>16791</v>
      </c>
      <c r="AD8307" t="s" s="30">
        <v>16792</v>
      </c>
      <c r="AG8307" t="s" s="30">
        <f>CONCATENATE(AH8307,", ",AI8307," ",AJ8307)</f>
        <v>7437</v>
      </c>
      <c r="AH8307" t="s" s="244">
        <v>7438</v>
      </c>
      <c r="AI8307" t="s" s="30">
        <v>139</v>
      </c>
      <c r="AJ8307" s="245">
        <v>37027</v>
      </c>
    </row>
    <row r="8308" s="231" customFormat="1" ht="13.65" customHeight="1">
      <c r="AA8308" s="245">
        <v>1550813</v>
      </c>
      <c r="AB8308" t="s" s="30">
        <v>16793</v>
      </c>
      <c r="AD8308" t="s" s="30">
        <v>16794</v>
      </c>
      <c r="AG8308" t="s" s="30">
        <f>CONCATENATE(AH8308,", ",AI8308," ",AJ8308)</f>
        <v>7437</v>
      </c>
      <c r="AH8308" t="s" s="244">
        <v>7438</v>
      </c>
      <c r="AI8308" t="s" s="30">
        <v>139</v>
      </c>
      <c r="AJ8308" s="245">
        <v>37027</v>
      </c>
    </row>
    <row r="8309" s="231" customFormat="1" ht="13.65" customHeight="1">
      <c r="AA8309" s="245">
        <v>1550888</v>
      </c>
      <c r="AB8309" t="s" s="30">
        <v>16795</v>
      </c>
      <c r="AD8309" t="s" s="30">
        <v>16796</v>
      </c>
      <c r="AG8309" t="s" s="30">
        <f>CONCATENATE(AH8309,", ",AI8309," ",AJ8309)</f>
        <v>9009</v>
      </c>
      <c r="AH8309" t="s" s="244">
        <v>3760</v>
      </c>
      <c r="AI8309" t="s" s="30">
        <v>139</v>
      </c>
      <c r="AJ8309" s="245">
        <v>37327</v>
      </c>
    </row>
    <row r="8310" s="231" customFormat="1" ht="13.65" customHeight="1">
      <c r="AA8310" s="245">
        <v>1550904</v>
      </c>
      <c r="AB8310" t="s" s="30">
        <v>16797</v>
      </c>
      <c r="AD8310" t="s" s="30">
        <v>16798</v>
      </c>
      <c r="AG8310" t="s" s="30">
        <f>CONCATENATE(AH8310,", ",AI8310," ",AJ8310)</f>
        <v>3043</v>
      </c>
      <c r="AH8310" t="s" s="244">
        <v>138</v>
      </c>
      <c r="AI8310" t="s" s="30">
        <v>139</v>
      </c>
      <c r="AJ8310" s="245">
        <v>37410</v>
      </c>
    </row>
    <row r="8311" s="231" customFormat="1" ht="13.65" customHeight="1">
      <c r="AA8311" s="245">
        <v>1551076</v>
      </c>
      <c r="AB8311" t="s" s="30">
        <v>16799</v>
      </c>
      <c r="AD8311" t="s" s="30">
        <v>16800</v>
      </c>
      <c r="AG8311" t="s" s="30">
        <f>CONCATENATE(AH8311,", ",AI8311," ",AJ8311)</f>
        <v>154</v>
      </c>
      <c r="AH8311" t="s" s="244">
        <v>138</v>
      </c>
      <c r="AI8311" t="s" s="30">
        <v>139</v>
      </c>
      <c r="AJ8311" s="245">
        <v>37404</v>
      </c>
    </row>
    <row r="8312" s="231" customFormat="1" ht="13.65" customHeight="1">
      <c r="AA8312" s="245">
        <v>1551142</v>
      </c>
      <c r="AB8312" t="s" s="30">
        <v>16801</v>
      </c>
      <c r="AD8312" t="s" s="30">
        <v>16802</v>
      </c>
      <c r="AG8312" t="s" s="30">
        <f>CONCATENATE(AH8312,", ",AI8312," ",AJ8312)</f>
        <v>7487</v>
      </c>
      <c r="AH8312" t="s" s="244">
        <v>4348</v>
      </c>
      <c r="AI8312" t="s" s="30">
        <v>178</v>
      </c>
      <c r="AJ8312" s="245">
        <v>30703</v>
      </c>
    </row>
    <row r="8313" s="231" customFormat="1" ht="13.65" customHeight="1">
      <c r="AA8313" s="245">
        <v>1551159</v>
      </c>
      <c r="AB8313" t="s" s="30">
        <v>16803</v>
      </c>
      <c r="AD8313" t="s" s="30">
        <v>16804</v>
      </c>
      <c r="AG8313" t="s" s="30">
        <f>CONCATENATE(AH8313,", ",AI8313," ",AJ8313)</f>
        <v>16805</v>
      </c>
      <c r="AH8313" t="s" s="244">
        <v>16806</v>
      </c>
      <c r="AI8313" t="s" s="30">
        <v>178</v>
      </c>
      <c r="AJ8313" s="245">
        <v>31808</v>
      </c>
    </row>
    <row r="8314" s="231" customFormat="1" ht="13.65" customHeight="1">
      <c r="AA8314" s="245">
        <v>1551167</v>
      </c>
      <c r="AB8314" t="s" s="30">
        <v>16807</v>
      </c>
      <c r="AD8314" t="s" s="30">
        <v>16808</v>
      </c>
      <c r="AG8314" t="s" s="30">
        <f>CONCATENATE(AH8314,", ",AI8314," ",AJ8314)</f>
        <v>1355</v>
      </c>
      <c r="AH8314" t="s" s="244">
        <v>485</v>
      </c>
      <c r="AI8314" t="s" s="30">
        <v>139</v>
      </c>
      <c r="AJ8314" s="245">
        <v>37363</v>
      </c>
    </row>
    <row r="8315" s="231" customFormat="1" ht="13.65" customHeight="1">
      <c r="AA8315" s="245">
        <v>1551175</v>
      </c>
      <c r="AB8315" t="s" s="30">
        <v>16809</v>
      </c>
      <c r="AD8315" t="s" s="30">
        <v>16810</v>
      </c>
      <c r="AG8315" t="s" s="30">
        <f>CONCATENATE(AH8315,", ",AI8315," ",AJ8315)</f>
        <v>15896</v>
      </c>
      <c r="AH8315" t="s" s="244">
        <v>15894</v>
      </c>
      <c r="AI8315" t="s" s="30">
        <v>139</v>
      </c>
      <c r="AJ8315" s="245">
        <v>37064</v>
      </c>
    </row>
    <row r="8316" s="231" customFormat="1" ht="13.65" customHeight="1">
      <c r="AA8316" s="245">
        <v>1551183</v>
      </c>
      <c r="AB8316" t="s" s="30">
        <v>16811</v>
      </c>
      <c r="AD8316" t="s" s="30">
        <v>16812</v>
      </c>
      <c r="AG8316" t="s" s="30">
        <f>CONCATENATE(AH8316,", ",AI8316," ",AJ8316)</f>
        <v>182</v>
      </c>
      <c r="AH8316" t="s" s="244">
        <v>138</v>
      </c>
      <c r="AI8316" t="s" s="30">
        <v>139</v>
      </c>
      <c r="AJ8316" s="245">
        <v>37421</v>
      </c>
    </row>
    <row r="8317" s="231" customFormat="1" ht="13.65" customHeight="1">
      <c r="AA8317" s="245">
        <v>1551191</v>
      </c>
      <c r="AB8317" t="s" s="30">
        <v>16813</v>
      </c>
      <c r="AD8317" t="s" s="30">
        <v>16814</v>
      </c>
      <c r="AE8317" t="s" s="30">
        <v>16815</v>
      </c>
      <c r="AG8317" t="s" s="30">
        <f>CONCATENATE(AH8317,", ",AI8317," ",AJ8317)</f>
        <v>197</v>
      </c>
      <c r="AH8317" t="s" s="244">
        <v>138</v>
      </c>
      <c r="AI8317" t="s" s="30">
        <v>139</v>
      </c>
      <c r="AJ8317" s="245">
        <v>37402</v>
      </c>
    </row>
    <row r="8318" s="231" customFormat="1" ht="13.65" customHeight="1">
      <c r="AA8318" s="245">
        <v>1551209</v>
      </c>
      <c r="AB8318" t="s" s="30">
        <v>16816</v>
      </c>
      <c r="AG8318" t="s" s="30">
        <f>CONCATENATE(AH8318,", ",AI8318," ",AJ8318)</f>
        <v>209</v>
      </c>
    </row>
    <row r="8319" s="231" customFormat="1" ht="13.65" customHeight="1">
      <c r="AA8319" s="245">
        <v>1551258</v>
      </c>
      <c r="AB8319" t="s" s="30">
        <v>16817</v>
      </c>
      <c r="AD8319" t="s" s="30">
        <v>3171</v>
      </c>
      <c r="AG8319" t="s" s="30">
        <f>CONCATENATE(AH8319,", ",AI8319," ",AJ8319)</f>
        <v>182</v>
      </c>
      <c r="AH8319" t="s" s="244">
        <v>138</v>
      </c>
      <c r="AI8319" t="s" s="30">
        <v>139</v>
      </c>
      <c r="AJ8319" s="245">
        <v>37421</v>
      </c>
    </row>
    <row r="8320" s="231" customFormat="1" ht="13.65" customHeight="1">
      <c r="AA8320" s="245">
        <v>1551480</v>
      </c>
      <c r="AB8320" t="s" s="30">
        <v>16818</v>
      </c>
      <c r="AG8320" t="s" s="30">
        <f>CONCATENATE(AH8320,", ",AI8320," ",AJ8320)</f>
        <v>209</v>
      </c>
    </row>
    <row r="8321" s="231" customFormat="1" ht="13.65" customHeight="1">
      <c r="AA8321" s="245">
        <v>1551571</v>
      </c>
      <c r="AB8321" t="s" s="30">
        <v>16819</v>
      </c>
      <c r="AG8321" t="s" s="30">
        <f>CONCATENATE(AH8321,", ",AI8321," ",AJ8321)</f>
        <v>209</v>
      </c>
    </row>
    <row r="8322" s="231" customFormat="1" ht="13.65" customHeight="1">
      <c r="AA8322" s="245">
        <v>1551597</v>
      </c>
      <c r="AB8322" t="s" s="30">
        <v>16820</v>
      </c>
      <c r="AD8322" t="s" s="30">
        <v>16821</v>
      </c>
      <c r="AG8322" t="s" s="30">
        <f>CONCATENATE(AH8322,", ",AI8322," ",AJ8322)</f>
        <v>219</v>
      </c>
      <c r="AH8322" t="s" s="244">
        <v>138</v>
      </c>
      <c r="AI8322" t="s" s="30">
        <v>139</v>
      </c>
      <c r="AJ8322" s="245">
        <v>37405</v>
      </c>
    </row>
    <row r="8323" s="231" customFormat="1" ht="13.65" customHeight="1">
      <c r="AA8323" s="245">
        <v>1551621</v>
      </c>
      <c r="AB8323" t="s" s="30">
        <v>16822</v>
      </c>
      <c r="AD8323" t="s" s="30">
        <v>16823</v>
      </c>
      <c r="AG8323" t="s" s="30">
        <f>CONCATENATE(AH8323,", ",AI8323," ",AJ8323)</f>
        <v>197</v>
      </c>
      <c r="AH8323" t="s" s="244">
        <v>138</v>
      </c>
      <c r="AI8323" t="s" s="30">
        <v>139</v>
      </c>
      <c r="AJ8323" s="245">
        <v>37402</v>
      </c>
    </row>
    <row r="8324" s="231" customFormat="1" ht="13.65" customHeight="1">
      <c r="AA8324" s="245">
        <v>1551647</v>
      </c>
      <c r="AB8324" t="s" s="30">
        <v>16824</v>
      </c>
      <c r="AD8324" t="s" s="30">
        <v>16825</v>
      </c>
      <c r="AG8324" t="s" s="30">
        <f>CONCATENATE(AH8324,", ",AI8324," ",AJ8324)</f>
        <v>508</v>
      </c>
      <c r="AH8324" t="s" s="244">
        <v>138</v>
      </c>
      <c r="AI8324" t="s" s="30">
        <v>139</v>
      </c>
      <c r="AJ8324" s="245">
        <v>37408</v>
      </c>
    </row>
    <row r="8325" s="231" customFormat="1" ht="13.65" customHeight="1">
      <c r="AA8325" s="245">
        <v>1551696</v>
      </c>
      <c r="AB8325" t="s" s="30">
        <v>16826</v>
      </c>
      <c r="AD8325" t="s" s="30">
        <v>16827</v>
      </c>
      <c r="AG8325" t="s" s="30">
        <f>CONCATENATE(AH8325,", ",AI8325," ",AJ8325)</f>
        <v>4514</v>
      </c>
      <c r="AH8325" t="s" s="244">
        <v>854</v>
      </c>
      <c r="AI8325" t="s" s="30">
        <v>139</v>
      </c>
      <c r="AJ8325" s="245">
        <v>37323</v>
      </c>
    </row>
    <row r="8326" s="231" customFormat="1" ht="13.65" customHeight="1">
      <c r="AA8326" s="245">
        <v>1551712</v>
      </c>
      <c r="AB8326" t="s" s="30">
        <v>16828</v>
      </c>
      <c r="AD8326" t="s" s="30">
        <v>16829</v>
      </c>
      <c r="AG8326" t="s" s="30">
        <f>CONCATENATE(AH8326,", ",AI8326," ",AJ8326)</f>
        <v>3265</v>
      </c>
      <c r="AH8326" t="s" s="244">
        <v>854</v>
      </c>
      <c r="AI8326" t="s" s="30">
        <v>139</v>
      </c>
      <c r="AJ8326" s="245">
        <v>37311</v>
      </c>
    </row>
    <row r="8327" s="231" customFormat="1" ht="13.65" customHeight="1">
      <c r="AA8327" s="245">
        <v>1551746</v>
      </c>
      <c r="AB8327" t="s" s="30">
        <v>16830</v>
      </c>
      <c r="AD8327" t="s" s="30">
        <v>16831</v>
      </c>
      <c r="AG8327" t="s" s="30">
        <f>CONCATENATE(AH8327,", ",AI8327," ",AJ8327)</f>
        <v>5043</v>
      </c>
      <c r="AH8327" t="s" s="244">
        <v>4285</v>
      </c>
      <c r="AI8327" t="s" s="30">
        <v>139</v>
      </c>
      <c r="AJ8327" s="245">
        <v>38555</v>
      </c>
    </row>
    <row r="8328" s="231" customFormat="1" ht="13.65" customHeight="1">
      <c r="AA8328" s="245">
        <v>1551753</v>
      </c>
      <c r="AB8328" t="s" s="30">
        <v>16832</v>
      </c>
      <c r="AG8328" t="s" s="30">
        <f>CONCATENATE(AH8328,", ",AI8328," ",AJ8328)</f>
        <v>209</v>
      </c>
    </row>
    <row r="8329" s="231" customFormat="1" ht="13.65" customHeight="1">
      <c r="AA8329" s="245">
        <v>1551886</v>
      </c>
      <c r="AB8329" t="s" s="30">
        <v>16833</v>
      </c>
      <c r="AD8329" t="s" s="30">
        <v>16834</v>
      </c>
      <c r="AG8329" t="s" s="30">
        <f>CONCATENATE(AH8329,", ",AI8329," ",AJ8329)</f>
        <v>197</v>
      </c>
      <c r="AH8329" t="s" s="244">
        <v>138</v>
      </c>
      <c r="AI8329" t="s" s="30">
        <v>139</v>
      </c>
      <c r="AJ8329" s="245">
        <v>37402</v>
      </c>
    </row>
    <row r="8330" s="231" customFormat="1" ht="13.65" customHeight="1">
      <c r="AA8330" s="245">
        <v>1551993</v>
      </c>
      <c r="AB8330" t="s" s="30">
        <v>16835</v>
      </c>
      <c r="AD8330" t="s" s="30">
        <v>16836</v>
      </c>
      <c r="AG8330" t="s" s="30">
        <f>CONCATENATE(AH8330,", ",AI8330," ",AJ8330)</f>
        <v>154</v>
      </c>
      <c r="AH8330" t="s" s="244">
        <v>138</v>
      </c>
      <c r="AI8330" t="s" s="30">
        <v>139</v>
      </c>
      <c r="AJ8330" s="245">
        <v>37404</v>
      </c>
    </row>
    <row r="8331" s="231" customFormat="1" ht="13.65" customHeight="1">
      <c r="AA8331" s="245">
        <v>1552017</v>
      </c>
      <c r="AB8331" t="s" s="30">
        <v>16837</v>
      </c>
      <c r="AD8331" t="s" s="30">
        <v>16838</v>
      </c>
      <c r="AG8331" t="s" s="30">
        <f>CONCATENATE(AH8331,", ",AI8331," ",AJ8331)</f>
        <v>154</v>
      </c>
      <c r="AH8331" t="s" s="244">
        <v>138</v>
      </c>
      <c r="AI8331" t="s" s="30">
        <v>139</v>
      </c>
      <c r="AJ8331" s="245">
        <v>37404</v>
      </c>
    </row>
    <row r="8332" s="231" customFormat="1" ht="13.65" customHeight="1">
      <c r="AA8332" s="245">
        <v>1552157</v>
      </c>
      <c r="AB8332" t="s" s="30">
        <v>16839</v>
      </c>
      <c r="AC8332" t="s" s="30">
        <v>16840</v>
      </c>
      <c r="AD8332" t="s" s="30">
        <v>16841</v>
      </c>
      <c r="AG8332" t="s" s="30">
        <f>CONCATENATE(AH8332,", ",AI8332," ",AJ8332)</f>
        <v>147</v>
      </c>
      <c r="AH8332" t="s" s="244">
        <v>138</v>
      </c>
      <c r="AI8332" t="s" s="30">
        <v>139</v>
      </c>
      <c r="AJ8332" s="245">
        <v>37406</v>
      </c>
    </row>
    <row r="8333" s="231" customFormat="1" ht="13.65" customHeight="1">
      <c r="AA8333" s="245">
        <v>1552272</v>
      </c>
      <c r="AB8333" t="s" s="30">
        <v>16842</v>
      </c>
      <c r="AD8333" t="s" s="30">
        <v>16843</v>
      </c>
      <c r="AG8333" t="s" s="30">
        <f>CONCATENATE(AH8333,", ",AI8333," ",AJ8333)</f>
        <v>419</v>
      </c>
      <c r="AH8333" t="s" s="244">
        <v>138</v>
      </c>
      <c r="AI8333" t="s" s="30">
        <v>139</v>
      </c>
      <c r="AJ8333" s="245">
        <v>37407</v>
      </c>
    </row>
    <row r="8334" s="231" customFormat="1" ht="13.65" customHeight="1">
      <c r="AA8334" s="245">
        <v>1552322</v>
      </c>
      <c r="AB8334" t="s" s="30">
        <v>16844</v>
      </c>
      <c r="AD8334" t="s" s="30">
        <v>16845</v>
      </c>
      <c r="AG8334" t="s" s="30">
        <f>CONCATENATE(AH8334,", ",AI8334," ",AJ8334)</f>
        <v>264</v>
      </c>
      <c r="AH8334" t="s" s="244">
        <v>138</v>
      </c>
      <c r="AI8334" t="s" s="30">
        <v>139</v>
      </c>
      <c r="AJ8334" s="245">
        <v>37450</v>
      </c>
    </row>
    <row r="8335" s="231" customFormat="1" ht="13.65" customHeight="1">
      <c r="AA8335" s="245">
        <v>1552330</v>
      </c>
      <c r="AB8335" t="s" s="30">
        <v>16846</v>
      </c>
      <c r="AD8335" t="s" s="30">
        <v>16847</v>
      </c>
      <c r="AG8335" t="s" s="30">
        <f>CONCATENATE(AH8335,", ",AI8335," ",AJ8335)</f>
        <v>16848</v>
      </c>
      <c r="AH8335" t="s" s="244">
        <v>16849</v>
      </c>
      <c r="AI8335" t="s" s="30">
        <v>616</v>
      </c>
      <c r="AJ8335" s="245">
        <v>28704</v>
      </c>
    </row>
    <row r="8336" s="231" customFormat="1" ht="13.65" customHeight="1">
      <c r="AA8336" s="245">
        <v>1552421</v>
      </c>
      <c r="AB8336" t="s" s="30">
        <v>16850</v>
      </c>
      <c r="AD8336" t="s" s="30">
        <v>16851</v>
      </c>
      <c r="AG8336" t="s" s="30">
        <f>CONCATENATE(AH8336,", ",AI8336," ",AJ8336)</f>
        <v>845</v>
      </c>
      <c r="AH8336" t="s" s="244">
        <v>162</v>
      </c>
      <c r="AI8336" t="s" s="30">
        <v>139</v>
      </c>
      <c r="AJ8336" s="245">
        <v>37343</v>
      </c>
    </row>
    <row r="8337" s="231" customFormat="1" ht="13.65" customHeight="1">
      <c r="AA8337" s="245">
        <v>1552454</v>
      </c>
      <c r="AB8337" t="s" s="30">
        <v>16852</v>
      </c>
      <c r="AD8337" t="s" s="30">
        <v>16853</v>
      </c>
      <c r="AG8337" t="s" s="30">
        <f>CONCATENATE(AH8337,", ",AI8337," ",AJ8337)</f>
        <v>16854</v>
      </c>
      <c r="AH8337" t="s" s="244">
        <v>4883</v>
      </c>
      <c r="AI8337" t="s" s="30">
        <v>1513</v>
      </c>
      <c r="AJ8337" s="245">
        <v>46216</v>
      </c>
    </row>
    <row r="8338" s="231" customFormat="1" ht="13.65" customHeight="1">
      <c r="AA8338" s="245">
        <v>1552488</v>
      </c>
      <c r="AB8338" t="s" s="30">
        <v>16855</v>
      </c>
      <c r="AD8338" t="s" s="30">
        <v>16856</v>
      </c>
      <c r="AG8338" t="s" s="30">
        <f>CONCATENATE(AH8338,", ",AI8338," ",AJ8338)</f>
        <v>1355</v>
      </c>
      <c r="AH8338" t="s" s="244">
        <v>485</v>
      </c>
      <c r="AI8338" t="s" s="30">
        <v>139</v>
      </c>
      <c r="AJ8338" s="245">
        <v>37363</v>
      </c>
    </row>
    <row r="8339" s="231" customFormat="1" ht="13.65" customHeight="1">
      <c r="AA8339" s="245">
        <v>1552496</v>
      </c>
      <c r="AB8339" t="s" s="30">
        <v>16857</v>
      </c>
      <c r="AD8339" t="s" s="30">
        <v>16858</v>
      </c>
      <c r="AG8339" t="s" s="30">
        <f>CONCATENATE(AH8339,", ",AI8339," ",AJ8339)</f>
        <v>219</v>
      </c>
      <c r="AH8339" t="s" s="244">
        <v>138</v>
      </c>
      <c r="AI8339" t="s" s="30">
        <v>139</v>
      </c>
      <c r="AJ8339" s="245">
        <v>37405</v>
      </c>
    </row>
    <row r="8340" s="231" customFormat="1" ht="13.65" customHeight="1">
      <c r="AA8340" s="245">
        <v>1552595</v>
      </c>
      <c r="AB8340" t="s" s="30">
        <v>16859</v>
      </c>
      <c r="AD8340" t="s" s="30">
        <v>16860</v>
      </c>
      <c r="AG8340" t="s" s="30">
        <f>CONCATENATE(AH8340,", ",AI8340," ",AJ8340)</f>
        <v>1544</v>
      </c>
      <c r="AH8340" t="s" s="244">
        <v>138</v>
      </c>
      <c r="AI8340" t="s" s="30">
        <v>139</v>
      </c>
      <c r="AJ8340" s="245">
        <v>37412</v>
      </c>
    </row>
    <row r="8341" s="231" customFormat="1" ht="13.65" customHeight="1">
      <c r="AA8341" s="245">
        <v>1552611</v>
      </c>
      <c r="AB8341" t="s" s="30">
        <v>16861</v>
      </c>
      <c r="AD8341" t="s" s="30">
        <v>16862</v>
      </c>
      <c r="AE8341" t="s" s="30">
        <v>16555</v>
      </c>
      <c r="AG8341" t="s" s="30">
        <f>CONCATENATE(AH8341,", ",AI8341," ",AJ8341)</f>
        <v>197</v>
      </c>
      <c r="AH8341" t="s" s="244">
        <v>138</v>
      </c>
      <c r="AI8341" t="s" s="30">
        <v>139</v>
      </c>
      <c r="AJ8341" s="245">
        <v>37402</v>
      </c>
    </row>
    <row r="8342" s="231" customFormat="1" ht="13.65" customHeight="1">
      <c r="AA8342" s="245">
        <v>1552629</v>
      </c>
      <c r="AB8342" t="s" s="30">
        <v>16863</v>
      </c>
      <c r="AD8342" t="s" s="30">
        <v>16864</v>
      </c>
      <c r="AG8342" t="s" s="30">
        <f>CONCATENATE(AH8342,", ",AI8342," ",AJ8342)</f>
        <v>154</v>
      </c>
      <c r="AH8342" t="s" s="244">
        <v>138</v>
      </c>
      <c r="AI8342" t="s" s="30">
        <v>139</v>
      </c>
      <c r="AJ8342" s="245">
        <v>37404</v>
      </c>
    </row>
    <row r="8343" s="231" customFormat="1" ht="13.65" customHeight="1">
      <c r="AA8343" s="245">
        <v>1552728</v>
      </c>
      <c r="AB8343" t="s" s="30">
        <v>16865</v>
      </c>
      <c r="AD8343" t="s" s="30">
        <v>16866</v>
      </c>
      <c r="AE8343" t="s" s="30">
        <v>16555</v>
      </c>
      <c r="AG8343" t="s" s="30">
        <f>CONCATENATE(AH8343,", ",AI8343," ",AJ8343)</f>
        <v>197</v>
      </c>
      <c r="AH8343" t="s" s="244">
        <v>138</v>
      </c>
      <c r="AI8343" t="s" s="30">
        <v>139</v>
      </c>
      <c r="AJ8343" s="245">
        <v>37402</v>
      </c>
    </row>
    <row r="8344" s="231" customFormat="1" ht="13.65" customHeight="1">
      <c r="AA8344" s="245">
        <v>1552785</v>
      </c>
      <c r="AB8344" t="s" s="30">
        <v>16867</v>
      </c>
      <c r="AD8344" t="s" s="30">
        <v>16868</v>
      </c>
      <c r="AG8344" t="s" s="30">
        <f>CONCATENATE(AH8344,", ",AI8344," ",AJ8344)</f>
        <v>182</v>
      </c>
      <c r="AH8344" t="s" s="244">
        <v>138</v>
      </c>
      <c r="AI8344" t="s" s="30">
        <v>139</v>
      </c>
      <c r="AJ8344" s="245">
        <v>37421</v>
      </c>
    </row>
    <row r="8345" s="231" customFormat="1" ht="13.65" customHeight="1">
      <c r="AA8345" s="245">
        <v>1552819</v>
      </c>
      <c r="AB8345" t="s" s="30">
        <v>16869</v>
      </c>
      <c r="AD8345" t="s" s="30">
        <v>16870</v>
      </c>
      <c r="AG8345" t="s" s="30">
        <f>CONCATENATE(AH8345,", ",AI8345," ",AJ8345)</f>
        <v>4845</v>
      </c>
      <c r="AH8345" t="s" s="244">
        <v>4846</v>
      </c>
      <c r="AI8345" t="s" s="30">
        <v>4748</v>
      </c>
      <c r="AJ8345" s="245">
        <v>20814</v>
      </c>
    </row>
    <row r="8346" s="231" customFormat="1" ht="13.65" customHeight="1">
      <c r="AA8346" s="245">
        <v>1552850</v>
      </c>
      <c r="AB8346" t="s" s="30">
        <v>16871</v>
      </c>
      <c r="AD8346" t="s" s="30">
        <v>16872</v>
      </c>
      <c r="AG8346" t="s" s="30">
        <f>CONCATENATE(AH8346,", ",AI8346," ",AJ8346)</f>
        <v>419</v>
      </c>
      <c r="AH8346" t="s" s="244">
        <v>138</v>
      </c>
      <c r="AI8346" t="s" s="30">
        <v>139</v>
      </c>
      <c r="AJ8346" s="245">
        <v>37407</v>
      </c>
    </row>
    <row r="8347" s="231" customFormat="1" ht="13.65" customHeight="1">
      <c r="AA8347" s="245">
        <v>1552918</v>
      </c>
      <c r="AB8347" t="s" s="30">
        <v>16873</v>
      </c>
      <c r="AG8347" t="s" s="30">
        <f>CONCATENATE(AH8347,", ",AI8347," ",AJ8347)</f>
        <v>209</v>
      </c>
    </row>
    <row r="8348" s="231" customFormat="1" ht="13.65" customHeight="1">
      <c r="AA8348" s="245">
        <v>1552926</v>
      </c>
      <c r="AB8348" t="s" s="30">
        <v>16874</v>
      </c>
      <c r="AD8348" t="s" s="30">
        <v>16875</v>
      </c>
      <c r="AG8348" t="s" s="30">
        <f>CONCATENATE(AH8348,", ",AI8348," ",AJ8348)</f>
        <v>219</v>
      </c>
      <c r="AH8348" t="s" s="244">
        <v>138</v>
      </c>
      <c r="AI8348" t="s" s="30">
        <v>139</v>
      </c>
      <c r="AJ8348" s="245">
        <v>37405</v>
      </c>
    </row>
    <row r="8349" s="231" customFormat="1" ht="13.65" customHeight="1">
      <c r="AA8349" s="245">
        <v>1552934</v>
      </c>
      <c r="AB8349" t="s" s="30">
        <v>16876</v>
      </c>
      <c r="AD8349" t="s" s="30">
        <v>16877</v>
      </c>
      <c r="AG8349" t="s" s="30">
        <f>CONCATENATE(AH8349,", ",AI8349," ",AJ8349)</f>
        <v>219</v>
      </c>
      <c r="AH8349" t="s" s="244">
        <v>138</v>
      </c>
      <c r="AI8349" t="s" s="30">
        <v>139</v>
      </c>
      <c r="AJ8349" s="245">
        <v>37405</v>
      </c>
    </row>
    <row r="8350" s="231" customFormat="1" ht="13.65" customHeight="1">
      <c r="AA8350" s="245">
        <v>1552942</v>
      </c>
      <c r="AB8350" t="s" s="30">
        <v>16878</v>
      </c>
      <c r="AD8350" t="s" s="30">
        <v>16879</v>
      </c>
      <c r="AG8350" t="s" s="30">
        <f>CONCATENATE(AH8350,", ",AI8350," ",AJ8350)</f>
        <v>1355</v>
      </c>
      <c r="AH8350" t="s" s="244">
        <v>485</v>
      </c>
      <c r="AI8350" t="s" s="30">
        <v>139</v>
      </c>
      <c r="AJ8350" s="245">
        <v>37363</v>
      </c>
    </row>
    <row r="8351" s="231" customFormat="1" ht="13.65" customHeight="1">
      <c r="AA8351" s="245">
        <v>1552967</v>
      </c>
      <c r="AB8351" t="s" s="30">
        <v>16880</v>
      </c>
      <c r="AD8351" t="s" s="30">
        <v>16881</v>
      </c>
      <c r="AG8351" t="s" s="30">
        <f>CONCATENATE(AH8351,", ",AI8351," ",AJ8351)</f>
        <v>9636</v>
      </c>
      <c r="AH8351" t="s" s="244">
        <v>9637</v>
      </c>
      <c r="AI8351" t="s" s="30">
        <v>178</v>
      </c>
      <c r="AJ8351" s="245">
        <v>30738</v>
      </c>
    </row>
    <row r="8352" s="231" customFormat="1" ht="13.65" customHeight="1">
      <c r="AA8352" s="245">
        <v>1552975</v>
      </c>
      <c r="AB8352" t="s" s="30">
        <v>16882</v>
      </c>
      <c r="AG8352" t="s" s="30">
        <f>CONCATENATE(AH8352,", ",AI8352," ",AJ8352)</f>
        <v>209</v>
      </c>
    </row>
    <row r="8353" s="231" customFormat="1" ht="13.65" customHeight="1">
      <c r="AA8353" s="245">
        <v>1552983</v>
      </c>
      <c r="AB8353" t="s" s="30">
        <v>16883</v>
      </c>
      <c r="AD8353" t="s" s="30">
        <v>16884</v>
      </c>
      <c r="AG8353" t="s" s="30">
        <f>CONCATENATE(AH8353,", ",AI8353," ",AJ8353)</f>
        <v>292</v>
      </c>
      <c r="AH8353" t="s" s="244">
        <v>293</v>
      </c>
      <c r="AI8353" t="s" s="30">
        <v>178</v>
      </c>
      <c r="AJ8353" s="245">
        <v>30736</v>
      </c>
    </row>
    <row r="8354" s="231" customFormat="1" ht="13.65" customHeight="1">
      <c r="AA8354" s="245">
        <v>1552991</v>
      </c>
      <c r="AB8354" t="s" s="30">
        <v>16885</v>
      </c>
      <c r="AD8354" t="s" s="30">
        <v>16886</v>
      </c>
      <c r="AG8354" t="s" s="30">
        <f>CONCATENATE(AH8354,", ",AI8354," ",AJ8354)</f>
        <v>508</v>
      </c>
      <c r="AH8354" t="s" s="244">
        <v>138</v>
      </c>
      <c r="AI8354" t="s" s="30">
        <v>139</v>
      </c>
      <c r="AJ8354" s="245">
        <v>37408</v>
      </c>
    </row>
    <row r="8355" s="231" customFormat="1" ht="13.65" customHeight="1">
      <c r="AA8355" s="245">
        <v>1553007</v>
      </c>
      <c r="AB8355" t="s" s="30">
        <v>16887</v>
      </c>
      <c r="AD8355" t="s" s="30">
        <v>16888</v>
      </c>
      <c r="AG8355" t="s" s="30">
        <f>CONCATENATE(AH8355,", ",AI8355," ",AJ8355)</f>
        <v>182</v>
      </c>
      <c r="AH8355" t="s" s="244">
        <v>138</v>
      </c>
      <c r="AI8355" t="s" s="30">
        <v>139</v>
      </c>
      <c r="AJ8355" s="245">
        <v>37421</v>
      </c>
    </row>
    <row r="8356" s="231" customFormat="1" ht="13.65" customHeight="1">
      <c r="AA8356" s="245">
        <v>1553015</v>
      </c>
      <c r="AB8356" t="s" s="30">
        <v>16889</v>
      </c>
      <c r="AG8356" t="s" s="30">
        <f>CONCATENATE(AH8356,", ",AI8356," ",AJ8356)</f>
        <v>209</v>
      </c>
    </row>
    <row r="8357" s="231" customFormat="1" ht="13.65" customHeight="1">
      <c r="AA8357" s="245">
        <v>1553031</v>
      </c>
      <c r="AB8357" t="s" s="30">
        <v>16890</v>
      </c>
      <c r="AD8357" t="s" s="30">
        <v>16891</v>
      </c>
      <c r="AG8357" t="s" s="30">
        <f>CONCATENATE(AH8357,", ",AI8357," ",AJ8357)</f>
        <v>867</v>
      </c>
      <c r="AH8357" t="s" s="244">
        <v>868</v>
      </c>
      <c r="AI8357" t="s" s="30">
        <v>178</v>
      </c>
      <c r="AJ8357" s="245">
        <v>30750</v>
      </c>
    </row>
    <row r="8358" s="231" customFormat="1" ht="13.65" customHeight="1">
      <c r="AA8358" s="245">
        <v>1553056</v>
      </c>
      <c r="AB8358" t="s" s="30">
        <v>16892</v>
      </c>
      <c r="AD8358" t="s" s="30">
        <v>16893</v>
      </c>
      <c r="AG8358" t="s" s="30">
        <f>CONCATENATE(AH8358,", ",AI8358," ",AJ8358)</f>
        <v>280</v>
      </c>
      <c r="AH8358" t="s" s="244">
        <v>138</v>
      </c>
      <c r="AI8358" t="s" s="30">
        <v>139</v>
      </c>
      <c r="AJ8358" s="245">
        <v>37403</v>
      </c>
    </row>
    <row r="8359" s="231" customFormat="1" ht="13.65" customHeight="1">
      <c r="AA8359" s="245">
        <v>1553064</v>
      </c>
      <c r="AB8359" t="s" s="30">
        <v>16894</v>
      </c>
      <c r="AD8359" t="s" s="30">
        <v>16895</v>
      </c>
      <c r="AG8359" t="s" s="30">
        <f>CONCATENATE(AH8359,", ",AI8359," ",AJ8359)</f>
        <v>508</v>
      </c>
      <c r="AH8359" t="s" s="244">
        <v>138</v>
      </c>
      <c r="AI8359" t="s" s="30">
        <v>139</v>
      </c>
      <c r="AJ8359" s="245">
        <v>37408</v>
      </c>
    </row>
    <row r="8360" s="231" customFormat="1" ht="13.65" customHeight="1">
      <c r="AA8360" s="245">
        <v>1553072</v>
      </c>
      <c r="AB8360" t="s" s="30">
        <v>16896</v>
      </c>
      <c r="AD8360" t="s" s="30">
        <v>16897</v>
      </c>
      <c r="AG8360" t="s" s="30">
        <f>CONCATENATE(AH8360,", ",AI8360," ",AJ8360)</f>
        <v>154</v>
      </c>
      <c r="AH8360" t="s" s="244">
        <v>138</v>
      </c>
      <c r="AI8360" t="s" s="30">
        <v>139</v>
      </c>
      <c r="AJ8360" s="245">
        <v>37404</v>
      </c>
    </row>
    <row r="8361" s="231" customFormat="1" ht="13.65" customHeight="1">
      <c r="AA8361" s="245">
        <v>1553080</v>
      </c>
      <c r="AB8361" t="s" s="30">
        <v>16898</v>
      </c>
      <c r="AC8361" t="s" s="30">
        <v>16899</v>
      </c>
      <c r="AD8361" t="s" s="30">
        <v>16900</v>
      </c>
      <c r="AG8361" t="s" s="30">
        <f>CONCATENATE(AH8361,", ",AI8361," ",AJ8361)</f>
        <v>154</v>
      </c>
      <c r="AH8361" t="s" s="244">
        <v>138</v>
      </c>
      <c r="AI8361" t="s" s="30">
        <v>139</v>
      </c>
      <c r="AJ8361" s="245">
        <v>37404</v>
      </c>
    </row>
    <row r="8362" s="231" customFormat="1" ht="13.65" customHeight="1">
      <c r="AA8362" s="245">
        <v>1553098</v>
      </c>
      <c r="AB8362" t="s" s="30">
        <v>16901</v>
      </c>
      <c r="AG8362" t="s" s="30">
        <f>CONCATENATE(AH8362,", ",AI8362," ",AJ8362)</f>
        <v>209</v>
      </c>
    </row>
    <row r="8363" s="231" customFormat="1" ht="13.65" customHeight="1">
      <c r="AA8363" s="245">
        <v>1553106</v>
      </c>
      <c r="AB8363" t="s" s="30">
        <v>16902</v>
      </c>
      <c r="AD8363" t="s" s="30">
        <v>16903</v>
      </c>
      <c r="AG8363" t="s" s="30">
        <f>CONCATENATE(AH8363,", ",AI8363," ",AJ8363)</f>
        <v>3265</v>
      </c>
      <c r="AH8363" t="s" s="244">
        <v>854</v>
      </c>
      <c r="AI8363" t="s" s="30">
        <v>139</v>
      </c>
      <c r="AJ8363" s="245">
        <v>37311</v>
      </c>
    </row>
    <row r="8364" s="231" customFormat="1" ht="13.65" customHeight="1">
      <c r="AA8364" s="245">
        <v>1553114</v>
      </c>
      <c r="AB8364" t="s" s="30">
        <v>16904</v>
      </c>
      <c r="AD8364" t="s" s="30">
        <v>16905</v>
      </c>
      <c r="AG8364" t="s" s="30">
        <f>CONCATENATE(AH8364,", ",AI8364," ",AJ8364)</f>
        <v>8165</v>
      </c>
      <c r="AH8364" t="s" s="244">
        <v>499</v>
      </c>
      <c r="AI8364" t="s" s="30">
        <v>139</v>
      </c>
      <c r="AJ8364" s="245">
        <v>37902</v>
      </c>
    </row>
    <row r="8365" s="231" customFormat="1" ht="13.65" customHeight="1">
      <c r="AA8365" s="245">
        <v>1553130</v>
      </c>
      <c r="AB8365" t="s" s="30">
        <v>16906</v>
      </c>
      <c r="AC8365" t="s" s="30">
        <v>16907</v>
      </c>
      <c r="AD8365" t="s" s="30">
        <v>16908</v>
      </c>
      <c r="AG8365" t="s" s="30">
        <f>CONCATENATE(AH8365,", ",AI8365," ",AJ8365)</f>
        <v>154</v>
      </c>
      <c r="AH8365" t="s" s="244">
        <v>138</v>
      </c>
      <c r="AI8365" t="s" s="30">
        <v>139</v>
      </c>
      <c r="AJ8365" s="245">
        <v>37404</v>
      </c>
    </row>
    <row r="8366" s="231" customFormat="1" ht="13.65" customHeight="1">
      <c r="AA8366" s="245">
        <v>1553221</v>
      </c>
      <c r="AB8366" t="s" s="30">
        <v>16909</v>
      </c>
      <c r="AD8366" t="s" s="30">
        <v>16910</v>
      </c>
      <c r="AG8366" t="s" s="30">
        <f>CONCATENATE(AH8366,", ",AI8366," ",AJ8366)</f>
        <v>182</v>
      </c>
      <c r="AH8366" t="s" s="244">
        <v>138</v>
      </c>
      <c r="AI8366" t="s" s="30">
        <v>139</v>
      </c>
      <c r="AJ8366" s="245">
        <v>37421</v>
      </c>
    </row>
    <row r="8367" s="231" customFormat="1" ht="13.65" customHeight="1">
      <c r="AA8367" s="245">
        <v>1553247</v>
      </c>
      <c r="AB8367" t="s" s="30">
        <v>16911</v>
      </c>
      <c r="AD8367" t="s" s="30">
        <v>16912</v>
      </c>
      <c r="AG8367" t="s" s="30">
        <f>CONCATENATE(AH8367,", ",AI8367," ",AJ8367)</f>
        <v>154</v>
      </c>
      <c r="AH8367" t="s" s="244">
        <v>138</v>
      </c>
      <c r="AI8367" t="s" s="30">
        <v>139</v>
      </c>
      <c r="AJ8367" s="245">
        <v>37404</v>
      </c>
    </row>
    <row r="8368" s="231" customFormat="1" ht="13.65" customHeight="1">
      <c r="AA8368" s="245">
        <v>1553254</v>
      </c>
      <c r="AB8368" t="s" s="30">
        <v>16913</v>
      </c>
      <c r="AC8368" t="s" s="30">
        <v>16914</v>
      </c>
      <c r="AG8368" t="s" s="30">
        <f>CONCATENATE(AH8368,", ",AI8368," ",AJ8368)</f>
        <v>209</v>
      </c>
    </row>
    <row r="8369" s="231" customFormat="1" ht="13.65" customHeight="1">
      <c r="AA8369" s="245">
        <v>1553270</v>
      </c>
      <c r="AB8369" t="s" s="30">
        <v>16915</v>
      </c>
      <c r="AD8369" t="s" s="30">
        <v>16916</v>
      </c>
      <c r="AG8369" t="s" s="30">
        <f>CONCATENATE(AH8369,", ",AI8369," ",AJ8369)</f>
        <v>182</v>
      </c>
      <c r="AH8369" t="s" s="244">
        <v>138</v>
      </c>
      <c r="AI8369" t="s" s="30">
        <v>139</v>
      </c>
      <c r="AJ8369" s="245">
        <v>37421</v>
      </c>
    </row>
    <row r="8370" s="231" customFormat="1" ht="13.65" customHeight="1">
      <c r="AA8370" s="245">
        <v>1553882</v>
      </c>
      <c r="AB8370" t="s" s="30">
        <v>16917</v>
      </c>
      <c r="AG8370" t="s" s="30">
        <f>CONCATENATE(AH8370,", ",AI8370," ",AJ8370)</f>
        <v>209</v>
      </c>
    </row>
    <row r="8371" s="231" customFormat="1" ht="13.65" customHeight="1">
      <c r="AA8371" s="245">
        <v>1553924</v>
      </c>
      <c r="AB8371" t="s" s="30">
        <v>16918</v>
      </c>
      <c r="AD8371" t="s" s="30">
        <v>16919</v>
      </c>
      <c r="AG8371" t="s" s="30">
        <f>CONCATENATE(AH8371,", ",AI8371," ",AJ8371)</f>
        <v>4502</v>
      </c>
      <c r="AH8371" t="s" s="244">
        <v>854</v>
      </c>
      <c r="AI8371" t="s" s="30">
        <v>139</v>
      </c>
      <c r="AJ8371" s="245">
        <v>37312</v>
      </c>
    </row>
    <row r="8372" s="231" customFormat="1" ht="13.65" customHeight="1">
      <c r="AA8372" s="245">
        <v>1553932</v>
      </c>
      <c r="AB8372" t="s" s="30">
        <v>16920</v>
      </c>
      <c r="AD8372" t="s" s="30">
        <v>16921</v>
      </c>
      <c r="AG8372" t="s" s="30">
        <f>CONCATENATE(AH8372,", ",AI8372," ",AJ8372)</f>
        <v>4502</v>
      </c>
      <c r="AH8372" t="s" s="244">
        <v>854</v>
      </c>
      <c r="AI8372" t="s" s="30">
        <v>139</v>
      </c>
      <c r="AJ8372" s="245">
        <v>37312</v>
      </c>
    </row>
    <row r="8373" s="231" customFormat="1" ht="13.65" customHeight="1">
      <c r="AA8373" s="245">
        <v>1553940</v>
      </c>
      <c r="AB8373" t="s" s="30">
        <v>16922</v>
      </c>
      <c r="AD8373" t="s" s="30">
        <v>16923</v>
      </c>
      <c r="AG8373" t="s" s="30">
        <f>CONCATENATE(AH8373,", ",AI8373," ",AJ8373)</f>
        <v>3752</v>
      </c>
      <c r="AH8373" t="s" s="244">
        <v>3753</v>
      </c>
      <c r="AI8373" t="s" s="30">
        <v>139</v>
      </c>
      <c r="AJ8373" s="245">
        <v>37321</v>
      </c>
    </row>
    <row r="8374" s="231" customFormat="1" ht="13.65" customHeight="1">
      <c r="AA8374" s="245">
        <v>1554062</v>
      </c>
      <c r="AB8374" t="s" s="30">
        <v>16924</v>
      </c>
      <c r="AD8374" t="s" s="30">
        <v>16925</v>
      </c>
      <c r="AE8374" t="s" s="30">
        <v>16924</v>
      </c>
      <c r="AF8374" t="s" s="30">
        <v>16926</v>
      </c>
      <c r="AG8374" t="s" s="30">
        <f>CONCATENATE(AH8374,", ",AI8374," ",AJ8374)</f>
        <v>16927</v>
      </c>
      <c r="AH8374" t="s" s="244">
        <v>16928</v>
      </c>
      <c r="AI8374" t="s" s="30">
        <v>4810</v>
      </c>
      <c r="AJ8374" s="245">
        <v>71203</v>
      </c>
    </row>
    <row r="8375" s="231" customFormat="1" ht="13.65" customHeight="1">
      <c r="AA8375" s="245">
        <v>1554088</v>
      </c>
      <c r="AB8375" t="s" s="30">
        <v>16929</v>
      </c>
      <c r="AC8375" t="s" s="30">
        <v>16930</v>
      </c>
      <c r="AD8375" t="s" s="30">
        <v>1104</v>
      </c>
      <c r="AG8375" t="s" s="30">
        <f>CONCATENATE(AH8375,", ",AI8375," ",AJ8375)</f>
        <v>197</v>
      </c>
      <c r="AH8375" t="s" s="244">
        <v>138</v>
      </c>
      <c r="AI8375" t="s" s="30">
        <v>139</v>
      </c>
      <c r="AJ8375" s="245">
        <v>37402</v>
      </c>
    </row>
    <row r="8376" s="231" customFormat="1" ht="13.65" customHeight="1">
      <c r="AA8376" s="245">
        <v>1554096</v>
      </c>
      <c r="AB8376" t="s" s="30">
        <v>16931</v>
      </c>
      <c r="AC8376" t="s" s="30">
        <v>16932</v>
      </c>
      <c r="AD8376" t="s" s="30">
        <v>1104</v>
      </c>
      <c r="AG8376" t="s" s="30">
        <f>CONCATENATE(AH8376,", ",AI8376," ",AJ8376)</f>
        <v>197</v>
      </c>
      <c r="AH8376" t="s" s="244">
        <v>138</v>
      </c>
      <c r="AI8376" t="s" s="30">
        <v>139</v>
      </c>
      <c r="AJ8376" s="245">
        <v>37402</v>
      </c>
    </row>
    <row r="8377" s="231" customFormat="1" ht="13.65" customHeight="1">
      <c r="AA8377" s="245">
        <v>1554104</v>
      </c>
      <c r="AB8377" t="s" s="30">
        <v>16931</v>
      </c>
      <c r="AC8377" t="s" s="30">
        <v>16933</v>
      </c>
      <c r="AD8377" t="s" s="30">
        <v>1104</v>
      </c>
      <c r="AG8377" t="s" s="30">
        <f>CONCATENATE(AH8377,", ",AI8377," ",AJ8377)</f>
        <v>197</v>
      </c>
      <c r="AH8377" t="s" s="244">
        <v>138</v>
      </c>
      <c r="AI8377" t="s" s="30">
        <v>139</v>
      </c>
      <c r="AJ8377" s="245">
        <v>37402</v>
      </c>
    </row>
    <row r="8378" s="231" customFormat="1" ht="13.65" customHeight="1">
      <c r="AA8378" s="245">
        <v>1554112</v>
      </c>
      <c r="AB8378" t="s" s="30">
        <v>16931</v>
      </c>
      <c r="AC8378" t="s" s="30">
        <v>16934</v>
      </c>
      <c r="AD8378" t="s" s="30">
        <v>1104</v>
      </c>
      <c r="AG8378" t="s" s="30">
        <f>CONCATENATE(AH8378,", ",AI8378," ",AJ8378)</f>
        <v>197</v>
      </c>
      <c r="AH8378" t="s" s="244">
        <v>138</v>
      </c>
      <c r="AI8378" t="s" s="30">
        <v>139</v>
      </c>
      <c r="AJ8378" s="245">
        <v>37402</v>
      </c>
    </row>
    <row r="8379" s="231" customFormat="1" ht="13.65" customHeight="1">
      <c r="AA8379" s="245">
        <v>1554120</v>
      </c>
      <c r="AB8379" t="s" s="30">
        <v>16931</v>
      </c>
      <c r="AC8379" t="s" s="30">
        <v>16935</v>
      </c>
      <c r="AD8379" t="s" s="30">
        <v>1104</v>
      </c>
      <c r="AG8379" t="s" s="30">
        <f>CONCATENATE(AH8379,", ",AI8379," ",AJ8379)</f>
        <v>197</v>
      </c>
      <c r="AH8379" t="s" s="244">
        <v>138</v>
      </c>
      <c r="AI8379" t="s" s="30">
        <v>139</v>
      </c>
      <c r="AJ8379" s="245">
        <v>37402</v>
      </c>
    </row>
    <row r="8380" s="231" customFormat="1" ht="13.65" customHeight="1">
      <c r="AA8380" s="245">
        <v>1554138</v>
      </c>
      <c r="AB8380" t="s" s="30">
        <v>16931</v>
      </c>
      <c r="AC8380" t="s" s="30">
        <v>16936</v>
      </c>
      <c r="AD8380" t="s" s="30">
        <v>1104</v>
      </c>
      <c r="AG8380" t="s" s="30">
        <f>CONCATENATE(AH8380,", ",AI8380," ",AJ8380)</f>
        <v>197</v>
      </c>
      <c r="AH8380" t="s" s="244">
        <v>138</v>
      </c>
      <c r="AI8380" t="s" s="30">
        <v>139</v>
      </c>
      <c r="AJ8380" s="245">
        <v>37402</v>
      </c>
    </row>
    <row r="8381" s="231" customFormat="1" ht="13.65" customHeight="1">
      <c r="AA8381" s="245">
        <v>1554153</v>
      </c>
      <c r="AB8381" t="s" s="30">
        <v>16931</v>
      </c>
      <c r="AC8381" t="s" s="30">
        <v>16937</v>
      </c>
      <c r="AD8381" t="s" s="30">
        <v>1104</v>
      </c>
      <c r="AG8381" t="s" s="30">
        <f>CONCATENATE(AH8381,", ",AI8381," ",AJ8381)</f>
        <v>197</v>
      </c>
      <c r="AH8381" t="s" s="244">
        <v>138</v>
      </c>
      <c r="AI8381" t="s" s="30">
        <v>139</v>
      </c>
      <c r="AJ8381" s="245">
        <v>37402</v>
      </c>
    </row>
    <row r="8382" s="231" customFormat="1" ht="13.65" customHeight="1">
      <c r="AA8382" s="245">
        <v>1554179</v>
      </c>
      <c r="AB8382" t="s" s="30">
        <v>16931</v>
      </c>
      <c r="AC8382" t="s" s="30">
        <v>16938</v>
      </c>
      <c r="AD8382" t="s" s="30">
        <v>1104</v>
      </c>
      <c r="AG8382" t="s" s="30">
        <f>CONCATENATE(AH8382,", ",AI8382," ",AJ8382)</f>
        <v>197</v>
      </c>
      <c r="AH8382" t="s" s="244">
        <v>138</v>
      </c>
      <c r="AI8382" t="s" s="30">
        <v>139</v>
      </c>
      <c r="AJ8382" s="245">
        <v>37402</v>
      </c>
    </row>
    <row r="8383" s="231" customFormat="1" ht="13.65" customHeight="1">
      <c r="AA8383" s="245">
        <v>1554435</v>
      </c>
      <c r="AB8383" t="s" s="30">
        <v>16939</v>
      </c>
      <c r="AD8383" t="s" s="30">
        <v>16940</v>
      </c>
      <c r="AG8383" t="s" s="30">
        <f>CONCATENATE(AH8383,", ",AI8383," ",AJ8383)</f>
        <v>8165</v>
      </c>
      <c r="AH8383" t="s" s="244">
        <v>499</v>
      </c>
      <c r="AI8383" t="s" s="30">
        <v>139</v>
      </c>
      <c r="AJ8383" s="245">
        <v>37902</v>
      </c>
    </row>
    <row r="8384" s="231" customFormat="1" ht="13.65" customHeight="1">
      <c r="AA8384" s="245">
        <v>1554724</v>
      </c>
      <c r="AB8384" t="s" s="30">
        <v>16941</v>
      </c>
      <c r="AD8384" t="s" s="30">
        <v>16942</v>
      </c>
      <c r="AG8384" t="s" s="30">
        <f>CONCATENATE(AH8384,", ",AI8384," ",AJ8384)</f>
        <v>264</v>
      </c>
      <c r="AH8384" t="s" s="244">
        <v>138</v>
      </c>
      <c r="AI8384" t="s" s="30">
        <v>139</v>
      </c>
      <c r="AJ8384" s="245">
        <v>37450</v>
      </c>
    </row>
    <row r="8385" s="231" customFormat="1" ht="13.65" customHeight="1">
      <c r="AA8385" s="245">
        <v>1555820</v>
      </c>
      <c r="AB8385" t="s" s="30">
        <v>16943</v>
      </c>
      <c r="AD8385" t="s" s="30">
        <v>16944</v>
      </c>
      <c r="AG8385" t="s" s="30">
        <f>CONCATENATE(AH8385,", ",AI8385," ",AJ8385)</f>
        <v>185</v>
      </c>
      <c r="AH8385" t="s" s="244">
        <v>138</v>
      </c>
      <c r="AI8385" t="s" s="30">
        <v>139</v>
      </c>
      <c r="AJ8385" s="245">
        <v>37415</v>
      </c>
    </row>
    <row r="8386" s="231" customFormat="1" ht="13.65" customHeight="1">
      <c r="AA8386" s="245">
        <v>1555846</v>
      </c>
      <c r="AB8386" t="s" s="30">
        <v>16945</v>
      </c>
      <c r="AD8386" t="s" s="30">
        <v>16946</v>
      </c>
      <c r="AG8386" t="s" s="30">
        <f>CONCATENATE(AH8386,", ",AI8386," ",AJ8386)</f>
        <v>3265</v>
      </c>
      <c r="AH8386" t="s" s="244">
        <v>854</v>
      </c>
      <c r="AI8386" t="s" s="30">
        <v>139</v>
      </c>
      <c r="AJ8386" s="245">
        <v>37311</v>
      </c>
    </row>
    <row r="8387" s="231" customFormat="1" ht="13.65" customHeight="1">
      <c r="AA8387" s="245">
        <v>1555861</v>
      </c>
      <c r="AB8387" t="s" s="30">
        <v>16947</v>
      </c>
      <c r="AD8387" t="s" s="30">
        <v>16948</v>
      </c>
      <c r="AG8387" t="s" s="30">
        <f>CONCATENATE(AH8387,", ",AI8387," ",AJ8387)</f>
        <v>147</v>
      </c>
      <c r="AH8387" t="s" s="244">
        <v>138</v>
      </c>
      <c r="AI8387" t="s" s="30">
        <v>139</v>
      </c>
      <c r="AJ8387" s="245">
        <v>37406</v>
      </c>
    </row>
    <row r="8388" s="231" customFormat="1" ht="13.65" customHeight="1">
      <c r="AA8388" s="245">
        <v>1555887</v>
      </c>
      <c r="AB8388" t="s" s="30">
        <v>16949</v>
      </c>
      <c r="AD8388" t="s" s="30">
        <v>16950</v>
      </c>
      <c r="AG8388" t="s" s="30">
        <f>CONCATENATE(AH8388,", ",AI8388," ",AJ8388)</f>
        <v>169</v>
      </c>
      <c r="AH8388" t="s" s="244">
        <v>138</v>
      </c>
      <c r="AI8388" t="s" s="30">
        <v>139</v>
      </c>
      <c r="AJ8388" s="245">
        <v>37411</v>
      </c>
    </row>
    <row r="8389" s="231" customFormat="1" ht="13.65" customHeight="1">
      <c r="AA8389" s="245">
        <v>1555895</v>
      </c>
      <c r="AB8389" t="s" s="30">
        <v>16951</v>
      </c>
      <c r="AG8389" t="s" s="30">
        <f>CONCATENATE(AH8389,", ",AI8389," ",AJ8389)</f>
        <v>209</v>
      </c>
    </row>
    <row r="8390" s="231" customFormat="1" ht="13.65" customHeight="1">
      <c r="AA8390" s="245">
        <v>1555945</v>
      </c>
      <c r="AB8390" t="s" s="30">
        <v>16952</v>
      </c>
      <c r="AD8390" t="s" s="30">
        <v>16953</v>
      </c>
      <c r="AG8390" t="s" s="30">
        <f>CONCATENATE(AH8390,", ",AI8390," ",AJ8390)</f>
        <v>1355</v>
      </c>
      <c r="AH8390" t="s" s="244">
        <v>485</v>
      </c>
      <c r="AI8390" t="s" s="30">
        <v>139</v>
      </c>
      <c r="AJ8390" s="245">
        <v>37363</v>
      </c>
    </row>
    <row r="8391" s="231" customFormat="1" ht="13.65" customHeight="1">
      <c r="AA8391" s="245">
        <v>1555960</v>
      </c>
      <c r="AB8391" t="s" s="30">
        <v>16954</v>
      </c>
      <c r="AD8391" t="s" s="30">
        <v>16955</v>
      </c>
      <c r="AG8391" t="s" s="30">
        <f>CONCATENATE(AH8391,", ",AI8391," ",AJ8391)</f>
        <v>11251</v>
      </c>
      <c r="AH8391" t="s" s="244">
        <v>11252</v>
      </c>
      <c r="AI8391" t="s" s="30">
        <v>139</v>
      </c>
      <c r="AJ8391" s="245">
        <v>37415</v>
      </c>
    </row>
    <row r="8392" s="231" customFormat="1" ht="13.65" customHeight="1">
      <c r="AA8392" s="245">
        <v>1556257</v>
      </c>
      <c r="AB8392" t="s" s="30">
        <v>16956</v>
      </c>
      <c r="AG8392" t="s" s="30">
        <f>CONCATENATE(AH8392,", ",AI8392," ",AJ8392)</f>
        <v>209</v>
      </c>
    </row>
    <row r="8393" s="231" customFormat="1" ht="13.65" customHeight="1">
      <c r="AA8393" s="245">
        <v>1556349</v>
      </c>
      <c r="AB8393" t="s" s="30">
        <v>16957</v>
      </c>
      <c r="AD8393" t="s" s="30">
        <v>16958</v>
      </c>
      <c r="AG8393" t="s" s="30">
        <f>CONCATENATE(AH8393,", ",AI8393," ",AJ8393)</f>
        <v>4502</v>
      </c>
      <c r="AH8393" t="s" s="244">
        <v>854</v>
      </c>
      <c r="AI8393" t="s" s="30">
        <v>139</v>
      </c>
      <c r="AJ8393" s="245">
        <v>37312</v>
      </c>
    </row>
    <row r="8394" s="231" customFormat="1" ht="13.65" customHeight="1">
      <c r="AA8394" s="245">
        <v>1556471</v>
      </c>
      <c r="AB8394" t="s" s="30">
        <v>16959</v>
      </c>
      <c r="AG8394" t="s" s="30">
        <f>CONCATENATE(AH8394,", ",AI8394," ",AJ8394)</f>
        <v>209</v>
      </c>
    </row>
    <row r="8395" s="231" customFormat="1" ht="13.65" customHeight="1">
      <c r="AA8395" s="245">
        <v>1556547</v>
      </c>
      <c r="AB8395" t="s" s="30">
        <v>16960</v>
      </c>
      <c r="AG8395" t="s" s="30">
        <f>CONCATENATE(AH8395,", ",AI8395," ",AJ8395)</f>
        <v>209</v>
      </c>
    </row>
    <row r="8396" s="231" customFormat="1" ht="13.65" customHeight="1">
      <c r="AA8396" s="245">
        <v>1556711</v>
      </c>
      <c r="AB8396" t="s" s="30">
        <v>16961</v>
      </c>
      <c r="AD8396" t="s" s="30">
        <v>16962</v>
      </c>
      <c r="AG8396" t="s" s="30">
        <f>CONCATENATE(AH8396,", ",AI8396," ",AJ8396)</f>
        <v>169</v>
      </c>
      <c r="AH8396" t="s" s="244">
        <v>138</v>
      </c>
      <c r="AI8396" t="s" s="30">
        <v>139</v>
      </c>
      <c r="AJ8396" s="245">
        <v>37411</v>
      </c>
    </row>
    <row r="8397" s="231" customFormat="1" ht="13.65" customHeight="1">
      <c r="AA8397" s="245">
        <v>1556794</v>
      </c>
      <c r="AB8397" t="s" s="30">
        <v>16963</v>
      </c>
      <c r="AG8397" t="s" s="30">
        <f>CONCATENATE(AH8397,", ",AI8397," ",AJ8397)</f>
        <v>209</v>
      </c>
    </row>
    <row r="8398" s="231" customFormat="1" ht="13.65" customHeight="1">
      <c r="AA8398" s="245">
        <v>1557032</v>
      </c>
      <c r="AB8398" t="s" s="30">
        <v>16964</v>
      </c>
      <c r="AD8398" t="s" s="30">
        <v>16965</v>
      </c>
      <c r="AG8398" t="s" s="30">
        <f>CONCATENATE(AH8398,", ",AI8398," ",AJ8398)</f>
        <v>147</v>
      </c>
      <c r="AH8398" t="s" s="244">
        <v>138</v>
      </c>
      <c r="AI8398" t="s" s="30">
        <v>139</v>
      </c>
      <c r="AJ8398" s="245">
        <v>37406</v>
      </c>
    </row>
    <row r="8399" s="231" customFormat="1" ht="13.65" customHeight="1">
      <c r="AA8399" s="245">
        <v>1557560</v>
      </c>
      <c r="AB8399" t="s" s="30">
        <v>16966</v>
      </c>
      <c r="AD8399" t="s" s="30">
        <v>16967</v>
      </c>
      <c r="AG8399" t="s" s="30">
        <f>CONCATENATE(AH8399,", ",AI8399," ",AJ8399)</f>
        <v>13144</v>
      </c>
      <c r="AH8399" t="s" s="244">
        <v>13145</v>
      </c>
      <c r="AI8399" t="s" s="30">
        <v>13146</v>
      </c>
      <c r="AJ8399" s="245">
        <v>68114</v>
      </c>
    </row>
    <row r="8400" s="231" customFormat="1" ht="13.65" customHeight="1">
      <c r="AA8400" s="245">
        <v>1562511</v>
      </c>
      <c r="AB8400" t="s" s="30">
        <v>16968</v>
      </c>
      <c r="AD8400" t="s" s="30">
        <v>16969</v>
      </c>
      <c r="AG8400" t="s" s="30">
        <f>CONCATENATE(AH8400,", ",AI8400," ",AJ8400)</f>
        <v>8165</v>
      </c>
      <c r="AH8400" t="s" s="244">
        <v>499</v>
      </c>
      <c r="AI8400" t="s" s="30">
        <v>139</v>
      </c>
      <c r="AJ8400" s="245">
        <v>37902</v>
      </c>
    </row>
    <row r="8401" s="231" customFormat="1" ht="13.65" customHeight="1">
      <c r="AA8401" s="245">
        <v>1562644</v>
      </c>
      <c r="AB8401" t="s" s="30">
        <v>16970</v>
      </c>
      <c r="AD8401" t="s" s="30">
        <v>16481</v>
      </c>
      <c r="AG8401" t="s" s="30">
        <f>CONCATENATE(AH8401,", ",AI8401," ",AJ8401)</f>
        <v>8165</v>
      </c>
      <c r="AH8401" t="s" s="244">
        <v>499</v>
      </c>
      <c r="AI8401" t="s" s="30">
        <v>139</v>
      </c>
      <c r="AJ8401" s="245">
        <v>37902</v>
      </c>
    </row>
    <row r="8402" s="231" customFormat="1" ht="13.65" customHeight="1">
      <c r="AA8402" s="245">
        <v>1562693</v>
      </c>
      <c r="AB8402" t="s" s="30">
        <v>16971</v>
      </c>
      <c r="AD8402" t="s" s="30">
        <v>16972</v>
      </c>
      <c r="AG8402" t="s" s="30">
        <f>CONCATENATE(AH8402,", ",AI8402," ",AJ8402)</f>
        <v>8165</v>
      </c>
      <c r="AH8402" t="s" s="244">
        <v>499</v>
      </c>
      <c r="AI8402" t="s" s="30">
        <v>139</v>
      </c>
      <c r="AJ8402" s="245">
        <v>37902</v>
      </c>
    </row>
    <row r="8403" s="231" customFormat="1" ht="13.65" customHeight="1">
      <c r="AA8403" s="245">
        <v>1562719</v>
      </c>
      <c r="AB8403" t="s" s="30">
        <v>16973</v>
      </c>
      <c r="AD8403" t="s" s="30">
        <v>16974</v>
      </c>
      <c r="AG8403" t="s" s="30">
        <f>CONCATENATE(AH8403,", ",AI8403," ",AJ8403)</f>
        <v>8165</v>
      </c>
      <c r="AH8403" t="s" s="244">
        <v>499</v>
      </c>
      <c r="AI8403" t="s" s="30">
        <v>139</v>
      </c>
      <c r="AJ8403" s="245">
        <v>37902</v>
      </c>
    </row>
    <row r="8404" s="231" customFormat="1" ht="13.65" customHeight="1">
      <c r="AA8404" s="245">
        <v>1562735</v>
      </c>
      <c r="AB8404" t="s" s="30">
        <v>16975</v>
      </c>
      <c r="AD8404" t="s" s="30">
        <v>16976</v>
      </c>
      <c r="AG8404" t="s" s="30">
        <f>CONCATENATE(AH8404,", ",AI8404," ",AJ8404)</f>
        <v>8165</v>
      </c>
      <c r="AH8404" t="s" s="244">
        <v>499</v>
      </c>
      <c r="AI8404" t="s" s="30">
        <v>139</v>
      </c>
      <c r="AJ8404" s="245">
        <v>37902</v>
      </c>
    </row>
    <row r="8405" s="231" customFormat="1" ht="13.65" customHeight="1">
      <c r="AA8405" s="245">
        <v>1562859</v>
      </c>
      <c r="AB8405" t="s" s="30">
        <v>16977</v>
      </c>
      <c r="AG8405" t="s" s="30">
        <f>CONCATENATE(AH8405,", ",AI8405," ",AJ8405)</f>
        <v>209</v>
      </c>
    </row>
    <row r="8406" s="231" customFormat="1" ht="13.65" customHeight="1">
      <c r="AA8406" s="245">
        <v>1564079</v>
      </c>
      <c r="AB8406" t="s" s="30">
        <v>16978</v>
      </c>
      <c r="AG8406" t="s" s="30">
        <f>CONCATENATE(AH8406,", ",AI8406," ",AJ8406)</f>
        <v>209</v>
      </c>
    </row>
    <row r="8407" s="231" customFormat="1" ht="13.65" customHeight="1">
      <c r="AA8407" s="245">
        <v>1564087</v>
      </c>
      <c r="AB8407" t="s" s="30">
        <v>16979</v>
      </c>
      <c r="AC8407" t="s" s="30">
        <v>16980</v>
      </c>
      <c r="AD8407" t="s" s="30">
        <v>16981</v>
      </c>
      <c r="AG8407" t="s" s="30">
        <f>CONCATENATE(AH8407,", ",AI8407," ",AJ8407)</f>
        <v>16982</v>
      </c>
      <c r="AH8407" t="s" s="244">
        <v>7357</v>
      </c>
      <c r="AI8407" t="s" s="30">
        <v>3412</v>
      </c>
      <c r="AJ8407" s="245">
        <v>78746</v>
      </c>
    </row>
    <row r="8408" s="231" customFormat="1" ht="13.65" customHeight="1">
      <c r="AA8408" s="245">
        <v>1564152</v>
      </c>
      <c r="AB8408" t="s" s="30">
        <v>16983</v>
      </c>
      <c r="AC8408" t="s" s="30">
        <v>16984</v>
      </c>
      <c r="AD8408" t="s" s="30">
        <v>16985</v>
      </c>
      <c r="AG8408" t="s" s="30">
        <f>CONCATENATE(AH8408,", ",AI8408," ",AJ8408)</f>
        <v>16258</v>
      </c>
      <c r="AH8408" t="s" s="244">
        <v>6247</v>
      </c>
      <c r="AI8408" t="s" s="30">
        <v>139</v>
      </c>
      <c r="AJ8408" s="245">
        <v>38305</v>
      </c>
    </row>
    <row r="8409" s="231" customFormat="1" ht="13.65" customHeight="1">
      <c r="AA8409" s="245">
        <v>1564392</v>
      </c>
      <c r="AB8409" t="s" s="30">
        <v>16986</v>
      </c>
      <c r="AD8409" t="s" s="30">
        <v>16987</v>
      </c>
      <c r="AG8409" t="s" s="30">
        <f>CONCATENATE(AH8409,", ",AI8409," ",AJ8409)</f>
        <v>1355</v>
      </c>
      <c r="AH8409" t="s" s="244">
        <v>485</v>
      </c>
      <c r="AI8409" t="s" s="30">
        <v>139</v>
      </c>
      <c r="AJ8409" s="245">
        <v>37363</v>
      </c>
    </row>
    <row r="8410" s="231" customFormat="1" ht="13.65" customHeight="1">
      <c r="AA8410" s="245">
        <v>1564582</v>
      </c>
      <c r="AB8410" t="s" s="30">
        <v>16988</v>
      </c>
      <c r="AD8410" t="s" s="30">
        <v>16989</v>
      </c>
      <c r="AG8410" t="s" s="30">
        <f>CONCATENATE(AH8410,", ",AI8410," ",AJ8410)</f>
        <v>309</v>
      </c>
      <c r="AH8410" t="s" s="244">
        <v>138</v>
      </c>
      <c r="AI8410" t="s" s="30">
        <v>139</v>
      </c>
      <c r="AJ8410" s="245">
        <v>37416</v>
      </c>
    </row>
    <row r="8411" s="231" customFormat="1" ht="13.65" customHeight="1">
      <c r="AA8411" s="245">
        <v>1564590</v>
      </c>
      <c r="AB8411" t="s" s="30">
        <v>16990</v>
      </c>
      <c r="AG8411" t="s" s="30">
        <f>CONCATENATE(AH8411,", ",AI8411," ",AJ8411)</f>
        <v>209</v>
      </c>
    </row>
    <row r="8412" s="231" customFormat="1" ht="13.65" customHeight="1">
      <c r="AA8412" s="245">
        <v>1564608</v>
      </c>
      <c r="AB8412" t="s" s="30">
        <v>16991</v>
      </c>
      <c r="AG8412" t="s" s="30">
        <f>CONCATENATE(AH8412,", ",AI8412," ",AJ8412)</f>
        <v>209</v>
      </c>
    </row>
    <row r="8413" s="231" customFormat="1" ht="13.65" customHeight="1">
      <c r="AA8413" s="245">
        <v>1564616</v>
      </c>
      <c r="AB8413" t="s" s="30">
        <v>16992</v>
      </c>
      <c r="AG8413" t="s" s="30">
        <f>CONCATENATE(AH8413,", ",AI8413," ",AJ8413)</f>
        <v>209</v>
      </c>
    </row>
    <row r="8414" s="231" customFormat="1" ht="13.65" customHeight="1">
      <c r="AA8414" s="245">
        <v>1564624</v>
      </c>
      <c r="AB8414" t="s" s="30">
        <v>16993</v>
      </c>
      <c r="AD8414" t="s" s="30">
        <v>16994</v>
      </c>
      <c r="AG8414" t="s" s="30">
        <f>CONCATENATE(AH8414,", ",AI8414," ",AJ8414)</f>
        <v>1355</v>
      </c>
      <c r="AH8414" t="s" s="244">
        <v>485</v>
      </c>
      <c r="AI8414" t="s" s="30">
        <v>139</v>
      </c>
      <c r="AJ8414" s="245">
        <v>37363</v>
      </c>
    </row>
    <row r="8415" s="231" customFormat="1" ht="13.65" customHeight="1">
      <c r="AA8415" s="245">
        <v>1566793</v>
      </c>
      <c r="AB8415" t="s" s="30">
        <v>16995</v>
      </c>
      <c r="AD8415" t="s" s="30">
        <v>16996</v>
      </c>
      <c r="AG8415" t="s" s="30">
        <f>CONCATENATE(AH8415,", ",AI8415," ",AJ8415)</f>
        <v>10083</v>
      </c>
      <c r="AH8415" t="s" s="244">
        <v>5267</v>
      </c>
      <c r="AI8415" t="s" s="30">
        <v>5268</v>
      </c>
      <c r="AJ8415" s="245">
        <v>98109</v>
      </c>
    </row>
    <row r="8416" s="231" customFormat="1" ht="13.65" customHeight="1">
      <c r="AA8416" s="245">
        <v>1569003</v>
      </c>
      <c r="AB8416" t="s" s="30">
        <v>16997</v>
      </c>
      <c r="AD8416" t="s" s="30">
        <v>16998</v>
      </c>
      <c r="AG8416" t="s" s="30">
        <f>CONCATENATE(AH8416,", ",AI8416," ",AJ8416)</f>
        <v>182</v>
      </c>
      <c r="AH8416" t="s" s="244">
        <v>138</v>
      </c>
      <c r="AI8416" t="s" s="30">
        <v>139</v>
      </c>
      <c r="AJ8416" s="245">
        <v>37421</v>
      </c>
    </row>
    <row r="8417" s="231" customFormat="1" ht="13.65" customHeight="1">
      <c r="AA8417" s="245">
        <v>1569763</v>
      </c>
      <c r="AB8417" t="s" s="30">
        <v>16999</v>
      </c>
      <c r="AD8417" t="s" s="30">
        <v>17000</v>
      </c>
      <c r="AG8417" t="s" s="30">
        <f>CONCATENATE(AH8417,", ",AI8417," ",AJ8417)</f>
        <v>185</v>
      </c>
      <c r="AH8417" t="s" s="244">
        <v>138</v>
      </c>
      <c r="AI8417" t="s" s="30">
        <v>139</v>
      </c>
      <c r="AJ8417" s="245">
        <v>37415</v>
      </c>
    </row>
    <row r="8418" s="231" customFormat="1" ht="13.65" customHeight="1">
      <c r="AA8418" s="245">
        <v>1569896</v>
      </c>
      <c r="AB8418" t="s" s="30">
        <v>17001</v>
      </c>
      <c r="AG8418" t="s" s="30">
        <f>CONCATENATE(AH8418,", ",AI8418," ",AJ8418)</f>
        <v>209</v>
      </c>
    </row>
    <row r="8419" s="231" customFormat="1" ht="13.65" customHeight="1">
      <c r="AA8419" s="245">
        <v>1569904</v>
      </c>
      <c r="AB8419" t="s" s="30">
        <v>17002</v>
      </c>
      <c r="AG8419" t="s" s="30">
        <f>CONCATENATE(AH8419,", ",AI8419," ",AJ8419)</f>
        <v>209</v>
      </c>
    </row>
    <row r="8420" s="231" customFormat="1" ht="13.65" customHeight="1">
      <c r="AA8420" s="245">
        <v>1569912</v>
      </c>
      <c r="AB8420" t="s" s="30">
        <v>17003</v>
      </c>
      <c r="AG8420" t="s" s="30">
        <f>CONCATENATE(AH8420,", ",AI8420," ",AJ8420)</f>
        <v>209</v>
      </c>
    </row>
    <row r="8421" s="231" customFormat="1" ht="13.65" customHeight="1">
      <c r="AA8421" s="245">
        <v>1569920</v>
      </c>
      <c r="AB8421" t="s" s="30">
        <v>17004</v>
      </c>
      <c r="AG8421" t="s" s="30">
        <f>CONCATENATE(AH8421,", ",AI8421," ",AJ8421)</f>
        <v>209</v>
      </c>
    </row>
    <row r="8422" s="231" customFormat="1" ht="13.65" customHeight="1">
      <c r="AA8422" s="245">
        <v>1569938</v>
      </c>
      <c r="AB8422" t="s" s="30">
        <v>17005</v>
      </c>
      <c r="AG8422" t="s" s="30">
        <f>CONCATENATE(AH8422,", ",AI8422," ",AJ8422)</f>
        <v>209</v>
      </c>
    </row>
    <row r="8423" s="231" customFormat="1" ht="13.65" customHeight="1">
      <c r="AA8423" s="245">
        <v>1569946</v>
      </c>
      <c r="AB8423" t="s" s="30">
        <v>17006</v>
      </c>
      <c r="AG8423" t="s" s="30">
        <f>CONCATENATE(AH8423,", ",AI8423," ",AJ8423)</f>
        <v>209</v>
      </c>
    </row>
    <row r="8424" s="231" customFormat="1" ht="13.65" customHeight="1">
      <c r="AA8424" s="245">
        <v>1569953</v>
      </c>
      <c r="AB8424" t="s" s="30">
        <v>17007</v>
      </c>
      <c r="AG8424" t="s" s="30">
        <f>CONCATENATE(AH8424,", ",AI8424," ",AJ8424)</f>
        <v>209</v>
      </c>
    </row>
    <row r="8425" s="231" customFormat="1" ht="13.65" customHeight="1">
      <c r="AA8425" s="245">
        <v>1569961</v>
      </c>
      <c r="AB8425" t="s" s="30">
        <v>17008</v>
      </c>
      <c r="AG8425" t="s" s="30">
        <f>CONCATENATE(AH8425,", ",AI8425," ",AJ8425)</f>
        <v>209</v>
      </c>
    </row>
    <row r="8426" s="231" customFormat="1" ht="13.65" customHeight="1">
      <c r="AA8426" s="245">
        <v>1569979</v>
      </c>
      <c r="AB8426" t="s" s="30">
        <v>17009</v>
      </c>
      <c r="AG8426" t="s" s="30">
        <f>CONCATENATE(AH8426,", ",AI8426," ",AJ8426)</f>
        <v>209</v>
      </c>
    </row>
    <row r="8427" s="231" customFormat="1" ht="13.65" customHeight="1">
      <c r="AA8427" s="245">
        <v>1569987</v>
      </c>
      <c r="AB8427" t="s" s="30">
        <v>17010</v>
      </c>
      <c r="AG8427" t="s" s="30">
        <f>CONCATENATE(AH8427,", ",AI8427," ",AJ8427)</f>
        <v>209</v>
      </c>
    </row>
    <row r="8428" s="231" customFormat="1" ht="13.65" customHeight="1">
      <c r="AA8428" s="245">
        <v>1569995</v>
      </c>
      <c r="AB8428" t="s" s="30">
        <v>17011</v>
      </c>
      <c r="AG8428" t="s" s="30">
        <f>CONCATENATE(AH8428,", ",AI8428," ",AJ8428)</f>
        <v>209</v>
      </c>
    </row>
    <row r="8429" s="231" customFormat="1" ht="13.65" customHeight="1">
      <c r="AA8429" s="245">
        <v>1570001</v>
      </c>
      <c r="AB8429" t="s" s="30">
        <v>17012</v>
      </c>
      <c r="AG8429" t="s" s="30">
        <f>CONCATENATE(AH8429,", ",AI8429," ",AJ8429)</f>
        <v>209</v>
      </c>
    </row>
    <row r="8430" s="231" customFormat="1" ht="13.65" customHeight="1">
      <c r="AA8430" s="245">
        <v>1570019</v>
      </c>
      <c r="AB8430" t="s" s="30">
        <v>17013</v>
      </c>
      <c r="AG8430" t="s" s="30">
        <f>CONCATENATE(AH8430,", ",AI8430," ",AJ8430)</f>
        <v>209</v>
      </c>
    </row>
    <row r="8431" s="231" customFormat="1" ht="13.65" customHeight="1">
      <c r="AA8431" s="245">
        <v>1570043</v>
      </c>
      <c r="AB8431" t="s" s="30">
        <v>17014</v>
      </c>
      <c r="AG8431" t="s" s="30">
        <f>CONCATENATE(AH8431,", ",AI8431," ",AJ8431)</f>
        <v>209</v>
      </c>
    </row>
    <row r="8432" s="231" customFormat="1" ht="13.65" customHeight="1">
      <c r="AA8432" s="245">
        <v>1570050</v>
      </c>
      <c r="AB8432" t="s" s="30">
        <v>17015</v>
      </c>
      <c r="AC8432" t="s" s="30">
        <v>17016</v>
      </c>
      <c r="AG8432" t="s" s="30">
        <f>CONCATENATE(AH8432,", ",AI8432," ",AJ8432)</f>
        <v>209</v>
      </c>
    </row>
    <row r="8433" s="231" customFormat="1" ht="13.65" customHeight="1">
      <c r="AA8433" s="245">
        <v>1570068</v>
      </c>
      <c r="AB8433" t="s" s="30">
        <v>17017</v>
      </c>
      <c r="AG8433" t="s" s="30">
        <f>CONCATENATE(AH8433,", ",AI8433," ",AJ8433)</f>
        <v>209</v>
      </c>
    </row>
    <row r="8434" s="231" customFormat="1" ht="13.65" customHeight="1">
      <c r="AA8434" s="245">
        <v>1570076</v>
      </c>
      <c r="AB8434" t="s" s="30">
        <v>17018</v>
      </c>
      <c r="AG8434" t="s" s="30">
        <f>CONCATENATE(AH8434,", ",AI8434," ",AJ8434)</f>
        <v>209</v>
      </c>
    </row>
    <row r="8435" s="231" customFormat="1" ht="13.65" customHeight="1">
      <c r="AA8435" s="245">
        <v>1570084</v>
      </c>
      <c r="AB8435" t="s" s="30">
        <v>17019</v>
      </c>
      <c r="AG8435" t="s" s="30">
        <f>CONCATENATE(AH8435,", ",AI8435," ",AJ8435)</f>
        <v>209</v>
      </c>
    </row>
    <row r="8436" s="231" customFormat="1" ht="13.65" customHeight="1">
      <c r="AA8436" s="245">
        <v>1570092</v>
      </c>
      <c r="AB8436" t="s" s="30">
        <v>17020</v>
      </c>
      <c r="AG8436" t="s" s="30">
        <f>CONCATENATE(AH8436,", ",AI8436," ",AJ8436)</f>
        <v>209</v>
      </c>
    </row>
    <row r="8437" s="231" customFormat="1" ht="13.65" customHeight="1">
      <c r="AA8437" s="245">
        <v>1570134</v>
      </c>
      <c r="AB8437" t="s" s="30">
        <v>17021</v>
      </c>
      <c r="AD8437" t="s" s="30">
        <v>17022</v>
      </c>
      <c r="AG8437" t="s" s="30">
        <f>CONCATENATE(AH8437,", ",AI8437," ",AJ8437)</f>
        <v>267</v>
      </c>
      <c r="AH8437" t="s" s="244">
        <v>138</v>
      </c>
      <c r="AI8437" t="s" s="30">
        <v>139</v>
      </c>
      <c r="AJ8437" s="245">
        <v>37419</v>
      </c>
    </row>
    <row r="8438" s="231" customFormat="1" ht="13.65" customHeight="1">
      <c r="AA8438" s="245">
        <v>1573179</v>
      </c>
      <c r="AB8438" t="s" s="30">
        <v>17023</v>
      </c>
      <c r="AG8438" t="s" s="30">
        <f>CONCATENATE(AH8438,", ",AI8438," ",AJ8438)</f>
        <v>209</v>
      </c>
    </row>
    <row r="8439" s="231" customFormat="1" ht="13.65" customHeight="1">
      <c r="AA8439" s="245">
        <v>1573187</v>
      </c>
      <c r="AB8439" t="s" s="30">
        <v>17024</v>
      </c>
      <c r="AG8439" t="s" s="30">
        <f>CONCATENATE(AH8439,", ",AI8439," ",AJ8439)</f>
        <v>209</v>
      </c>
    </row>
    <row r="8440" s="231" customFormat="1" ht="13.65" customHeight="1">
      <c r="AA8440" s="245">
        <v>1573195</v>
      </c>
      <c r="AB8440" t="s" s="30">
        <v>17025</v>
      </c>
      <c r="AG8440" t="s" s="30">
        <f>CONCATENATE(AH8440,", ",AI8440," ",AJ8440)</f>
        <v>209</v>
      </c>
    </row>
    <row r="8441" s="231" customFormat="1" ht="13.65" customHeight="1">
      <c r="AA8441" s="245">
        <v>1573203</v>
      </c>
      <c r="AB8441" t="s" s="30">
        <v>17026</v>
      </c>
      <c r="AG8441" t="s" s="30">
        <f>CONCATENATE(AH8441,", ",AI8441," ",AJ8441)</f>
        <v>209</v>
      </c>
    </row>
    <row r="8442" s="231" customFormat="1" ht="13.65" customHeight="1">
      <c r="AA8442" s="245">
        <v>1573211</v>
      </c>
      <c r="AB8442" t="s" s="30">
        <v>17027</v>
      </c>
      <c r="AG8442" t="s" s="30">
        <f>CONCATENATE(AH8442,", ",AI8442," ",AJ8442)</f>
        <v>209</v>
      </c>
    </row>
    <row r="8443" s="231" customFormat="1" ht="13.65" customHeight="1">
      <c r="AA8443" s="245">
        <v>1573229</v>
      </c>
      <c r="AB8443" t="s" s="30">
        <v>17028</v>
      </c>
      <c r="AG8443" t="s" s="30">
        <f>CONCATENATE(AH8443,", ",AI8443," ",AJ8443)</f>
        <v>209</v>
      </c>
    </row>
    <row r="8444" s="231" customFormat="1" ht="13.65" customHeight="1">
      <c r="AA8444" s="245">
        <v>1573237</v>
      </c>
      <c r="AB8444" t="s" s="30">
        <v>17029</v>
      </c>
      <c r="AG8444" t="s" s="30">
        <f>CONCATENATE(AH8444,", ",AI8444," ",AJ8444)</f>
        <v>209</v>
      </c>
    </row>
    <row r="8445" s="231" customFormat="1" ht="13.65" customHeight="1">
      <c r="AA8445" s="245">
        <v>1573245</v>
      </c>
      <c r="AB8445" t="s" s="30">
        <v>17030</v>
      </c>
      <c r="AG8445" t="s" s="30">
        <f>CONCATENATE(AH8445,", ",AI8445," ",AJ8445)</f>
        <v>209</v>
      </c>
    </row>
    <row r="8446" s="231" customFormat="1" ht="13.65" customHeight="1">
      <c r="AA8446" s="245">
        <v>1573252</v>
      </c>
      <c r="AB8446" t="s" s="30">
        <v>17031</v>
      </c>
      <c r="AG8446" t="s" s="30">
        <f>CONCATENATE(AH8446,", ",AI8446," ",AJ8446)</f>
        <v>209</v>
      </c>
    </row>
    <row r="8447" s="231" customFormat="1" ht="13.65" customHeight="1">
      <c r="AA8447" s="245">
        <v>1573260</v>
      </c>
      <c r="AB8447" t="s" s="30">
        <v>17032</v>
      </c>
      <c r="AG8447" t="s" s="30">
        <f>CONCATENATE(AH8447,", ",AI8447," ",AJ8447)</f>
        <v>209</v>
      </c>
    </row>
    <row r="8448" s="231" customFormat="1" ht="13.65" customHeight="1">
      <c r="AA8448" s="245">
        <v>1573278</v>
      </c>
      <c r="AB8448" t="s" s="30">
        <v>17033</v>
      </c>
      <c r="AG8448" t="s" s="30">
        <f>CONCATENATE(AH8448,", ",AI8448," ",AJ8448)</f>
        <v>209</v>
      </c>
    </row>
    <row r="8449" s="231" customFormat="1" ht="13.65" customHeight="1">
      <c r="AA8449" s="245">
        <v>1573286</v>
      </c>
      <c r="AB8449" t="s" s="30">
        <v>17034</v>
      </c>
      <c r="AG8449" t="s" s="30">
        <f>CONCATENATE(AH8449,", ",AI8449," ",AJ8449)</f>
        <v>209</v>
      </c>
    </row>
    <row r="8450" s="231" customFormat="1" ht="13.65" customHeight="1">
      <c r="AA8450" s="245">
        <v>1573294</v>
      </c>
      <c r="AB8450" t="s" s="30">
        <v>17035</v>
      </c>
      <c r="AG8450" t="s" s="30">
        <f>CONCATENATE(AH8450,", ",AI8450," ",AJ8450)</f>
        <v>209</v>
      </c>
    </row>
    <row r="8451" s="231" customFormat="1" ht="13.65" customHeight="1">
      <c r="AA8451" s="245">
        <v>1573302</v>
      </c>
      <c r="AB8451" t="s" s="30">
        <v>17036</v>
      </c>
      <c r="AG8451" t="s" s="30">
        <f>CONCATENATE(AH8451,", ",AI8451," ",AJ8451)</f>
        <v>209</v>
      </c>
    </row>
    <row r="8452" s="231" customFormat="1" ht="13.65" customHeight="1">
      <c r="AA8452" s="245">
        <v>1573310</v>
      </c>
      <c r="AB8452" t="s" s="30">
        <v>17037</v>
      </c>
      <c r="AG8452" t="s" s="30">
        <f>CONCATENATE(AH8452,", ",AI8452," ",AJ8452)</f>
        <v>209</v>
      </c>
    </row>
    <row r="8453" s="231" customFormat="1" ht="13.65" customHeight="1">
      <c r="AA8453" s="245">
        <v>1573328</v>
      </c>
      <c r="AB8453" t="s" s="30">
        <v>17038</v>
      </c>
      <c r="AG8453" t="s" s="30">
        <f>CONCATENATE(AH8453,", ",AI8453," ",AJ8453)</f>
        <v>209</v>
      </c>
    </row>
    <row r="8454" s="231" customFormat="1" ht="13.65" customHeight="1">
      <c r="AA8454" s="245">
        <v>1573336</v>
      </c>
      <c r="AB8454" t="s" s="30">
        <v>17039</v>
      </c>
      <c r="AG8454" t="s" s="30">
        <f>CONCATENATE(AH8454,", ",AI8454," ",AJ8454)</f>
        <v>209</v>
      </c>
    </row>
    <row r="8455" s="231" customFormat="1" ht="13.65" customHeight="1">
      <c r="AA8455" s="245">
        <v>1573344</v>
      </c>
      <c r="AB8455" t="s" s="30">
        <v>17040</v>
      </c>
      <c r="AG8455" t="s" s="30">
        <f>CONCATENATE(AH8455,", ",AI8455," ",AJ8455)</f>
        <v>209</v>
      </c>
    </row>
    <row r="8456" s="231" customFormat="1" ht="13.65" customHeight="1">
      <c r="AA8456" s="245">
        <v>1573351</v>
      </c>
      <c r="AB8456" t="s" s="30">
        <v>17041</v>
      </c>
      <c r="AG8456" t="s" s="30">
        <f>CONCATENATE(AH8456,", ",AI8456," ",AJ8456)</f>
        <v>209</v>
      </c>
    </row>
    <row r="8457" s="231" customFormat="1" ht="13.65" customHeight="1">
      <c r="AA8457" s="245">
        <v>1573435</v>
      </c>
      <c r="AB8457" t="s" s="30">
        <v>17042</v>
      </c>
      <c r="AG8457" t="s" s="30">
        <f>CONCATENATE(AH8457,", ",AI8457," ",AJ8457)</f>
        <v>209</v>
      </c>
    </row>
    <row r="8458" s="231" customFormat="1" ht="13.65" customHeight="1">
      <c r="AA8458" s="245">
        <v>1573443</v>
      </c>
      <c r="AB8458" t="s" s="30">
        <v>17043</v>
      </c>
      <c r="AG8458" t="s" s="30">
        <f>CONCATENATE(AH8458,", ",AI8458," ",AJ8458)</f>
        <v>209</v>
      </c>
    </row>
    <row r="8459" s="231" customFormat="1" ht="13.65" customHeight="1">
      <c r="AA8459" s="245">
        <v>1573450</v>
      </c>
      <c r="AB8459" t="s" s="30">
        <v>17044</v>
      </c>
      <c r="AG8459" t="s" s="30">
        <f>CONCATENATE(AH8459,", ",AI8459," ",AJ8459)</f>
        <v>209</v>
      </c>
    </row>
    <row r="8460" s="231" customFormat="1" ht="13.65" customHeight="1">
      <c r="AA8460" s="245">
        <v>1573468</v>
      </c>
      <c r="AB8460" t="s" s="30">
        <v>17045</v>
      </c>
      <c r="AG8460" t="s" s="30">
        <f>CONCATENATE(AH8460,", ",AI8460," ",AJ8460)</f>
        <v>209</v>
      </c>
    </row>
    <row r="8461" s="231" customFormat="1" ht="13.65" customHeight="1">
      <c r="AA8461" s="245">
        <v>1573476</v>
      </c>
      <c r="AB8461" t="s" s="30">
        <v>17046</v>
      </c>
      <c r="AG8461" t="s" s="30">
        <f>CONCATENATE(AH8461,", ",AI8461," ",AJ8461)</f>
        <v>209</v>
      </c>
    </row>
    <row r="8462" s="231" customFormat="1" ht="13.65" customHeight="1">
      <c r="AA8462" s="245">
        <v>1573484</v>
      </c>
      <c r="AB8462" t="s" s="30">
        <v>17047</v>
      </c>
      <c r="AG8462" t="s" s="30">
        <f>CONCATENATE(AH8462,", ",AI8462," ",AJ8462)</f>
        <v>209</v>
      </c>
    </row>
    <row r="8463" s="231" customFormat="1" ht="13.65" customHeight="1">
      <c r="AA8463" s="245">
        <v>1573492</v>
      </c>
      <c r="AB8463" t="s" s="30">
        <v>17048</v>
      </c>
      <c r="AG8463" t="s" s="30">
        <f>CONCATENATE(AH8463,", ",AI8463," ",AJ8463)</f>
        <v>209</v>
      </c>
    </row>
    <row r="8464" s="231" customFormat="1" ht="13.65" customHeight="1">
      <c r="AA8464" s="245">
        <v>1573500</v>
      </c>
      <c r="AB8464" t="s" s="30">
        <v>17049</v>
      </c>
      <c r="AG8464" t="s" s="30">
        <f>CONCATENATE(AH8464,", ",AI8464," ",AJ8464)</f>
        <v>209</v>
      </c>
    </row>
    <row r="8465" s="231" customFormat="1" ht="13.65" customHeight="1">
      <c r="AA8465" s="245">
        <v>1573518</v>
      </c>
      <c r="AB8465" t="s" s="30">
        <v>17050</v>
      </c>
      <c r="AG8465" t="s" s="30">
        <f>CONCATENATE(AH8465,", ",AI8465," ",AJ8465)</f>
        <v>209</v>
      </c>
    </row>
    <row r="8466" s="231" customFormat="1" ht="13.65" customHeight="1">
      <c r="AA8466" s="245">
        <v>1573526</v>
      </c>
      <c r="AB8466" t="s" s="30">
        <v>17051</v>
      </c>
      <c r="AD8466" t="s" s="30">
        <v>15306</v>
      </c>
      <c r="AG8466" t="s" s="30">
        <f>CONCATENATE(AH8466,", ",AI8466," ",AJ8466)</f>
        <v>292</v>
      </c>
      <c r="AH8466" t="s" s="244">
        <v>293</v>
      </c>
      <c r="AI8466" t="s" s="30">
        <v>178</v>
      </c>
      <c r="AJ8466" s="245">
        <v>30736</v>
      </c>
    </row>
    <row r="8467" s="231" customFormat="1" ht="13.65" customHeight="1">
      <c r="AA8467" s="245">
        <v>1573716</v>
      </c>
      <c r="AB8467" t="s" s="30">
        <v>17052</v>
      </c>
      <c r="AG8467" t="s" s="30">
        <f>CONCATENATE(AH8467,", ",AI8467," ",AJ8467)</f>
        <v>209</v>
      </c>
    </row>
    <row r="8468" s="231" customFormat="1" ht="13.65" customHeight="1">
      <c r="AA8468" s="245">
        <v>1573724</v>
      </c>
      <c r="AB8468" t="s" s="30">
        <v>17053</v>
      </c>
      <c r="AG8468" t="s" s="30">
        <f>CONCATENATE(AH8468,", ",AI8468," ",AJ8468)</f>
        <v>209</v>
      </c>
    </row>
    <row r="8469" s="231" customFormat="1" ht="13.65" customHeight="1">
      <c r="AA8469" s="245">
        <v>1573732</v>
      </c>
      <c r="AB8469" t="s" s="30">
        <v>17054</v>
      </c>
      <c r="AG8469" t="s" s="30">
        <f>CONCATENATE(AH8469,", ",AI8469," ",AJ8469)</f>
        <v>209</v>
      </c>
    </row>
    <row r="8470" s="231" customFormat="1" ht="13.65" customHeight="1">
      <c r="AA8470" s="245">
        <v>1573757</v>
      </c>
      <c r="AB8470" t="s" s="30">
        <v>17055</v>
      </c>
      <c r="AG8470" t="s" s="30">
        <f>CONCATENATE(AH8470,", ",AI8470," ",AJ8470)</f>
        <v>209</v>
      </c>
    </row>
    <row r="8471" s="231" customFormat="1" ht="13.65" customHeight="1">
      <c r="AA8471" s="245">
        <v>1573765</v>
      </c>
      <c r="AB8471" t="s" s="30">
        <v>17056</v>
      </c>
      <c r="AG8471" t="s" s="30">
        <f>CONCATENATE(AH8471,", ",AI8471," ",AJ8471)</f>
        <v>209</v>
      </c>
    </row>
    <row r="8472" s="231" customFormat="1" ht="13.65" customHeight="1">
      <c r="AA8472" s="245">
        <v>1573773</v>
      </c>
      <c r="AB8472" t="s" s="30">
        <v>17057</v>
      </c>
      <c r="AG8472" t="s" s="30">
        <f>CONCATENATE(AH8472,", ",AI8472," ",AJ8472)</f>
        <v>209</v>
      </c>
    </row>
    <row r="8473" s="231" customFormat="1" ht="13.65" customHeight="1">
      <c r="AA8473" s="245">
        <v>1573781</v>
      </c>
      <c r="AB8473" t="s" s="30">
        <v>17058</v>
      </c>
      <c r="AG8473" t="s" s="30">
        <f>CONCATENATE(AH8473,", ",AI8473," ",AJ8473)</f>
        <v>209</v>
      </c>
    </row>
    <row r="8474" s="231" customFormat="1" ht="13.65" customHeight="1">
      <c r="AA8474" s="245">
        <v>1573799</v>
      </c>
      <c r="AB8474" t="s" s="30">
        <v>17059</v>
      </c>
      <c r="AG8474" t="s" s="30">
        <f>CONCATENATE(AH8474,", ",AI8474," ",AJ8474)</f>
        <v>209</v>
      </c>
    </row>
    <row r="8475" s="231" customFormat="1" ht="13.65" customHeight="1">
      <c r="AA8475" s="245">
        <v>1573807</v>
      </c>
      <c r="AB8475" t="s" s="30">
        <v>17060</v>
      </c>
      <c r="AG8475" t="s" s="30">
        <f>CONCATENATE(AH8475,", ",AI8475," ",AJ8475)</f>
        <v>209</v>
      </c>
    </row>
    <row r="8476" s="231" customFormat="1" ht="13.65" customHeight="1">
      <c r="AA8476" s="245">
        <v>1573823</v>
      </c>
      <c r="AB8476" t="s" s="30">
        <v>17061</v>
      </c>
      <c r="AG8476" t="s" s="30">
        <f>CONCATENATE(AH8476,", ",AI8476," ",AJ8476)</f>
        <v>209</v>
      </c>
    </row>
    <row r="8477" s="231" customFormat="1" ht="13.65" customHeight="1">
      <c r="AA8477" s="245">
        <v>1573831</v>
      </c>
      <c r="AB8477" t="s" s="30">
        <v>17062</v>
      </c>
      <c r="AG8477" t="s" s="30">
        <f>CONCATENATE(AH8477,", ",AI8477," ",AJ8477)</f>
        <v>209</v>
      </c>
    </row>
    <row r="8478" s="231" customFormat="1" ht="13.65" customHeight="1">
      <c r="AA8478" s="245">
        <v>1573849</v>
      </c>
      <c r="AB8478" t="s" s="30">
        <v>17063</v>
      </c>
      <c r="AC8478" t="s" s="30">
        <v>17064</v>
      </c>
      <c r="AG8478" t="s" s="30">
        <f>CONCATENATE(AH8478,", ",AI8478," ",AJ8478)</f>
        <v>209</v>
      </c>
    </row>
    <row r="8479" s="231" customFormat="1" ht="13.65" customHeight="1">
      <c r="AA8479" s="245">
        <v>1573856</v>
      </c>
      <c r="AB8479" t="s" s="30">
        <v>17065</v>
      </c>
      <c r="AG8479" t="s" s="30">
        <f>CONCATENATE(AH8479,", ",AI8479," ",AJ8479)</f>
        <v>209</v>
      </c>
    </row>
    <row r="8480" s="231" customFormat="1" ht="13.65" customHeight="1">
      <c r="AA8480" s="245">
        <v>1573864</v>
      </c>
      <c r="AB8480" t="s" s="30">
        <v>17066</v>
      </c>
      <c r="AG8480" t="s" s="30">
        <f>CONCATENATE(AH8480,", ",AI8480," ",AJ8480)</f>
        <v>209</v>
      </c>
    </row>
    <row r="8481" s="231" customFormat="1" ht="13.65" customHeight="1">
      <c r="AA8481" s="245">
        <v>1573872</v>
      </c>
      <c r="AB8481" t="s" s="30">
        <v>17067</v>
      </c>
      <c r="AG8481" t="s" s="30">
        <f>CONCATENATE(AH8481,", ",AI8481," ",AJ8481)</f>
        <v>209</v>
      </c>
    </row>
    <row r="8482" s="231" customFormat="1" ht="13.65" customHeight="1">
      <c r="AA8482" s="245">
        <v>1573906</v>
      </c>
      <c r="AB8482" t="s" s="30">
        <v>17068</v>
      </c>
      <c r="AG8482" t="s" s="30">
        <f>CONCATENATE(AH8482,", ",AI8482," ",AJ8482)</f>
        <v>209</v>
      </c>
    </row>
    <row r="8483" s="231" customFormat="1" ht="13.65" customHeight="1">
      <c r="AA8483" s="245">
        <v>1573914</v>
      </c>
      <c r="AB8483" t="s" s="30">
        <v>17069</v>
      </c>
      <c r="AG8483" t="s" s="30">
        <f>CONCATENATE(AH8483,", ",AI8483," ",AJ8483)</f>
        <v>209</v>
      </c>
    </row>
    <row r="8484" s="231" customFormat="1" ht="13.65" customHeight="1">
      <c r="AA8484" s="245">
        <v>1573922</v>
      </c>
      <c r="AB8484" t="s" s="30">
        <v>17070</v>
      </c>
      <c r="AG8484" t="s" s="30">
        <f>CONCATENATE(AH8484,", ",AI8484," ",AJ8484)</f>
        <v>209</v>
      </c>
    </row>
    <row r="8485" s="231" customFormat="1" ht="13.65" customHeight="1">
      <c r="AA8485" s="245">
        <v>1573948</v>
      </c>
      <c r="AB8485" t="s" s="30">
        <v>17071</v>
      </c>
      <c r="AG8485" t="s" s="30">
        <f>CONCATENATE(AH8485,", ",AI8485," ",AJ8485)</f>
        <v>209</v>
      </c>
    </row>
    <row r="8486" s="231" customFormat="1" ht="13.65" customHeight="1">
      <c r="AA8486" s="245">
        <v>1573955</v>
      </c>
      <c r="AB8486" t="s" s="30">
        <v>17072</v>
      </c>
      <c r="AG8486" t="s" s="30">
        <f>CONCATENATE(AH8486,", ",AI8486," ",AJ8486)</f>
        <v>209</v>
      </c>
    </row>
    <row r="8487" s="231" customFormat="1" ht="13.65" customHeight="1">
      <c r="AA8487" s="245">
        <v>1573963</v>
      </c>
      <c r="AB8487" t="s" s="30">
        <v>17073</v>
      </c>
      <c r="AG8487" t="s" s="30">
        <f>CONCATENATE(AH8487,", ",AI8487," ",AJ8487)</f>
        <v>209</v>
      </c>
    </row>
    <row r="8488" s="231" customFormat="1" ht="13.65" customHeight="1">
      <c r="AA8488" s="245">
        <v>1573971</v>
      </c>
      <c r="AB8488" t="s" s="30">
        <v>17074</v>
      </c>
      <c r="AG8488" t="s" s="30">
        <f>CONCATENATE(AH8488,", ",AI8488," ",AJ8488)</f>
        <v>209</v>
      </c>
    </row>
    <row r="8489" s="231" customFormat="1" ht="13.65" customHeight="1">
      <c r="AA8489" s="245">
        <v>1573989</v>
      </c>
      <c r="AB8489" t="s" s="30">
        <v>17075</v>
      </c>
      <c r="AG8489" t="s" s="30">
        <f>CONCATENATE(AH8489,", ",AI8489," ",AJ8489)</f>
        <v>209</v>
      </c>
    </row>
    <row r="8490" s="231" customFormat="1" ht="13.65" customHeight="1">
      <c r="AA8490" s="245">
        <v>1573997</v>
      </c>
      <c r="AB8490" t="s" s="30">
        <v>17076</v>
      </c>
      <c r="AG8490" t="s" s="30">
        <f>CONCATENATE(AH8490,", ",AI8490," ",AJ8490)</f>
        <v>209</v>
      </c>
    </row>
    <row r="8491" s="231" customFormat="1" ht="13.65" customHeight="1">
      <c r="AA8491" s="245">
        <v>1574003</v>
      </c>
      <c r="AB8491" t="s" s="30">
        <v>17077</v>
      </c>
      <c r="AG8491" t="s" s="30">
        <f>CONCATENATE(AH8491,", ",AI8491," ",AJ8491)</f>
        <v>209</v>
      </c>
    </row>
    <row r="8492" s="231" customFormat="1" ht="13.65" customHeight="1">
      <c r="AA8492" s="245">
        <v>1574011</v>
      </c>
      <c r="AB8492" t="s" s="30">
        <v>17078</v>
      </c>
      <c r="AG8492" t="s" s="30">
        <f>CONCATENATE(AH8492,", ",AI8492," ",AJ8492)</f>
        <v>209</v>
      </c>
    </row>
    <row r="8493" s="231" customFormat="1" ht="13.65" customHeight="1">
      <c r="AA8493" s="245">
        <v>1574029</v>
      </c>
      <c r="AB8493" t="s" s="30">
        <v>17079</v>
      </c>
      <c r="AG8493" t="s" s="30">
        <f>CONCATENATE(AH8493,", ",AI8493," ",AJ8493)</f>
        <v>209</v>
      </c>
    </row>
    <row r="8494" s="231" customFormat="1" ht="13.65" customHeight="1">
      <c r="AA8494" s="245">
        <v>1574037</v>
      </c>
      <c r="AB8494" t="s" s="30">
        <v>17080</v>
      </c>
      <c r="AG8494" t="s" s="30">
        <f>CONCATENATE(AH8494,", ",AI8494," ",AJ8494)</f>
        <v>209</v>
      </c>
    </row>
    <row r="8495" s="231" customFormat="1" ht="13.65" customHeight="1">
      <c r="AA8495" s="245">
        <v>1574045</v>
      </c>
      <c r="AB8495" t="s" s="30">
        <v>17081</v>
      </c>
      <c r="AG8495" t="s" s="30">
        <f>CONCATENATE(AH8495,", ",AI8495," ",AJ8495)</f>
        <v>209</v>
      </c>
    </row>
    <row r="8496" s="231" customFormat="1" ht="13.65" customHeight="1">
      <c r="AA8496" s="245">
        <v>1574052</v>
      </c>
      <c r="AB8496" t="s" s="30">
        <v>17082</v>
      </c>
      <c r="AG8496" t="s" s="30">
        <f>CONCATENATE(AH8496,", ",AI8496," ",AJ8496)</f>
        <v>209</v>
      </c>
    </row>
    <row r="8497" s="231" customFormat="1" ht="13.65" customHeight="1">
      <c r="AA8497" s="245">
        <v>1574060</v>
      </c>
      <c r="AB8497" t="s" s="30">
        <v>17083</v>
      </c>
      <c r="AG8497" t="s" s="30">
        <f>CONCATENATE(AH8497,", ",AI8497," ",AJ8497)</f>
        <v>209</v>
      </c>
    </row>
    <row r="8498" s="231" customFormat="1" ht="13.65" customHeight="1">
      <c r="AA8498" s="245">
        <v>1574078</v>
      </c>
      <c r="AB8498" t="s" s="30">
        <v>17084</v>
      </c>
      <c r="AG8498" t="s" s="30">
        <f>CONCATENATE(AH8498,", ",AI8498," ",AJ8498)</f>
        <v>209</v>
      </c>
    </row>
    <row r="8499" s="231" customFormat="1" ht="13.65" customHeight="1">
      <c r="AA8499" s="245">
        <v>1574094</v>
      </c>
      <c r="AB8499" t="s" s="30">
        <v>17085</v>
      </c>
      <c r="AG8499" t="s" s="30">
        <f>CONCATENATE(AH8499,", ",AI8499," ",AJ8499)</f>
        <v>209</v>
      </c>
    </row>
    <row r="8500" s="231" customFormat="1" ht="13.65" customHeight="1">
      <c r="AA8500" s="245">
        <v>1574102</v>
      </c>
      <c r="AB8500" t="s" s="30">
        <v>17086</v>
      </c>
      <c r="AG8500" t="s" s="30">
        <f>CONCATENATE(AH8500,", ",AI8500," ",AJ8500)</f>
        <v>209</v>
      </c>
    </row>
    <row r="8501" s="231" customFormat="1" ht="13.65" customHeight="1">
      <c r="AA8501" s="245">
        <v>1574110</v>
      </c>
      <c r="AB8501" t="s" s="30">
        <v>17087</v>
      </c>
      <c r="AG8501" t="s" s="30">
        <f>CONCATENATE(AH8501,", ",AI8501," ",AJ8501)</f>
        <v>209</v>
      </c>
    </row>
    <row r="8502" s="231" customFormat="1" ht="13.65" customHeight="1">
      <c r="AA8502" s="245">
        <v>1574128</v>
      </c>
      <c r="AB8502" t="s" s="30">
        <v>17088</v>
      </c>
      <c r="AC8502" t="s" s="30">
        <v>17089</v>
      </c>
      <c r="AG8502" t="s" s="30">
        <f>CONCATENATE(AH8502,", ",AI8502," ",AJ8502)</f>
        <v>209</v>
      </c>
    </row>
    <row r="8503" s="231" customFormat="1" ht="13.65" customHeight="1">
      <c r="AA8503" s="245">
        <v>1574136</v>
      </c>
      <c r="AB8503" t="s" s="30">
        <v>17090</v>
      </c>
      <c r="AG8503" t="s" s="30">
        <f>CONCATENATE(AH8503,", ",AI8503," ",AJ8503)</f>
        <v>209</v>
      </c>
    </row>
    <row r="8504" s="231" customFormat="1" ht="13.65" customHeight="1">
      <c r="AA8504" s="245">
        <v>1574144</v>
      </c>
      <c r="AB8504" t="s" s="30">
        <v>17091</v>
      </c>
      <c r="AG8504" t="s" s="30">
        <f>CONCATENATE(AH8504,", ",AI8504," ",AJ8504)</f>
        <v>209</v>
      </c>
    </row>
    <row r="8505" s="231" customFormat="1" ht="13.65" customHeight="1">
      <c r="AA8505" s="245">
        <v>1574169</v>
      </c>
      <c r="AB8505" t="s" s="30">
        <v>17092</v>
      </c>
      <c r="AG8505" t="s" s="30">
        <f>CONCATENATE(AH8505,", ",AI8505," ",AJ8505)</f>
        <v>209</v>
      </c>
    </row>
    <row r="8506" s="231" customFormat="1" ht="13.65" customHeight="1">
      <c r="AA8506" s="245">
        <v>1574177</v>
      </c>
      <c r="AB8506" t="s" s="30">
        <v>17093</v>
      </c>
      <c r="AG8506" t="s" s="30">
        <f>CONCATENATE(AH8506,", ",AI8506," ",AJ8506)</f>
        <v>209</v>
      </c>
    </row>
    <row r="8507" s="231" customFormat="1" ht="13.65" customHeight="1">
      <c r="AA8507" s="245">
        <v>1574185</v>
      </c>
      <c r="AB8507" t="s" s="30">
        <v>17094</v>
      </c>
      <c r="AG8507" t="s" s="30">
        <f>CONCATENATE(AH8507,", ",AI8507," ",AJ8507)</f>
        <v>209</v>
      </c>
    </row>
    <row r="8508" s="231" customFormat="1" ht="13.65" customHeight="1">
      <c r="AA8508" s="245">
        <v>1574193</v>
      </c>
      <c r="AB8508" t="s" s="30">
        <v>17095</v>
      </c>
      <c r="AG8508" t="s" s="30">
        <f>CONCATENATE(AH8508,", ",AI8508," ",AJ8508)</f>
        <v>209</v>
      </c>
    </row>
    <row r="8509" s="231" customFormat="1" ht="13.65" customHeight="1">
      <c r="AA8509" s="245">
        <v>1574201</v>
      </c>
      <c r="AB8509" t="s" s="30">
        <v>17096</v>
      </c>
      <c r="AG8509" t="s" s="30">
        <f>CONCATENATE(AH8509,", ",AI8509," ",AJ8509)</f>
        <v>209</v>
      </c>
    </row>
    <row r="8510" s="231" customFormat="1" ht="13.65" customHeight="1">
      <c r="AA8510" s="245">
        <v>1574219</v>
      </c>
      <c r="AB8510" t="s" s="30">
        <v>17097</v>
      </c>
      <c r="AG8510" t="s" s="30">
        <f>CONCATENATE(AH8510,", ",AI8510," ",AJ8510)</f>
        <v>209</v>
      </c>
    </row>
    <row r="8511" s="231" customFormat="1" ht="13.65" customHeight="1">
      <c r="AA8511" s="245">
        <v>1574227</v>
      </c>
      <c r="AB8511" t="s" s="30">
        <v>17098</v>
      </c>
      <c r="AG8511" t="s" s="30">
        <f>CONCATENATE(AH8511,", ",AI8511," ",AJ8511)</f>
        <v>209</v>
      </c>
    </row>
    <row r="8512" s="231" customFormat="1" ht="13.65" customHeight="1">
      <c r="AA8512" s="245">
        <v>1574235</v>
      </c>
      <c r="AB8512" t="s" s="30">
        <v>17099</v>
      </c>
      <c r="AG8512" t="s" s="30">
        <f>CONCATENATE(AH8512,", ",AI8512," ",AJ8512)</f>
        <v>209</v>
      </c>
    </row>
    <row r="8513" s="231" customFormat="1" ht="13.65" customHeight="1">
      <c r="AA8513" s="245">
        <v>1574243</v>
      </c>
      <c r="AB8513" t="s" s="30">
        <v>17100</v>
      </c>
      <c r="AG8513" t="s" s="30">
        <f>CONCATENATE(AH8513,", ",AI8513," ",AJ8513)</f>
        <v>209</v>
      </c>
    </row>
    <row r="8514" s="231" customFormat="1" ht="13.65" customHeight="1">
      <c r="AA8514" s="245">
        <v>1574250</v>
      </c>
      <c r="AB8514" t="s" s="30">
        <v>17101</v>
      </c>
      <c r="AG8514" t="s" s="30">
        <f>CONCATENATE(AH8514,", ",AI8514," ",AJ8514)</f>
        <v>209</v>
      </c>
    </row>
    <row r="8515" s="231" customFormat="1" ht="13.65" customHeight="1">
      <c r="AA8515" s="245">
        <v>1574268</v>
      </c>
      <c r="AB8515" t="s" s="30">
        <v>17102</v>
      </c>
      <c r="AG8515" t="s" s="30">
        <f>CONCATENATE(AH8515,", ",AI8515," ",AJ8515)</f>
        <v>209</v>
      </c>
    </row>
    <row r="8516" s="231" customFormat="1" ht="13.65" customHeight="1">
      <c r="AA8516" s="245">
        <v>1574276</v>
      </c>
      <c r="AB8516" t="s" s="30">
        <v>17103</v>
      </c>
      <c r="AG8516" t="s" s="30">
        <f>CONCATENATE(AH8516,", ",AI8516," ",AJ8516)</f>
        <v>209</v>
      </c>
    </row>
    <row r="8517" s="231" customFormat="1" ht="13.65" customHeight="1">
      <c r="AA8517" s="245">
        <v>1574284</v>
      </c>
      <c r="AB8517" t="s" s="30">
        <v>17104</v>
      </c>
      <c r="AG8517" t="s" s="30">
        <f>CONCATENATE(AH8517,", ",AI8517," ",AJ8517)</f>
        <v>209</v>
      </c>
    </row>
    <row r="8518" s="231" customFormat="1" ht="13.65" customHeight="1">
      <c r="AA8518" s="245">
        <v>1574292</v>
      </c>
      <c r="AB8518" t="s" s="30">
        <v>17105</v>
      </c>
      <c r="AG8518" t="s" s="30">
        <f>CONCATENATE(AH8518,", ",AI8518," ",AJ8518)</f>
        <v>209</v>
      </c>
    </row>
    <row r="8519" s="231" customFormat="1" ht="13.65" customHeight="1">
      <c r="AA8519" s="245">
        <v>1574300</v>
      </c>
      <c r="AB8519" t="s" s="30">
        <v>17106</v>
      </c>
      <c r="AG8519" t="s" s="30">
        <f>CONCATENATE(AH8519,", ",AI8519," ",AJ8519)</f>
        <v>209</v>
      </c>
    </row>
    <row r="8520" s="231" customFormat="1" ht="13.65" customHeight="1">
      <c r="AA8520" s="245">
        <v>1574318</v>
      </c>
      <c r="AB8520" t="s" s="30">
        <v>17107</v>
      </c>
      <c r="AG8520" t="s" s="30">
        <f>CONCATENATE(AH8520,", ",AI8520," ",AJ8520)</f>
        <v>209</v>
      </c>
    </row>
    <row r="8521" s="231" customFormat="1" ht="13.65" customHeight="1">
      <c r="AA8521" s="245">
        <v>1574326</v>
      </c>
      <c r="AB8521" t="s" s="30">
        <v>17108</v>
      </c>
      <c r="AG8521" t="s" s="30">
        <f>CONCATENATE(AH8521,", ",AI8521," ",AJ8521)</f>
        <v>209</v>
      </c>
    </row>
    <row r="8522" s="231" customFormat="1" ht="13.65" customHeight="1">
      <c r="AA8522" s="245">
        <v>1574334</v>
      </c>
      <c r="AB8522" t="s" s="30">
        <v>17109</v>
      </c>
      <c r="AG8522" t="s" s="30">
        <f>CONCATENATE(AH8522,", ",AI8522," ",AJ8522)</f>
        <v>209</v>
      </c>
    </row>
    <row r="8523" s="231" customFormat="1" ht="13.65" customHeight="1">
      <c r="AA8523" s="245">
        <v>1574342</v>
      </c>
      <c r="AB8523" t="s" s="30">
        <v>17110</v>
      </c>
      <c r="AG8523" t="s" s="30">
        <f>CONCATENATE(AH8523,", ",AI8523," ",AJ8523)</f>
        <v>209</v>
      </c>
    </row>
    <row r="8524" s="231" customFormat="1" ht="13.65" customHeight="1">
      <c r="AA8524" s="245">
        <v>1574359</v>
      </c>
      <c r="AB8524" t="s" s="30">
        <v>17111</v>
      </c>
      <c r="AG8524" t="s" s="30">
        <f>CONCATENATE(AH8524,", ",AI8524," ",AJ8524)</f>
        <v>209</v>
      </c>
    </row>
    <row r="8525" s="231" customFormat="1" ht="13.65" customHeight="1">
      <c r="AA8525" s="245">
        <v>1574367</v>
      </c>
      <c r="AB8525" t="s" s="30">
        <v>17112</v>
      </c>
      <c r="AC8525" t="s" s="30">
        <v>17113</v>
      </c>
      <c r="AG8525" t="s" s="30">
        <f>CONCATENATE(AH8525,", ",AI8525," ",AJ8525)</f>
        <v>209</v>
      </c>
    </row>
    <row r="8526" s="231" customFormat="1" ht="13.65" customHeight="1">
      <c r="AA8526" s="245">
        <v>1574375</v>
      </c>
      <c r="AB8526" t="s" s="30">
        <v>17114</v>
      </c>
      <c r="AC8526" t="s" s="30">
        <v>17115</v>
      </c>
      <c r="AG8526" t="s" s="30">
        <f>CONCATENATE(AH8526,", ",AI8526," ",AJ8526)</f>
        <v>209</v>
      </c>
    </row>
    <row r="8527" s="231" customFormat="1" ht="13.65" customHeight="1">
      <c r="AA8527" s="245">
        <v>1574383</v>
      </c>
      <c r="AB8527" t="s" s="30">
        <v>17116</v>
      </c>
      <c r="AG8527" t="s" s="30">
        <f>CONCATENATE(AH8527,", ",AI8527," ",AJ8527)</f>
        <v>209</v>
      </c>
    </row>
    <row r="8528" s="231" customFormat="1" ht="13.65" customHeight="1">
      <c r="AA8528" s="245">
        <v>1574391</v>
      </c>
      <c r="AB8528" t="s" s="30">
        <v>17117</v>
      </c>
      <c r="AG8528" t="s" s="30">
        <f>CONCATENATE(AH8528,", ",AI8528," ",AJ8528)</f>
        <v>209</v>
      </c>
    </row>
    <row r="8529" s="231" customFormat="1" ht="13.65" customHeight="1">
      <c r="AA8529" s="245">
        <v>1574409</v>
      </c>
      <c r="AB8529" t="s" s="30">
        <v>17118</v>
      </c>
      <c r="AG8529" t="s" s="30">
        <f>CONCATENATE(AH8529,", ",AI8529," ",AJ8529)</f>
        <v>209</v>
      </c>
    </row>
    <row r="8530" s="231" customFormat="1" ht="13.65" customHeight="1">
      <c r="AA8530" s="245">
        <v>1574417</v>
      </c>
      <c r="AB8530" t="s" s="30">
        <v>17119</v>
      </c>
      <c r="AG8530" t="s" s="30">
        <f>CONCATENATE(AH8530,", ",AI8530," ",AJ8530)</f>
        <v>209</v>
      </c>
    </row>
    <row r="8531" s="231" customFormat="1" ht="13.65" customHeight="1">
      <c r="AA8531" s="245">
        <v>1574425</v>
      </c>
      <c r="AB8531" t="s" s="30">
        <v>17120</v>
      </c>
      <c r="AG8531" t="s" s="30">
        <f>CONCATENATE(AH8531,", ",AI8531," ",AJ8531)</f>
        <v>209</v>
      </c>
    </row>
    <row r="8532" s="231" customFormat="1" ht="13.65" customHeight="1">
      <c r="AA8532" s="245">
        <v>1574433</v>
      </c>
      <c r="AB8532" t="s" s="30">
        <v>17121</v>
      </c>
      <c r="AG8532" t="s" s="30">
        <f>CONCATENATE(AH8532,", ",AI8532," ",AJ8532)</f>
        <v>209</v>
      </c>
    </row>
    <row r="8533" s="231" customFormat="1" ht="13.65" customHeight="1">
      <c r="AA8533" s="245">
        <v>1574441</v>
      </c>
      <c r="AB8533" t="s" s="30">
        <v>17122</v>
      </c>
      <c r="AG8533" t="s" s="30">
        <f>CONCATENATE(AH8533,", ",AI8533," ",AJ8533)</f>
        <v>209</v>
      </c>
    </row>
    <row r="8534" s="231" customFormat="1" ht="13.65" customHeight="1">
      <c r="AA8534" s="245">
        <v>1574458</v>
      </c>
      <c r="AB8534" t="s" s="30">
        <v>17123</v>
      </c>
      <c r="AG8534" t="s" s="30">
        <f>CONCATENATE(AH8534,", ",AI8534," ",AJ8534)</f>
        <v>209</v>
      </c>
    </row>
    <row r="8535" s="231" customFormat="1" ht="13.65" customHeight="1">
      <c r="AA8535" s="245">
        <v>1574466</v>
      </c>
      <c r="AB8535" t="s" s="30">
        <v>17124</v>
      </c>
      <c r="AG8535" t="s" s="30">
        <f>CONCATENATE(AH8535,", ",AI8535," ",AJ8535)</f>
        <v>209</v>
      </c>
    </row>
    <row r="8536" s="231" customFormat="1" ht="13.65" customHeight="1">
      <c r="AA8536" s="245">
        <v>1574474</v>
      </c>
      <c r="AB8536" t="s" s="30">
        <v>17125</v>
      </c>
      <c r="AG8536" t="s" s="30">
        <f>CONCATENATE(AH8536,", ",AI8536," ",AJ8536)</f>
        <v>209</v>
      </c>
    </row>
    <row r="8537" s="231" customFormat="1" ht="13.65" customHeight="1">
      <c r="AA8537" s="245">
        <v>1574482</v>
      </c>
      <c r="AB8537" t="s" s="30">
        <v>17126</v>
      </c>
      <c r="AG8537" t="s" s="30">
        <f>CONCATENATE(AH8537,", ",AI8537," ",AJ8537)</f>
        <v>209</v>
      </c>
    </row>
    <row r="8538" s="231" customFormat="1" ht="13.65" customHeight="1">
      <c r="AA8538" s="245">
        <v>1574490</v>
      </c>
      <c r="AB8538" t="s" s="30">
        <v>17127</v>
      </c>
      <c r="AG8538" t="s" s="30">
        <f>CONCATENATE(AH8538,", ",AI8538," ",AJ8538)</f>
        <v>209</v>
      </c>
    </row>
    <row r="8539" s="231" customFormat="1" ht="13.65" customHeight="1">
      <c r="AA8539" s="245">
        <v>1574508</v>
      </c>
      <c r="AB8539" t="s" s="30">
        <v>17128</v>
      </c>
      <c r="AG8539" t="s" s="30">
        <f>CONCATENATE(AH8539,", ",AI8539," ",AJ8539)</f>
        <v>209</v>
      </c>
    </row>
    <row r="8540" s="231" customFormat="1" ht="13.65" customHeight="1">
      <c r="AA8540" s="245">
        <v>1574516</v>
      </c>
      <c r="AB8540" t="s" s="30">
        <v>17129</v>
      </c>
      <c r="AG8540" t="s" s="30">
        <f>CONCATENATE(AH8540,", ",AI8540," ",AJ8540)</f>
        <v>209</v>
      </c>
    </row>
    <row r="8541" s="231" customFormat="1" ht="13.65" customHeight="1">
      <c r="AA8541" s="245">
        <v>1574524</v>
      </c>
      <c r="AB8541" t="s" s="30">
        <v>17130</v>
      </c>
      <c r="AG8541" t="s" s="30">
        <f>CONCATENATE(AH8541,", ",AI8541," ",AJ8541)</f>
        <v>209</v>
      </c>
    </row>
    <row r="8542" s="231" customFormat="1" ht="13.65" customHeight="1">
      <c r="AA8542" s="245">
        <v>1574532</v>
      </c>
      <c r="AB8542" t="s" s="30">
        <v>17131</v>
      </c>
      <c r="AC8542" t="s" s="30">
        <v>5904</v>
      </c>
      <c r="AG8542" t="s" s="30">
        <f>CONCATENATE(AH8542,", ",AI8542," ",AJ8542)</f>
        <v>209</v>
      </c>
    </row>
    <row r="8543" s="231" customFormat="1" ht="13.65" customHeight="1">
      <c r="AA8543" s="245">
        <v>1574540</v>
      </c>
      <c r="AB8543" t="s" s="30">
        <v>17132</v>
      </c>
      <c r="AG8543" t="s" s="30">
        <f>CONCATENATE(AH8543,", ",AI8543," ",AJ8543)</f>
        <v>209</v>
      </c>
    </row>
    <row r="8544" s="231" customFormat="1" ht="13.65" customHeight="1">
      <c r="AA8544" s="245">
        <v>1574557</v>
      </c>
      <c r="AB8544" t="s" s="30">
        <v>17133</v>
      </c>
      <c r="AC8544" t="s" s="30">
        <v>17134</v>
      </c>
      <c r="AG8544" t="s" s="30">
        <f>CONCATENATE(AH8544,", ",AI8544," ",AJ8544)</f>
        <v>209</v>
      </c>
    </row>
    <row r="8545" s="231" customFormat="1" ht="13.65" customHeight="1">
      <c r="AA8545" s="245">
        <v>1574565</v>
      </c>
      <c r="AB8545" t="s" s="30">
        <v>17135</v>
      </c>
      <c r="AC8545" t="s" s="30">
        <v>17136</v>
      </c>
      <c r="AG8545" t="s" s="30">
        <f>CONCATENATE(AH8545,", ",AI8545," ",AJ8545)</f>
        <v>209</v>
      </c>
    </row>
    <row r="8546" s="231" customFormat="1" ht="13.65" customHeight="1">
      <c r="AA8546" s="245">
        <v>1574573</v>
      </c>
      <c r="AB8546" t="s" s="30">
        <v>17137</v>
      </c>
      <c r="AG8546" t="s" s="30">
        <f>CONCATENATE(AH8546,", ",AI8546," ",AJ8546)</f>
        <v>209</v>
      </c>
    </row>
    <row r="8547" s="231" customFormat="1" ht="13.65" customHeight="1">
      <c r="AA8547" s="245">
        <v>1574607</v>
      </c>
      <c r="AB8547" t="s" s="30">
        <v>17138</v>
      </c>
      <c r="AG8547" t="s" s="30">
        <f>CONCATENATE(AH8547,", ",AI8547," ",AJ8547)</f>
        <v>209</v>
      </c>
    </row>
    <row r="8548" s="231" customFormat="1" ht="13.65" customHeight="1">
      <c r="AA8548" s="245">
        <v>1574615</v>
      </c>
      <c r="AB8548" t="s" s="30">
        <v>17139</v>
      </c>
      <c r="AC8548" t="s" s="30">
        <v>17140</v>
      </c>
      <c r="AG8548" t="s" s="30">
        <f>CONCATENATE(AH8548,", ",AI8548," ",AJ8548)</f>
        <v>209</v>
      </c>
    </row>
    <row r="8549" s="231" customFormat="1" ht="13.65" customHeight="1">
      <c r="AA8549" s="245">
        <v>1574623</v>
      </c>
      <c r="AB8549" t="s" s="30">
        <v>17141</v>
      </c>
      <c r="AG8549" t="s" s="30">
        <f>CONCATENATE(AH8549,", ",AI8549," ",AJ8549)</f>
        <v>209</v>
      </c>
    </row>
    <row r="8550" s="231" customFormat="1" ht="13.65" customHeight="1">
      <c r="AA8550" s="245">
        <v>1574631</v>
      </c>
      <c r="AB8550" t="s" s="30">
        <v>17142</v>
      </c>
      <c r="AC8550" t="s" s="30">
        <v>17143</v>
      </c>
      <c r="AG8550" t="s" s="30">
        <f>CONCATENATE(AH8550,", ",AI8550," ",AJ8550)</f>
        <v>209</v>
      </c>
    </row>
    <row r="8551" s="231" customFormat="1" ht="13.65" customHeight="1">
      <c r="AA8551" s="245">
        <v>1574649</v>
      </c>
      <c r="AB8551" t="s" s="30">
        <v>17144</v>
      </c>
      <c r="AG8551" t="s" s="30">
        <f>CONCATENATE(AH8551,", ",AI8551," ",AJ8551)</f>
        <v>209</v>
      </c>
    </row>
    <row r="8552" s="231" customFormat="1" ht="13.65" customHeight="1">
      <c r="AA8552" s="245">
        <v>1574656</v>
      </c>
      <c r="AB8552" t="s" s="30">
        <v>17145</v>
      </c>
      <c r="AG8552" t="s" s="30">
        <f>CONCATENATE(AH8552,", ",AI8552," ",AJ8552)</f>
        <v>209</v>
      </c>
    </row>
    <row r="8553" s="231" customFormat="1" ht="13.65" customHeight="1">
      <c r="AA8553" s="245">
        <v>1574664</v>
      </c>
      <c r="AB8553" t="s" s="30">
        <v>17146</v>
      </c>
      <c r="AG8553" t="s" s="30">
        <f>CONCATENATE(AH8553,", ",AI8553," ",AJ8553)</f>
        <v>209</v>
      </c>
    </row>
    <row r="8554" s="231" customFormat="1" ht="13.65" customHeight="1">
      <c r="AA8554" s="245">
        <v>1574672</v>
      </c>
      <c r="AB8554" t="s" s="30">
        <v>17147</v>
      </c>
      <c r="AG8554" t="s" s="30">
        <f>CONCATENATE(AH8554,", ",AI8554," ",AJ8554)</f>
        <v>209</v>
      </c>
    </row>
    <row r="8555" s="231" customFormat="1" ht="13.65" customHeight="1">
      <c r="AA8555" s="245">
        <v>1574680</v>
      </c>
      <c r="AB8555" t="s" s="30">
        <v>17148</v>
      </c>
      <c r="AG8555" t="s" s="30">
        <f>CONCATENATE(AH8555,", ",AI8555," ",AJ8555)</f>
        <v>209</v>
      </c>
    </row>
    <row r="8556" s="231" customFormat="1" ht="13.65" customHeight="1">
      <c r="AA8556" s="245">
        <v>1574698</v>
      </c>
      <c r="AB8556" t="s" s="30">
        <v>17149</v>
      </c>
      <c r="AG8556" t="s" s="30">
        <f>CONCATENATE(AH8556,", ",AI8556," ",AJ8556)</f>
        <v>209</v>
      </c>
    </row>
    <row r="8557" s="231" customFormat="1" ht="13.65" customHeight="1">
      <c r="AA8557" s="245">
        <v>1574706</v>
      </c>
      <c r="AB8557" t="s" s="30">
        <v>17150</v>
      </c>
      <c r="AG8557" t="s" s="30">
        <f>CONCATENATE(AH8557,", ",AI8557," ",AJ8557)</f>
        <v>209</v>
      </c>
    </row>
    <row r="8558" s="231" customFormat="1" ht="13.65" customHeight="1">
      <c r="AA8558" s="245">
        <v>1574714</v>
      </c>
      <c r="AB8558" t="s" s="30">
        <v>17151</v>
      </c>
      <c r="AG8558" t="s" s="30">
        <f>CONCATENATE(AH8558,", ",AI8558," ",AJ8558)</f>
        <v>209</v>
      </c>
    </row>
    <row r="8559" s="231" customFormat="1" ht="13.65" customHeight="1">
      <c r="AA8559" s="245">
        <v>1574722</v>
      </c>
      <c r="AB8559" t="s" s="30">
        <v>17152</v>
      </c>
      <c r="AG8559" t="s" s="30">
        <f>CONCATENATE(AH8559,", ",AI8559," ",AJ8559)</f>
        <v>209</v>
      </c>
    </row>
    <row r="8560" s="231" customFormat="1" ht="13.65" customHeight="1">
      <c r="AA8560" s="245">
        <v>1574730</v>
      </c>
      <c r="AB8560" t="s" s="30">
        <v>17153</v>
      </c>
      <c r="AG8560" t="s" s="30">
        <f>CONCATENATE(AH8560,", ",AI8560," ",AJ8560)</f>
        <v>209</v>
      </c>
    </row>
    <row r="8561" s="231" customFormat="1" ht="13.65" customHeight="1">
      <c r="AA8561" s="245">
        <v>1574748</v>
      </c>
      <c r="AB8561" t="s" s="30">
        <v>17154</v>
      </c>
      <c r="AG8561" t="s" s="30">
        <f>CONCATENATE(AH8561,", ",AI8561," ",AJ8561)</f>
        <v>209</v>
      </c>
    </row>
    <row r="8562" s="231" customFormat="1" ht="13.65" customHeight="1">
      <c r="AA8562" s="245">
        <v>1574755</v>
      </c>
      <c r="AB8562" t="s" s="30">
        <v>17155</v>
      </c>
      <c r="AG8562" t="s" s="30">
        <f>CONCATENATE(AH8562,", ",AI8562," ",AJ8562)</f>
        <v>209</v>
      </c>
    </row>
    <row r="8563" s="231" customFormat="1" ht="13.65" customHeight="1">
      <c r="AA8563" s="245">
        <v>1574763</v>
      </c>
      <c r="AB8563" t="s" s="30">
        <v>17156</v>
      </c>
      <c r="AG8563" t="s" s="30">
        <f>CONCATENATE(AH8563,", ",AI8563," ",AJ8563)</f>
        <v>209</v>
      </c>
    </row>
    <row r="8564" s="231" customFormat="1" ht="13.65" customHeight="1">
      <c r="AA8564" s="245">
        <v>1574771</v>
      </c>
      <c r="AB8564" t="s" s="30">
        <v>17157</v>
      </c>
      <c r="AG8564" t="s" s="30">
        <f>CONCATENATE(AH8564,", ",AI8564," ",AJ8564)</f>
        <v>209</v>
      </c>
    </row>
    <row r="8565" s="231" customFormat="1" ht="13.65" customHeight="1">
      <c r="AA8565" s="245">
        <v>1574789</v>
      </c>
      <c r="AB8565" t="s" s="30">
        <v>17158</v>
      </c>
      <c r="AG8565" t="s" s="30">
        <f>CONCATENATE(AH8565,", ",AI8565," ",AJ8565)</f>
        <v>209</v>
      </c>
    </row>
    <row r="8566" s="231" customFormat="1" ht="13.65" customHeight="1">
      <c r="AA8566" s="245">
        <v>1574797</v>
      </c>
      <c r="AB8566" t="s" s="30">
        <v>17159</v>
      </c>
      <c r="AG8566" t="s" s="30">
        <f>CONCATENATE(AH8566,", ",AI8566," ",AJ8566)</f>
        <v>209</v>
      </c>
    </row>
    <row r="8567" s="231" customFormat="1" ht="13.65" customHeight="1">
      <c r="AA8567" s="245">
        <v>1574805</v>
      </c>
      <c r="AB8567" t="s" s="30">
        <v>17160</v>
      </c>
      <c r="AG8567" t="s" s="30">
        <f>CONCATENATE(AH8567,", ",AI8567," ",AJ8567)</f>
        <v>209</v>
      </c>
    </row>
    <row r="8568" s="231" customFormat="1" ht="13.65" customHeight="1">
      <c r="AA8568" s="245">
        <v>1574813</v>
      </c>
      <c r="AB8568" t="s" s="30">
        <v>17161</v>
      </c>
      <c r="AC8568" t="s" s="30">
        <v>13905</v>
      </c>
      <c r="AG8568" t="s" s="30">
        <f>CONCATENATE(AH8568,", ",AI8568," ",AJ8568)</f>
        <v>209</v>
      </c>
    </row>
    <row r="8569" s="231" customFormat="1" ht="13.65" customHeight="1">
      <c r="AA8569" s="245">
        <v>1574821</v>
      </c>
      <c r="AB8569" t="s" s="30">
        <v>17162</v>
      </c>
      <c r="AG8569" t="s" s="30">
        <f>CONCATENATE(AH8569,", ",AI8569," ",AJ8569)</f>
        <v>209</v>
      </c>
    </row>
    <row r="8570" s="231" customFormat="1" ht="13.65" customHeight="1">
      <c r="AA8570" s="245">
        <v>1574839</v>
      </c>
      <c r="AB8570" t="s" s="30">
        <v>17163</v>
      </c>
      <c r="AC8570" t="s" s="30">
        <v>17164</v>
      </c>
      <c r="AG8570" t="s" s="30">
        <f>CONCATENATE(AH8570,", ",AI8570," ",AJ8570)</f>
        <v>209</v>
      </c>
    </row>
    <row r="8571" s="231" customFormat="1" ht="13.65" customHeight="1">
      <c r="AA8571" s="245">
        <v>1574847</v>
      </c>
      <c r="AB8571" t="s" s="30">
        <v>17165</v>
      </c>
      <c r="AC8571" t="s" s="30">
        <v>17166</v>
      </c>
      <c r="AG8571" t="s" s="30">
        <f>CONCATENATE(AH8571,", ",AI8571," ",AJ8571)</f>
        <v>209</v>
      </c>
    </row>
    <row r="8572" s="231" customFormat="1" ht="13.65" customHeight="1">
      <c r="AA8572" s="245">
        <v>1574854</v>
      </c>
      <c r="AB8572" t="s" s="30">
        <v>17167</v>
      </c>
      <c r="AG8572" t="s" s="30">
        <f>CONCATENATE(AH8572,", ",AI8572," ",AJ8572)</f>
        <v>209</v>
      </c>
    </row>
    <row r="8573" s="231" customFormat="1" ht="13.65" customHeight="1">
      <c r="AA8573" s="245">
        <v>1574862</v>
      </c>
      <c r="AB8573" t="s" s="30">
        <v>17168</v>
      </c>
      <c r="AC8573" t="s" s="30">
        <v>13905</v>
      </c>
      <c r="AG8573" t="s" s="30">
        <f>CONCATENATE(AH8573,", ",AI8573," ",AJ8573)</f>
        <v>209</v>
      </c>
    </row>
    <row r="8574" s="231" customFormat="1" ht="13.65" customHeight="1">
      <c r="AA8574" s="245">
        <v>1574870</v>
      </c>
      <c r="AB8574" t="s" s="30">
        <v>17169</v>
      </c>
      <c r="AG8574" t="s" s="30">
        <f>CONCATENATE(AH8574,", ",AI8574," ",AJ8574)</f>
        <v>209</v>
      </c>
    </row>
    <row r="8575" s="231" customFormat="1" ht="13.65" customHeight="1">
      <c r="AA8575" s="245">
        <v>1574888</v>
      </c>
      <c r="AB8575" t="s" s="30">
        <v>17170</v>
      </c>
      <c r="AG8575" t="s" s="30">
        <f>CONCATENATE(AH8575,", ",AI8575," ",AJ8575)</f>
        <v>209</v>
      </c>
    </row>
    <row r="8576" s="231" customFormat="1" ht="13.65" customHeight="1">
      <c r="AA8576" s="245">
        <v>1574896</v>
      </c>
      <c r="AB8576" t="s" s="30">
        <v>17171</v>
      </c>
      <c r="AG8576" t="s" s="30">
        <f>CONCATENATE(AH8576,", ",AI8576," ",AJ8576)</f>
        <v>209</v>
      </c>
    </row>
    <row r="8577" s="231" customFormat="1" ht="13.65" customHeight="1">
      <c r="AA8577" s="245">
        <v>1574904</v>
      </c>
      <c r="AB8577" t="s" s="30">
        <v>17172</v>
      </c>
      <c r="AC8577" t="s" s="30">
        <v>17173</v>
      </c>
      <c r="AG8577" t="s" s="30">
        <f>CONCATENATE(AH8577,", ",AI8577," ",AJ8577)</f>
        <v>209</v>
      </c>
    </row>
    <row r="8578" s="231" customFormat="1" ht="13.65" customHeight="1">
      <c r="AA8578" s="245">
        <v>1574912</v>
      </c>
      <c r="AB8578" t="s" s="30">
        <v>17174</v>
      </c>
      <c r="AG8578" t="s" s="30">
        <f>CONCATENATE(AH8578,", ",AI8578," ",AJ8578)</f>
        <v>209</v>
      </c>
    </row>
    <row r="8579" s="231" customFormat="1" ht="13.65" customHeight="1">
      <c r="AA8579" s="245">
        <v>1574920</v>
      </c>
      <c r="AB8579" t="s" s="30">
        <v>17175</v>
      </c>
      <c r="AG8579" t="s" s="30">
        <f>CONCATENATE(AH8579,", ",AI8579," ",AJ8579)</f>
        <v>209</v>
      </c>
    </row>
    <row r="8580" s="231" customFormat="1" ht="13.65" customHeight="1">
      <c r="AA8580" s="245">
        <v>1574938</v>
      </c>
      <c r="AB8580" t="s" s="30">
        <v>17176</v>
      </c>
      <c r="AC8580" t="s" s="30">
        <v>17177</v>
      </c>
      <c r="AG8580" t="s" s="30">
        <f>CONCATENATE(AH8580,", ",AI8580," ",AJ8580)</f>
        <v>209</v>
      </c>
    </row>
    <row r="8581" s="231" customFormat="1" ht="13.65" customHeight="1">
      <c r="AA8581" s="245">
        <v>1574946</v>
      </c>
      <c r="AB8581" t="s" s="30">
        <v>17178</v>
      </c>
      <c r="AG8581" t="s" s="30">
        <f>CONCATENATE(AH8581,", ",AI8581," ",AJ8581)</f>
        <v>209</v>
      </c>
    </row>
    <row r="8582" s="231" customFormat="1" ht="13.65" customHeight="1">
      <c r="AA8582" s="245">
        <v>1574953</v>
      </c>
      <c r="AB8582" t="s" s="30">
        <v>17179</v>
      </c>
      <c r="AG8582" t="s" s="30">
        <f>CONCATENATE(AH8582,", ",AI8582," ",AJ8582)</f>
        <v>209</v>
      </c>
    </row>
    <row r="8583" s="231" customFormat="1" ht="13.65" customHeight="1">
      <c r="AA8583" s="245">
        <v>1574961</v>
      </c>
      <c r="AB8583" t="s" s="30">
        <v>17180</v>
      </c>
      <c r="AG8583" t="s" s="30">
        <f>CONCATENATE(AH8583,", ",AI8583," ",AJ8583)</f>
        <v>209</v>
      </c>
    </row>
    <row r="8584" s="231" customFormat="1" ht="13.65" customHeight="1">
      <c r="AA8584" s="245">
        <v>1574979</v>
      </c>
      <c r="AB8584" t="s" s="30">
        <v>17181</v>
      </c>
      <c r="AG8584" t="s" s="30">
        <f>CONCATENATE(AH8584,", ",AI8584," ",AJ8584)</f>
        <v>209</v>
      </c>
    </row>
    <row r="8585" s="231" customFormat="1" ht="13.65" customHeight="1">
      <c r="AA8585" s="245">
        <v>1574987</v>
      </c>
      <c r="AB8585" t="s" s="30">
        <v>17182</v>
      </c>
      <c r="AG8585" t="s" s="30">
        <f>CONCATENATE(AH8585,", ",AI8585," ",AJ8585)</f>
        <v>209</v>
      </c>
    </row>
    <row r="8586" s="231" customFormat="1" ht="13.65" customHeight="1">
      <c r="AA8586" s="245">
        <v>1574995</v>
      </c>
      <c r="AB8586" t="s" s="30">
        <v>17183</v>
      </c>
      <c r="AG8586" t="s" s="30">
        <f>CONCATENATE(AH8586,", ",AI8586," ",AJ8586)</f>
        <v>209</v>
      </c>
    </row>
    <row r="8587" s="231" customFormat="1" ht="13.65" customHeight="1">
      <c r="AA8587" s="245">
        <v>1575000</v>
      </c>
      <c r="AB8587" t="s" s="30">
        <v>17184</v>
      </c>
      <c r="AG8587" t="s" s="30">
        <f>CONCATENATE(AH8587,", ",AI8587," ",AJ8587)</f>
        <v>209</v>
      </c>
    </row>
    <row r="8588" s="231" customFormat="1" ht="13.65" customHeight="1">
      <c r="AA8588" s="245">
        <v>1575018</v>
      </c>
      <c r="AB8588" t="s" s="30">
        <v>17185</v>
      </c>
      <c r="AG8588" t="s" s="30">
        <f>CONCATENATE(AH8588,", ",AI8588," ",AJ8588)</f>
        <v>209</v>
      </c>
    </row>
    <row r="8589" s="231" customFormat="1" ht="13.65" customHeight="1">
      <c r="AA8589" s="245">
        <v>1575026</v>
      </c>
      <c r="AB8589" t="s" s="30">
        <v>17186</v>
      </c>
      <c r="AG8589" t="s" s="30">
        <f>CONCATENATE(AH8589,", ",AI8589," ",AJ8589)</f>
        <v>209</v>
      </c>
    </row>
    <row r="8590" s="231" customFormat="1" ht="13.65" customHeight="1">
      <c r="AA8590" s="245">
        <v>1575034</v>
      </c>
      <c r="AB8590" t="s" s="30">
        <v>17187</v>
      </c>
      <c r="AG8590" t="s" s="30">
        <f>CONCATENATE(AH8590,", ",AI8590," ",AJ8590)</f>
        <v>209</v>
      </c>
    </row>
    <row r="8591" s="231" customFormat="1" ht="13.65" customHeight="1">
      <c r="AA8591" s="245">
        <v>1575042</v>
      </c>
      <c r="AB8591" t="s" s="30">
        <v>17188</v>
      </c>
      <c r="AG8591" t="s" s="30">
        <f>CONCATENATE(AH8591,", ",AI8591," ",AJ8591)</f>
        <v>209</v>
      </c>
    </row>
    <row r="8592" s="231" customFormat="1" ht="13.65" customHeight="1">
      <c r="AA8592" s="245">
        <v>1575059</v>
      </c>
      <c r="AB8592" t="s" s="30">
        <v>17189</v>
      </c>
      <c r="AC8592" t="s" s="30">
        <v>16541</v>
      </c>
      <c r="AG8592" t="s" s="30">
        <f>CONCATENATE(AH8592,", ",AI8592," ",AJ8592)</f>
        <v>209</v>
      </c>
    </row>
    <row r="8593" s="231" customFormat="1" ht="13.65" customHeight="1">
      <c r="AA8593" s="245">
        <v>1575067</v>
      </c>
      <c r="AB8593" t="s" s="30">
        <v>17190</v>
      </c>
      <c r="AG8593" t="s" s="30">
        <f>CONCATENATE(AH8593,", ",AI8593," ",AJ8593)</f>
        <v>209</v>
      </c>
    </row>
    <row r="8594" s="231" customFormat="1" ht="13.65" customHeight="1">
      <c r="AA8594" s="245">
        <v>1575075</v>
      </c>
      <c r="AB8594" t="s" s="30">
        <v>17191</v>
      </c>
      <c r="AC8594" t="s" s="30">
        <v>17192</v>
      </c>
      <c r="AG8594" t="s" s="30">
        <f>CONCATENATE(AH8594,", ",AI8594," ",AJ8594)</f>
        <v>209</v>
      </c>
    </row>
    <row r="8595" s="231" customFormat="1" ht="13.65" customHeight="1">
      <c r="AA8595" s="245">
        <v>1575083</v>
      </c>
      <c r="AB8595" t="s" s="30">
        <v>17193</v>
      </c>
      <c r="AC8595" t="s" s="30">
        <v>17194</v>
      </c>
      <c r="AG8595" t="s" s="30">
        <f>CONCATENATE(AH8595,", ",AI8595," ",AJ8595)</f>
        <v>209</v>
      </c>
    </row>
    <row r="8596" s="231" customFormat="1" ht="13.65" customHeight="1">
      <c r="AA8596" s="245">
        <v>1575091</v>
      </c>
      <c r="AB8596" t="s" s="30">
        <v>17195</v>
      </c>
      <c r="AG8596" t="s" s="30">
        <f>CONCATENATE(AH8596,", ",AI8596," ",AJ8596)</f>
        <v>209</v>
      </c>
    </row>
    <row r="8597" s="231" customFormat="1" ht="13.65" customHeight="1">
      <c r="AA8597" s="245">
        <v>1575117</v>
      </c>
      <c r="AB8597" t="s" s="30">
        <v>17196</v>
      </c>
      <c r="AG8597" t="s" s="30">
        <f>CONCATENATE(AH8597,", ",AI8597," ",AJ8597)</f>
        <v>209</v>
      </c>
    </row>
    <row r="8598" s="231" customFormat="1" ht="13.65" customHeight="1">
      <c r="AA8598" s="245">
        <v>1575125</v>
      </c>
      <c r="AB8598" t="s" s="30">
        <v>17197</v>
      </c>
      <c r="AG8598" t="s" s="30">
        <f>CONCATENATE(AH8598,", ",AI8598," ",AJ8598)</f>
        <v>209</v>
      </c>
    </row>
    <row r="8599" s="231" customFormat="1" ht="13.65" customHeight="1">
      <c r="AA8599" s="245">
        <v>1575133</v>
      </c>
      <c r="AB8599" t="s" s="30">
        <v>17198</v>
      </c>
      <c r="AG8599" t="s" s="30">
        <f>CONCATENATE(AH8599,", ",AI8599," ",AJ8599)</f>
        <v>209</v>
      </c>
    </row>
    <row r="8600" s="231" customFormat="1" ht="13.65" customHeight="1">
      <c r="AA8600" s="245">
        <v>1575141</v>
      </c>
      <c r="AB8600" t="s" s="30">
        <v>17199</v>
      </c>
      <c r="AG8600" t="s" s="30">
        <f>CONCATENATE(AH8600,", ",AI8600," ",AJ8600)</f>
        <v>209</v>
      </c>
    </row>
    <row r="8601" s="231" customFormat="1" ht="13.65" customHeight="1">
      <c r="AA8601" s="245">
        <v>1575158</v>
      </c>
      <c r="AB8601" t="s" s="30">
        <v>17200</v>
      </c>
      <c r="AG8601" t="s" s="30">
        <f>CONCATENATE(AH8601,", ",AI8601," ",AJ8601)</f>
        <v>209</v>
      </c>
    </row>
    <row r="8602" s="231" customFormat="1" ht="13.65" customHeight="1">
      <c r="AA8602" s="245">
        <v>1575166</v>
      </c>
      <c r="AB8602" t="s" s="30">
        <v>17201</v>
      </c>
      <c r="AC8602" t="s" s="30">
        <v>17202</v>
      </c>
      <c r="AG8602" t="s" s="30">
        <f>CONCATENATE(AH8602,", ",AI8602," ",AJ8602)</f>
        <v>209</v>
      </c>
    </row>
    <row r="8603" s="231" customFormat="1" ht="13.65" customHeight="1">
      <c r="AA8603" s="245">
        <v>1575174</v>
      </c>
      <c r="AB8603" t="s" s="30">
        <v>17203</v>
      </c>
      <c r="AG8603" t="s" s="30">
        <f>CONCATENATE(AH8603,", ",AI8603," ",AJ8603)</f>
        <v>209</v>
      </c>
    </row>
    <row r="8604" s="231" customFormat="1" ht="13.65" customHeight="1">
      <c r="AA8604" s="245">
        <v>1575182</v>
      </c>
      <c r="AB8604" t="s" s="30">
        <v>17204</v>
      </c>
      <c r="AG8604" t="s" s="30">
        <f>CONCATENATE(AH8604,", ",AI8604," ",AJ8604)</f>
        <v>209</v>
      </c>
    </row>
    <row r="8605" s="231" customFormat="1" ht="13.65" customHeight="1">
      <c r="AA8605" s="245">
        <v>1575190</v>
      </c>
      <c r="AB8605" t="s" s="30">
        <v>17205</v>
      </c>
      <c r="AG8605" t="s" s="30">
        <f>CONCATENATE(AH8605,", ",AI8605," ",AJ8605)</f>
        <v>209</v>
      </c>
    </row>
    <row r="8606" s="231" customFormat="1" ht="13.65" customHeight="1">
      <c r="AA8606" s="245">
        <v>1575208</v>
      </c>
      <c r="AB8606" t="s" s="30">
        <v>17206</v>
      </c>
      <c r="AG8606" t="s" s="30">
        <f>CONCATENATE(AH8606,", ",AI8606," ",AJ8606)</f>
        <v>209</v>
      </c>
    </row>
    <row r="8607" s="231" customFormat="1" ht="13.65" customHeight="1">
      <c r="AA8607" s="245">
        <v>1575216</v>
      </c>
      <c r="AB8607" t="s" s="30">
        <v>17207</v>
      </c>
      <c r="AG8607" t="s" s="30">
        <f>CONCATENATE(AH8607,", ",AI8607," ",AJ8607)</f>
        <v>209</v>
      </c>
    </row>
    <row r="8608" s="231" customFormat="1" ht="13.65" customHeight="1">
      <c r="AA8608" s="245">
        <v>1575224</v>
      </c>
      <c r="AB8608" t="s" s="30">
        <v>17208</v>
      </c>
      <c r="AG8608" t="s" s="30">
        <f>CONCATENATE(AH8608,", ",AI8608," ",AJ8608)</f>
        <v>209</v>
      </c>
    </row>
    <row r="8609" s="231" customFormat="1" ht="13.65" customHeight="1">
      <c r="AA8609" s="245">
        <v>1575232</v>
      </c>
      <c r="AB8609" t="s" s="30">
        <v>17209</v>
      </c>
      <c r="AG8609" t="s" s="30">
        <f>CONCATENATE(AH8609,", ",AI8609," ",AJ8609)</f>
        <v>209</v>
      </c>
    </row>
    <row r="8610" s="231" customFormat="1" ht="13.65" customHeight="1">
      <c r="AA8610" s="245">
        <v>1575240</v>
      </c>
      <c r="AB8610" t="s" s="30">
        <v>17210</v>
      </c>
      <c r="AG8610" t="s" s="30">
        <f>CONCATENATE(AH8610,", ",AI8610," ",AJ8610)</f>
        <v>209</v>
      </c>
    </row>
    <row r="8611" s="231" customFormat="1" ht="13.65" customHeight="1">
      <c r="AA8611" s="245">
        <v>1575265</v>
      </c>
      <c r="AB8611" t="s" s="30">
        <v>17211</v>
      </c>
      <c r="AC8611" t="s" s="30">
        <v>15532</v>
      </c>
      <c r="AG8611" t="s" s="30">
        <f>CONCATENATE(AH8611,", ",AI8611," ",AJ8611)</f>
        <v>209</v>
      </c>
    </row>
    <row r="8612" s="231" customFormat="1" ht="13.65" customHeight="1">
      <c r="AA8612" s="245">
        <v>1575273</v>
      </c>
      <c r="AB8612" t="s" s="30">
        <v>17212</v>
      </c>
      <c r="AC8612" t="s" s="30">
        <v>17213</v>
      </c>
      <c r="AG8612" t="s" s="30">
        <f>CONCATENATE(AH8612,", ",AI8612," ",AJ8612)</f>
        <v>209</v>
      </c>
    </row>
    <row r="8613" s="231" customFormat="1" ht="13.65" customHeight="1">
      <c r="AA8613" s="245">
        <v>1575281</v>
      </c>
      <c r="AB8613" t="s" s="30">
        <v>17214</v>
      </c>
      <c r="AG8613" t="s" s="30">
        <f>CONCATENATE(AH8613,", ",AI8613," ",AJ8613)</f>
        <v>209</v>
      </c>
    </row>
    <row r="8614" s="231" customFormat="1" ht="13.65" customHeight="1">
      <c r="AA8614" s="245">
        <v>1575299</v>
      </c>
      <c r="AB8614" t="s" s="30">
        <v>17215</v>
      </c>
      <c r="AC8614" t="s" s="30">
        <v>17216</v>
      </c>
      <c r="AG8614" t="s" s="30">
        <f>CONCATENATE(AH8614,", ",AI8614," ",AJ8614)</f>
        <v>209</v>
      </c>
    </row>
    <row r="8615" s="231" customFormat="1" ht="13.65" customHeight="1">
      <c r="AA8615" s="245">
        <v>1575307</v>
      </c>
      <c r="AB8615" t="s" s="30">
        <v>17217</v>
      </c>
      <c r="AG8615" t="s" s="30">
        <f>CONCATENATE(AH8615,", ",AI8615," ",AJ8615)</f>
        <v>209</v>
      </c>
    </row>
    <row r="8616" s="231" customFormat="1" ht="13.65" customHeight="1">
      <c r="AA8616" s="245">
        <v>1575315</v>
      </c>
      <c r="AB8616" t="s" s="30">
        <v>17218</v>
      </c>
      <c r="AG8616" t="s" s="30">
        <f>CONCATENATE(AH8616,", ",AI8616," ",AJ8616)</f>
        <v>209</v>
      </c>
    </row>
    <row r="8617" s="231" customFormat="1" ht="13.65" customHeight="1">
      <c r="AA8617" s="245">
        <v>1575323</v>
      </c>
      <c r="AB8617" t="s" s="30">
        <v>17219</v>
      </c>
      <c r="AG8617" t="s" s="30">
        <f>CONCATENATE(AH8617,", ",AI8617," ",AJ8617)</f>
        <v>209</v>
      </c>
    </row>
    <row r="8618" s="231" customFormat="1" ht="13.65" customHeight="1">
      <c r="AA8618" s="245">
        <v>1575331</v>
      </c>
      <c r="AB8618" t="s" s="30">
        <v>17220</v>
      </c>
      <c r="AG8618" t="s" s="30">
        <f>CONCATENATE(AH8618,", ",AI8618," ",AJ8618)</f>
        <v>209</v>
      </c>
    </row>
    <row r="8619" s="231" customFormat="1" ht="13.65" customHeight="1">
      <c r="AA8619" s="245">
        <v>1575349</v>
      </c>
      <c r="AB8619" t="s" s="30">
        <v>17221</v>
      </c>
      <c r="AG8619" t="s" s="30">
        <f>CONCATENATE(AH8619,", ",AI8619," ",AJ8619)</f>
        <v>209</v>
      </c>
    </row>
    <row r="8620" s="231" customFormat="1" ht="13.65" customHeight="1">
      <c r="AA8620" s="245">
        <v>1575356</v>
      </c>
      <c r="AB8620" t="s" s="30">
        <v>17222</v>
      </c>
      <c r="AG8620" t="s" s="30">
        <f>CONCATENATE(AH8620,", ",AI8620," ",AJ8620)</f>
        <v>209</v>
      </c>
    </row>
    <row r="8621" s="231" customFormat="1" ht="13.65" customHeight="1">
      <c r="AA8621" s="245">
        <v>1575364</v>
      </c>
      <c r="AB8621" t="s" s="30">
        <v>17223</v>
      </c>
      <c r="AG8621" t="s" s="30">
        <f>CONCATENATE(AH8621,", ",AI8621," ",AJ8621)</f>
        <v>209</v>
      </c>
    </row>
    <row r="8622" s="231" customFormat="1" ht="13.65" customHeight="1">
      <c r="AA8622" s="245">
        <v>1575372</v>
      </c>
      <c r="AB8622" t="s" s="30">
        <v>17224</v>
      </c>
      <c r="AG8622" t="s" s="30">
        <f>CONCATENATE(AH8622,", ",AI8622," ",AJ8622)</f>
        <v>209</v>
      </c>
    </row>
    <row r="8623" s="231" customFormat="1" ht="13.65" customHeight="1">
      <c r="AA8623" s="245">
        <v>1575380</v>
      </c>
      <c r="AB8623" t="s" s="30">
        <v>17225</v>
      </c>
      <c r="AG8623" t="s" s="30">
        <f>CONCATENATE(AH8623,", ",AI8623," ",AJ8623)</f>
        <v>209</v>
      </c>
    </row>
    <row r="8624" s="231" customFormat="1" ht="13.65" customHeight="1">
      <c r="AA8624" s="245">
        <v>1575398</v>
      </c>
      <c r="AB8624" t="s" s="30">
        <v>17226</v>
      </c>
      <c r="AG8624" t="s" s="30">
        <f>CONCATENATE(AH8624,", ",AI8624," ",AJ8624)</f>
        <v>209</v>
      </c>
    </row>
    <row r="8625" s="231" customFormat="1" ht="13.65" customHeight="1">
      <c r="AA8625" s="245">
        <v>1575406</v>
      </c>
      <c r="AB8625" t="s" s="30">
        <v>17227</v>
      </c>
      <c r="AG8625" t="s" s="30">
        <f>CONCATENATE(AH8625,", ",AI8625," ",AJ8625)</f>
        <v>209</v>
      </c>
    </row>
    <row r="8626" s="231" customFormat="1" ht="13.65" customHeight="1">
      <c r="AA8626" s="245">
        <v>1575414</v>
      </c>
      <c r="AB8626" t="s" s="30">
        <v>17228</v>
      </c>
      <c r="AG8626" t="s" s="30">
        <f>CONCATENATE(AH8626,", ",AI8626," ",AJ8626)</f>
        <v>209</v>
      </c>
    </row>
    <row r="8627" s="231" customFormat="1" ht="13.65" customHeight="1">
      <c r="AA8627" s="245">
        <v>1575422</v>
      </c>
      <c r="AB8627" t="s" s="30">
        <v>17229</v>
      </c>
      <c r="AG8627" t="s" s="30">
        <f>CONCATENATE(AH8627,", ",AI8627," ",AJ8627)</f>
        <v>209</v>
      </c>
    </row>
    <row r="8628" s="231" customFormat="1" ht="13.65" customHeight="1">
      <c r="AA8628" s="245">
        <v>1575430</v>
      </c>
      <c r="AB8628" t="s" s="30">
        <v>17230</v>
      </c>
      <c r="AG8628" t="s" s="30">
        <f>CONCATENATE(AH8628,", ",AI8628," ",AJ8628)</f>
        <v>209</v>
      </c>
    </row>
    <row r="8629" s="231" customFormat="1" ht="13.65" customHeight="1">
      <c r="AA8629" s="245">
        <v>1575448</v>
      </c>
      <c r="AB8629" t="s" s="30">
        <v>17231</v>
      </c>
      <c r="AG8629" t="s" s="30">
        <f>CONCATENATE(AH8629,", ",AI8629," ",AJ8629)</f>
        <v>209</v>
      </c>
    </row>
    <row r="8630" s="231" customFormat="1" ht="13.65" customHeight="1">
      <c r="AA8630" s="245">
        <v>1575455</v>
      </c>
      <c r="AB8630" t="s" s="30">
        <v>17232</v>
      </c>
      <c r="AG8630" t="s" s="30">
        <f>CONCATENATE(AH8630,", ",AI8630," ",AJ8630)</f>
        <v>209</v>
      </c>
    </row>
    <row r="8631" s="231" customFormat="1" ht="13.65" customHeight="1">
      <c r="AA8631" s="245">
        <v>1575463</v>
      </c>
      <c r="AB8631" t="s" s="30">
        <v>17233</v>
      </c>
      <c r="AG8631" t="s" s="30">
        <f>CONCATENATE(AH8631,", ",AI8631," ",AJ8631)</f>
        <v>209</v>
      </c>
    </row>
    <row r="8632" s="231" customFormat="1" ht="13.65" customHeight="1">
      <c r="AA8632" s="245">
        <v>1575471</v>
      </c>
      <c r="AB8632" t="s" s="30">
        <v>17234</v>
      </c>
      <c r="AG8632" t="s" s="30">
        <f>CONCATENATE(AH8632,", ",AI8632," ",AJ8632)</f>
        <v>209</v>
      </c>
    </row>
    <row r="8633" s="231" customFormat="1" ht="13.65" customHeight="1">
      <c r="AA8633" s="245">
        <v>1575489</v>
      </c>
      <c r="AB8633" t="s" s="30">
        <v>17235</v>
      </c>
      <c r="AG8633" t="s" s="30">
        <f>CONCATENATE(AH8633,", ",AI8633," ",AJ8633)</f>
        <v>209</v>
      </c>
    </row>
    <row r="8634" s="231" customFormat="1" ht="13.65" customHeight="1">
      <c r="AA8634" s="245">
        <v>1575497</v>
      </c>
      <c r="AB8634" t="s" s="30">
        <v>17236</v>
      </c>
      <c r="AG8634" t="s" s="30">
        <f>CONCATENATE(AH8634,", ",AI8634," ",AJ8634)</f>
        <v>209</v>
      </c>
    </row>
    <row r="8635" s="231" customFormat="1" ht="13.65" customHeight="1">
      <c r="AA8635" s="245">
        <v>1575505</v>
      </c>
      <c r="AB8635" t="s" s="30">
        <v>17237</v>
      </c>
      <c r="AG8635" t="s" s="30">
        <f>CONCATENATE(AH8635,", ",AI8635," ",AJ8635)</f>
        <v>209</v>
      </c>
    </row>
    <row r="8636" s="231" customFormat="1" ht="13.65" customHeight="1">
      <c r="AA8636" s="245">
        <v>1575513</v>
      </c>
      <c r="AB8636" t="s" s="30">
        <v>17238</v>
      </c>
      <c r="AG8636" t="s" s="30">
        <f>CONCATENATE(AH8636,", ",AI8636," ",AJ8636)</f>
        <v>209</v>
      </c>
    </row>
    <row r="8637" s="231" customFormat="1" ht="13.65" customHeight="1">
      <c r="AA8637" s="245">
        <v>1575521</v>
      </c>
      <c r="AB8637" t="s" s="30">
        <v>17239</v>
      </c>
      <c r="AG8637" t="s" s="30">
        <f>CONCATENATE(AH8637,", ",AI8637," ",AJ8637)</f>
        <v>209</v>
      </c>
    </row>
    <row r="8638" s="231" customFormat="1" ht="13.65" customHeight="1">
      <c r="AA8638" s="245">
        <v>1575539</v>
      </c>
      <c r="AB8638" t="s" s="30">
        <v>17240</v>
      </c>
      <c r="AC8638" t="s" s="30">
        <v>17241</v>
      </c>
      <c r="AG8638" t="s" s="30">
        <f>CONCATENATE(AH8638,", ",AI8638," ",AJ8638)</f>
        <v>209</v>
      </c>
    </row>
    <row r="8639" s="231" customFormat="1" ht="13.65" customHeight="1">
      <c r="AA8639" s="245">
        <v>1575547</v>
      </c>
      <c r="AB8639" t="s" s="30">
        <v>17242</v>
      </c>
      <c r="AG8639" t="s" s="30">
        <f>CONCATENATE(AH8639,", ",AI8639," ",AJ8639)</f>
        <v>209</v>
      </c>
    </row>
    <row r="8640" s="231" customFormat="1" ht="13.65" customHeight="1">
      <c r="AA8640" s="245">
        <v>1575554</v>
      </c>
      <c r="AB8640" t="s" s="30">
        <v>17243</v>
      </c>
      <c r="AC8640" t="s" s="30">
        <v>17244</v>
      </c>
      <c r="AG8640" t="s" s="30">
        <f>CONCATENATE(AH8640,", ",AI8640," ",AJ8640)</f>
        <v>209</v>
      </c>
    </row>
    <row r="8641" s="231" customFormat="1" ht="13.65" customHeight="1">
      <c r="AA8641" s="245">
        <v>1575562</v>
      </c>
      <c r="AB8641" t="s" s="30">
        <v>17245</v>
      </c>
      <c r="AG8641" t="s" s="30">
        <f>CONCATENATE(AH8641,", ",AI8641," ",AJ8641)</f>
        <v>209</v>
      </c>
    </row>
    <row r="8642" s="231" customFormat="1" ht="13.65" customHeight="1">
      <c r="AA8642" s="245">
        <v>1575570</v>
      </c>
      <c r="AB8642" t="s" s="30">
        <v>17246</v>
      </c>
      <c r="AG8642" t="s" s="30">
        <f>CONCATENATE(AH8642,", ",AI8642," ",AJ8642)</f>
        <v>209</v>
      </c>
    </row>
    <row r="8643" s="231" customFormat="1" ht="13.65" customHeight="1">
      <c r="AA8643" s="245">
        <v>1575588</v>
      </c>
      <c r="AB8643" t="s" s="30">
        <v>17247</v>
      </c>
      <c r="AG8643" t="s" s="30">
        <f>CONCATENATE(AH8643,", ",AI8643," ",AJ8643)</f>
        <v>209</v>
      </c>
    </row>
    <row r="8644" s="231" customFormat="1" ht="13.65" customHeight="1">
      <c r="AA8644" s="245">
        <v>1575596</v>
      </c>
      <c r="AB8644" t="s" s="30">
        <v>17248</v>
      </c>
      <c r="AG8644" t="s" s="30">
        <f>CONCATENATE(AH8644,", ",AI8644," ",AJ8644)</f>
        <v>209</v>
      </c>
    </row>
    <row r="8645" s="231" customFormat="1" ht="13.65" customHeight="1">
      <c r="AA8645" s="245">
        <v>1575604</v>
      </c>
      <c r="AB8645" t="s" s="30">
        <v>17249</v>
      </c>
      <c r="AG8645" t="s" s="30">
        <f>CONCATENATE(AH8645,", ",AI8645," ",AJ8645)</f>
        <v>209</v>
      </c>
    </row>
    <row r="8646" s="231" customFormat="1" ht="13.65" customHeight="1">
      <c r="AA8646" s="245">
        <v>1575612</v>
      </c>
      <c r="AB8646" t="s" s="30">
        <v>17250</v>
      </c>
      <c r="AG8646" t="s" s="30">
        <f>CONCATENATE(AH8646,", ",AI8646," ",AJ8646)</f>
        <v>209</v>
      </c>
    </row>
    <row r="8647" s="231" customFormat="1" ht="13.65" customHeight="1">
      <c r="AA8647" s="245">
        <v>1576578</v>
      </c>
      <c r="AB8647" t="s" s="30">
        <v>17251</v>
      </c>
      <c r="AD8647" t="s" s="30">
        <v>17252</v>
      </c>
      <c r="AG8647" t="s" s="30">
        <f>CONCATENATE(AH8647,", ",AI8647," ",AJ8647)</f>
        <v>17253</v>
      </c>
      <c r="AH8647" t="s" s="244">
        <v>3116</v>
      </c>
      <c r="AI8647" t="s" s="30">
        <v>207</v>
      </c>
      <c r="AJ8647" s="245">
        <v>2210</v>
      </c>
    </row>
    <row r="8648" s="231" customFormat="1" ht="13.65" customHeight="1">
      <c r="AA8648" s="245">
        <v>1576693</v>
      </c>
      <c r="AB8648" t="s" s="30">
        <v>17254</v>
      </c>
      <c r="AD8648" t="s" s="30">
        <v>17255</v>
      </c>
      <c r="AG8648" t="s" s="30">
        <f>CONCATENATE(AH8648,", ",AI8648," ",AJ8648)</f>
        <v>197</v>
      </c>
      <c r="AH8648" t="s" s="244">
        <v>138</v>
      </c>
      <c r="AI8648" t="s" s="30">
        <v>139</v>
      </c>
      <c r="AJ8648" s="245">
        <v>37402</v>
      </c>
    </row>
    <row r="8649" s="231" customFormat="1" ht="13.65" customHeight="1">
      <c r="AA8649" s="245">
        <v>1576727</v>
      </c>
      <c r="AB8649" t="s" s="30">
        <v>17256</v>
      </c>
      <c r="AD8649" t="s" s="30">
        <v>17257</v>
      </c>
      <c r="AG8649" t="s" s="30">
        <f>CONCATENATE(AH8649,", ",AI8649," ",AJ8649)</f>
        <v>292</v>
      </c>
      <c r="AH8649" t="s" s="244">
        <v>293</v>
      </c>
      <c r="AI8649" t="s" s="30">
        <v>178</v>
      </c>
      <c r="AJ8649" s="245">
        <v>30736</v>
      </c>
    </row>
    <row r="8650" s="231" customFormat="1" ht="13.65" customHeight="1">
      <c r="AA8650" s="245">
        <v>1579705</v>
      </c>
      <c r="AB8650" t="s" s="30">
        <v>17258</v>
      </c>
      <c r="AD8650" t="s" s="30">
        <v>17259</v>
      </c>
      <c r="AG8650" t="s" s="30">
        <f>CONCATENATE(AH8650,", ",AI8650," ",AJ8650)</f>
        <v>219</v>
      </c>
      <c r="AH8650" t="s" s="244">
        <v>138</v>
      </c>
      <c r="AI8650" t="s" s="30">
        <v>139</v>
      </c>
      <c r="AJ8650" s="245">
        <v>37405</v>
      </c>
    </row>
    <row r="8651" s="231" customFormat="1" ht="13.65" customHeight="1">
      <c r="AA8651" s="245">
        <v>1580794</v>
      </c>
      <c r="AB8651" t="s" s="30">
        <v>17260</v>
      </c>
      <c r="AC8651" t="s" s="30">
        <v>17261</v>
      </c>
      <c r="AD8651" t="s" s="30">
        <v>17262</v>
      </c>
      <c r="AG8651" t="s" s="30">
        <f>CONCATENATE(AH8651,", ",AI8651," ",AJ8651)</f>
        <v>1893</v>
      </c>
      <c r="AH8651" t="s" s="244">
        <v>499</v>
      </c>
      <c r="AI8651" t="s" s="30">
        <v>139</v>
      </c>
      <c r="AJ8651" s="245">
        <v>37917</v>
      </c>
    </row>
    <row r="8652" s="231" customFormat="1" ht="13.65" customHeight="1">
      <c r="AA8652" s="245">
        <v>1580927</v>
      </c>
      <c r="AB8652" t="s" s="30">
        <v>17263</v>
      </c>
      <c r="AD8652" t="s" s="30">
        <v>17264</v>
      </c>
      <c r="AG8652" t="s" s="30">
        <f>CONCATENATE(AH8652,", ",AI8652," ",AJ8652)</f>
        <v>185</v>
      </c>
      <c r="AH8652" t="s" s="244">
        <v>138</v>
      </c>
      <c r="AI8652" t="s" s="30">
        <v>139</v>
      </c>
      <c r="AJ8652" s="245">
        <v>37415</v>
      </c>
    </row>
    <row r="8653" s="231" customFormat="1" ht="13.65" customHeight="1">
      <c r="AA8653" s="245">
        <v>1581099</v>
      </c>
      <c r="AB8653" t="s" s="30">
        <v>17265</v>
      </c>
      <c r="AG8653" t="s" s="30">
        <f>CONCATENATE(AH8653,", ",AI8653," ",AJ8653)</f>
        <v>209</v>
      </c>
    </row>
    <row r="8654" s="231" customFormat="1" ht="13.65" customHeight="1">
      <c r="AA8654" s="245">
        <v>1581107</v>
      </c>
      <c r="AB8654" t="s" s="30">
        <v>17266</v>
      </c>
      <c r="AG8654" t="s" s="30">
        <f>CONCATENATE(AH8654,", ",AI8654," ",AJ8654)</f>
        <v>209</v>
      </c>
    </row>
    <row r="8655" s="231" customFormat="1" ht="13.65" customHeight="1">
      <c r="AA8655" s="245">
        <v>1581115</v>
      </c>
      <c r="AB8655" t="s" s="30">
        <v>17267</v>
      </c>
      <c r="AD8655" t="s" s="30">
        <v>17268</v>
      </c>
      <c r="AG8655" t="s" s="30">
        <f>CONCATENATE(AH8655,", ",AI8655," ",AJ8655)</f>
        <v>17269</v>
      </c>
      <c r="AH8655" t="s" s="244">
        <v>17270</v>
      </c>
      <c r="AI8655" t="s" s="30">
        <v>3412</v>
      </c>
      <c r="AJ8655" s="245">
        <v>78040</v>
      </c>
    </row>
    <row r="8656" s="231" customFormat="1" ht="13.65" customHeight="1">
      <c r="AA8656" s="245">
        <v>1581297</v>
      </c>
      <c r="AB8656" t="s" s="30">
        <v>17271</v>
      </c>
      <c r="AG8656" t="s" s="30">
        <f>CONCATENATE(AH8656,", ",AI8656," ",AJ8656)</f>
        <v>209</v>
      </c>
    </row>
    <row r="8657" s="231" customFormat="1" ht="13.65" customHeight="1">
      <c r="AA8657" s="245">
        <v>1581313</v>
      </c>
      <c r="AB8657" t="s" s="30">
        <v>17272</v>
      </c>
      <c r="AG8657" t="s" s="30">
        <f>CONCATENATE(AH8657,", ",AI8657," ",AJ8657)</f>
        <v>209</v>
      </c>
    </row>
    <row r="8658" s="231" customFormat="1" ht="13.65" customHeight="1">
      <c r="AA8658" s="245">
        <v>1581388</v>
      </c>
      <c r="AB8658" t="s" s="30">
        <v>17273</v>
      </c>
      <c r="AG8658" t="s" s="30">
        <f>CONCATENATE(AH8658,", ",AI8658," ",AJ8658)</f>
        <v>209</v>
      </c>
    </row>
    <row r="8659" s="231" customFormat="1" ht="13.65" customHeight="1">
      <c r="AA8659" s="245">
        <v>1581396</v>
      </c>
      <c r="AB8659" t="s" s="30">
        <v>17274</v>
      </c>
      <c r="AG8659" t="s" s="30">
        <f>CONCATENATE(AH8659,", ",AI8659," ",AJ8659)</f>
        <v>209</v>
      </c>
    </row>
    <row r="8660" s="231" customFormat="1" ht="13.65" customHeight="1">
      <c r="AA8660" s="245">
        <v>1582410</v>
      </c>
      <c r="AB8660" t="s" s="30">
        <v>17275</v>
      </c>
      <c r="AG8660" t="s" s="30">
        <f>CONCATENATE(AH8660,", ",AI8660," ",AJ8660)</f>
        <v>209</v>
      </c>
    </row>
    <row r="8661" s="231" customFormat="1" ht="13.65" customHeight="1">
      <c r="AA8661" s="245">
        <v>1582428</v>
      </c>
      <c r="AB8661" t="s" s="30">
        <v>17276</v>
      </c>
      <c r="AG8661" t="s" s="30">
        <f>CONCATENATE(AH8661,", ",AI8661," ",AJ8661)</f>
        <v>209</v>
      </c>
    </row>
    <row r="8662" s="231" customFormat="1" ht="13.65" customHeight="1">
      <c r="AA8662" s="245">
        <v>1582436</v>
      </c>
      <c r="AB8662" t="s" s="30">
        <v>15621</v>
      </c>
      <c r="AC8662" t="s" s="30">
        <v>17277</v>
      </c>
      <c r="AG8662" t="s" s="30">
        <f>CONCATENATE(AH8662,", ",AI8662," ",AJ8662)</f>
        <v>209</v>
      </c>
    </row>
    <row r="8663" s="231" customFormat="1" ht="13.65" customHeight="1">
      <c r="AA8663" s="245">
        <v>1582444</v>
      </c>
      <c r="AB8663" t="s" s="30">
        <v>17278</v>
      </c>
      <c r="AG8663" t="s" s="30">
        <f>CONCATENATE(AH8663,", ",AI8663," ",AJ8663)</f>
        <v>209</v>
      </c>
    </row>
    <row r="8664" s="231" customFormat="1" ht="13.65" customHeight="1">
      <c r="AA8664" s="245">
        <v>1582451</v>
      </c>
      <c r="AB8664" t="s" s="30">
        <v>17279</v>
      </c>
      <c r="AG8664" t="s" s="30">
        <f>CONCATENATE(AH8664,", ",AI8664," ",AJ8664)</f>
        <v>209</v>
      </c>
    </row>
    <row r="8665" s="231" customFormat="1" ht="13.65" customHeight="1">
      <c r="AA8665" s="245">
        <v>1582469</v>
      </c>
      <c r="AB8665" t="s" s="30">
        <v>17280</v>
      </c>
      <c r="AG8665" t="s" s="30">
        <f>CONCATENATE(AH8665,", ",AI8665," ",AJ8665)</f>
        <v>209</v>
      </c>
    </row>
    <row r="8666" s="231" customFormat="1" ht="13.65" customHeight="1">
      <c r="AA8666" s="245">
        <v>1582477</v>
      </c>
      <c r="AB8666" t="s" s="30">
        <v>17281</v>
      </c>
      <c r="AG8666" t="s" s="30">
        <f>CONCATENATE(AH8666,", ",AI8666," ",AJ8666)</f>
        <v>209</v>
      </c>
    </row>
    <row r="8667" s="231" customFormat="1" ht="13.65" customHeight="1">
      <c r="AA8667" s="245">
        <v>1582493</v>
      </c>
      <c r="AB8667" t="s" s="30">
        <v>17282</v>
      </c>
      <c r="AG8667" t="s" s="30">
        <f>CONCATENATE(AH8667,", ",AI8667," ",AJ8667)</f>
        <v>209</v>
      </c>
    </row>
    <row r="8668" s="231" customFormat="1" ht="13.65" customHeight="1">
      <c r="AA8668" s="245">
        <v>1582501</v>
      </c>
      <c r="AB8668" t="s" s="30">
        <v>17283</v>
      </c>
      <c r="AG8668" t="s" s="30">
        <f>CONCATENATE(AH8668,", ",AI8668," ",AJ8668)</f>
        <v>209</v>
      </c>
    </row>
    <row r="8669" s="231" customFormat="1" ht="13.65" customHeight="1">
      <c r="AA8669" s="245">
        <v>1582519</v>
      </c>
      <c r="AB8669" t="s" s="30">
        <v>17284</v>
      </c>
      <c r="AG8669" t="s" s="30">
        <f>CONCATENATE(AH8669,", ",AI8669," ",AJ8669)</f>
        <v>209</v>
      </c>
    </row>
    <row r="8670" s="231" customFormat="1" ht="13.65" customHeight="1">
      <c r="AA8670" s="245">
        <v>1582527</v>
      </c>
      <c r="AB8670" t="s" s="30">
        <v>17285</v>
      </c>
      <c r="AG8670" t="s" s="30">
        <f>CONCATENATE(AH8670,", ",AI8670," ",AJ8670)</f>
        <v>209</v>
      </c>
    </row>
    <row r="8671" s="231" customFormat="1" ht="13.65" customHeight="1">
      <c r="AA8671" s="245">
        <v>1582535</v>
      </c>
      <c r="AB8671" t="s" s="30">
        <v>17286</v>
      </c>
      <c r="AG8671" t="s" s="30">
        <f>CONCATENATE(AH8671,", ",AI8671," ",AJ8671)</f>
        <v>209</v>
      </c>
    </row>
    <row r="8672" s="231" customFormat="1" ht="13.65" customHeight="1">
      <c r="AA8672" s="245">
        <v>1582543</v>
      </c>
      <c r="AB8672" t="s" s="30">
        <v>17287</v>
      </c>
      <c r="AG8672" t="s" s="30">
        <f>CONCATENATE(AH8672,", ",AI8672," ",AJ8672)</f>
        <v>209</v>
      </c>
    </row>
    <row r="8673" s="231" customFormat="1" ht="13.65" customHeight="1">
      <c r="AA8673" s="245">
        <v>1582550</v>
      </c>
      <c r="AB8673" t="s" s="30">
        <v>17288</v>
      </c>
      <c r="AG8673" t="s" s="30">
        <f>CONCATENATE(AH8673,", ",AI8673," ",AJ8673)</f>
        <v>209</v>
      </c>
    </row>
    <row r="8674" s="231" customFormat="1" ht="13.65" customHeight="1">
      <c r="AA8674" s="245">
        <v>1582568</v>
      </c>
      <c r="AB8674" t="s" s="30">
        <v>17289</v>
      </c>
      <c r="AC8674" t="s" s="30">
        <v>17290</v>
      </c>
      <c r="AG8674" t="s" s="30">
        <f>CONCATENATE(AH8674,", ",AI8674," ",AJ8674)</f>
        <v>209</v>
      </c>
    </row>
    <row r="8675" s="231" customFormat="1" ht="13.65" customHeight="1">
      <c r="AA8675" s="245">
        <v>1583327</v>
      </c>
      <c r="AB8675" t="s" s="30">
        <v>17291</v>
      </c>
      <c r="AG8675" t="s" s="30">
        <f>CONCATENATE(AH8675,", ",AI8675," ",AJ8675)</f>
        <v>209</v>
      </c>
    </row>
    <row r="8676" s="231" customFormat="1" ht="13.65" customHeight="1">
      <c r="AA8676" s="245">
        <v>1583335</v>
      </c>
      <c r="AB8676" t="s" s="30">
        <v>17292</v>
      </c>
      <c r="AG8676" t="s" s="30">
        <f>CONCATENATE(AH8676,", ",AI8676," ",AJ8676)</f>
        <v>209</v>
      </c>
    </row>
    <row r="8677" s="231" customFormat="1" ht="13.65" customHeight="1">
      <c r="AA8677" s="245">
        <v>1583343</v>
      </c>
      <c r="AB8677" t="s" s="30">
        <v>17293</v>
      </c>
      <c r="AG8677" t="s" s="30">
        <f>CONCATENATE(AH8677,", ",AI8677," ",AJ8677)</f>
        <v>209</v>
      </c>
    </row>
    <row r="8678" s="231" customFormat="1" ht="13.65" customHeight="1">
      <c r="AA8678" s="245">
        <v>1583350</v>
      </c>
      <c r="AB8678" t="s" s="30">
        <v>17294</v>
      </c>
      <c r="AG8678" t="s" s="30">
        <f>CONCATENATE(AH8678,", ",AI8678," ",AJ8678)</f>
        <v>209</v>
      </c>
    </row>
    <row r="8679" s="231" customFormat="1" ht="13.65" customHeight="1">
      <c r="AA8679" s="245">
        <v>1583368</v>
      </c>
      <c r="AB8679" t="s" s="30">
        <v>17295</v>
      </c>
      <c r="AG8679" t="s" s="30">
        <f>CONCATENATE(AH8679,", ",AI8679," ",AJ8679)</f>
        <v>209</v>
      </c>
    </row>
    <row r="8680" s="231" customFormat="1" ht="13.65" customHeight="1">
      <c r="AA8680" s="245">
        <v>1583376</v>
      </c>
      <c r="AB8680" t="s" s="30">
        <v>17296</v>
      </c>
      <c r="AG8680" t="s" s="30">
        <f>CONCATENATE(AH8680,", ",AI8680," ",AJ8680)</f>
        <v>209</v>
      </c>
    </row>
    <row r="8681" s="231" customFormat="1" ht="13.65" customHeight="1">
      <c r="AA8681" s="245">
        <v>1583384</v>
      </c>
      <c r="AB8681" t="s" s="30">
        <v>17297</v>
      </c>
      <c r="AG8681" t="s" s="30">
        <f>CONCATENATE(AH8681,", ",AI8681," ",AJ8681)</f>
        <v>209</v>
      </c>
    </row>
    <row r="8682" s="231" customFormat="1" ht="13.65" customHeight="1">
      <c r="AA8682" s="245">
        <v>1583392</v>
      </c>
      <c r="AB8682" t="s" s="30">
        <v>17298</v>
      </c>
      <c r="AG8682" t="s" s="30">
        <f>CONCATENATE(AH8682,", ",AI8682," ",AJ8682)</f>
        <v>209</v>
      </c>
    </row>
    <row r="8683" s="231" customFormat="1" ht="13.65" customHeight="1">
      <c r="AA8683" s="245">
        <v>1583400</v>
      </c>
      <c r="AB8683" t="s" s="30">
        <v>17299</v>
      </c>
      <c r="AG8683" t="s" s="30">
        <f>CONCATENATE(AH8683,", ",AI8683," ",AJ8683)</f>
        <v>209</v>
      </c>
    </row>
    <row r="8684" s="231" customFormat="1" ht="13.65" customHeight="1">
      <c r="AA8684" s="245">
        <v>1583418</v>
      </c>
      <c r="AB8684" t="s" s="30">
        <v>17300</v>
      </c>
      <c r="AG8684" t="s" s="30">
        <f>CONCATENATE(AH8684,", ",AI8684," ",AJ8684)</f>
        <v>209</v>
      </c>
    </row>
    <row r="8685" s="231" customFormat="1" ht="13.65" customHeight="1">
      <c r="AA8685" s="245">
        <v>1586544</v>
      </c>
      <c r="AB8685" t="s" s="30">
        <v>17301</v>
      </c>
      <c r="AD8685" t="s" s="30">
        <v>17302</v>
      </c>
      <c r="AG8685" t="s" s="30">
        <f>CONCATENATE(AH8685,", ",AI8685," ",AJ8685)</f>
        <v>17303</v>
      </c>
      <c r="AH8685" t="s" s="244">
        <v>17304</v>
      </c>
      <c r="AI8685" t="s" s="30">
        <v>4810</v>
      </c>
      <c r="AJ8685" s="245">
        <v>70821</v>
      </c>
    </row>
    <row r="8686" s="231" customFormat="1" ht="13.65" customHeight="1">
      <c r="AA8686" s="245">
        <v>1586940</v>
      </c>
      <c r="AB8686" t="s" s="30">
        <v>17305</v>
      </c>
      <c r="AG8686" t="s" s="30">
        <f>CONCATENATE(AH8686,", ",AI8686," ",AJ8686)</f>
        <v>209</v>
      </c>
    </row>
    <row r="8687" s="231" customFormat="1" ht="13.65" customHeight="1">
      <c r="AA8687" s="245">
        <v>1588409</v>
      </c>
      <c r="AB8687" t="s" s="30">
        <v>17306</v>
      </c>
      <c r="AG8687" t="s" s="30">
        <f>CONCATENATE(AH8687,", ",AI8687," ",AJ8687)</f>
        <v>209</v>
      </c>
    </row>
    <row r="8688" s="231" customFormat="1" ht="13.65" customHeight="1">
      <c r="AA8688" s="245">
        <v>1588763</v>
      </c>
      <c r="AB8688" t="s" s="30">
        <v>17307</v>
      </c>
      <c r="AD8688" t="s" s="30">
        <v>17308</v>
      </c>
      <c r="AG8688" t="s" s="30">
        <f>CONCATENATE(AH8688,", ",AI8688," ",AJ8688)</f>
        <v>1355</v>
      </c>
      <c r="AH8688" t="s" s="244">
        <v>485</v>
      </c>
      <c r="AI8688" t="s" s="30">
        <v>139</v>
      </c>
      <c r="AJ8688" s="245">
        <v>37363</v>
      </c>
    </row>
    <row r="8689" s="231" customFormat="1" ht="13.65" customHeight="1">
      <c r="AA8689" s="245">
        <v>1590066</v>
      </c>
      <c r="AB8689" t="s" s="30">
        <v>17309</v>
      </c>
      <c r="AD8689" t="s" s="30">
        <v>17310</v>
      </c>
      <c r="AG8689" t="s" s="30">
        <f>CONCATENATE(AH8689,", ",AI8689," ",AJ8689)</f>
        <v>17311</v>
      </c>
      <c r="AH8689" t="s" s="244">
        <v>364</v>
      </c>
      <c r="AI8689" t="s" s="30">
        <v>139</v>
      </c>
      <c r="AJ8689" s="245">
        <v>37380</v>
      </c>
    </row>
    <row r="8690" s="231" customFormat="1" ht="13.65" customHeight="1">
      <c r="AA8690" s="245">
        <v>1590132</v>
      </c>
      <c r="AB8690" t="s" s="30">
        <v>17312</v>
      </c>
      <c r="AG8690" t="s" s="30">
        <f>CONCATENATE(AH8690,", ",AI8690," ",AJ8690)</f>
        <v>209</v>
      </c>
    </row>
    <row r="8691" s="231" customFormat="1" ht="13.65" customHeight="1">
      <c r="AA8691" s="245">
        <v>1590181</v>
      </c>
      <c r="AB8691" t="s" s="30">
        <v>17313</v>
      </c>
      <c r="AD8691" t="s" s="30">
        <v>17314</v>
      </c>
      <c r="AG8691" t="s" s="30">
        <f>CONCATENATE(AH8691,", ",AI8691," ",AJ8691)</f>
        <v>17315</v>
      </c>
      <c r="AH8691" t="s" s="244">
        <v>17316</v>
      </c>
      <c r="AI8691" t="s" s="30">
        <v>4670</v>
      </c>
      <c r="AJ8691" s="245">
        <v>24210</v>
      </c>
    </row>
    <row r="8692" s="231" customFormat="1" ht="13.65" customHeight="1">
      <c r="AA8692" s="245">
        <v>1590603</v>
      </c>
      <c r="AB8692" t="s" s="30">
        <v>17317</v>
      </c>
      <c r="AG8692" t="s" s="30">
        <f>CONCATENATE(AH8692,", ",AI8692," ",AJ8692)</f>
        <v>209</v>
      </c>
    </row>
    <row r="8693" s="231" customFormat="1" ht="13.65" customHeight="1">
      <c r="AA8693" s="245">
        <v>1590876</v>
      </c>
      <c r="AB8693" t="s" s="30">
        <v>17318</v>
      </c>
      <c r="AC8693" t="s" s="30">
        <v>17319</v>
      </c>
      <c r="AG8693" t="s" s="30">
        <f>CONCATENATE(AH8693,", ",AI8693," ",AJ8693)</f>
        <v>209</v>
      </c>
    </row>
    <row r="8694" s="231" customFormat="1" ht="13.65" customHeight="1">
      <c r="AA8694" s="245">
        <v>1591015</v>
      </c>
      <c r="AB8694" t="s" s="30">
        <v>17320</v>
      </c>
      <c r="AD8694" t="s" s="30">
        <v>17321</v>
      </c>
      <c r="AG8694" t="s" s="30">
        <f>CONCATENATE(AH8694,", ",AI8694," ",AJ8694)</f>
        <v>154</v>
      </c>
      <c r="AH8694" t="s" s="244">
        <v>138</v>
      </c>
      <c r="AI8694" t="s" s="30">
        <v>139</v>
      </c>
      <c r="AJ8694" s="245">
        <v>37404</v>
      </c>
    </row>
    <row r="8695" s="231" customFormat="1" ht="13.65" customHeight="1">
      <c r="AA8695" s="245">
        <v>1591049</v>
      </c>
      <c r="AB8695" t="s" s="30">
        <v>17322</v>
      </c>
      <c r="AG8695" t="s" s="30">
        <f>CONCATENATE(AH8695,", ",AI8695," ",AJ8695)</f>
        <v>209</v>
      </c>
    </row>
    <row r="8696" s="231" customFormat="1" ht="13.65" customHeight="1">
      <c r="AA8696" s="245">
        <v>1591056</v>
      </c>
      <c r="AB8696" t="s" s="30">
        <v>17323</v>
      </c>
      <c r="AD8696" t="s" s="30">
        <v>17324</v>
      </c>
      <c r="AE8696" t="s" s="30">
        <v>17325</v>
      </c>
      <c r="AG8696" t="s" s="30">
        <f>CONCATENATE(AH8696,", ",AI8696," ",AJ8696)</f>
        <v>182</v>
      </c>
      <c r="AH8696" t="s" s="244">
        <v>138</v>
      </c>
      <c r="AI8696" t="s" s="30">
        <v>139</v>
      </c>
      <c r="AJ8696" s="245">
        <v>37421</v>
      </c>
    </row>
    <row r="8697" s="231" customFormat="1" ht="13.65" customHeight="1">
      <c r="AA8697" s="245">
        <v>1593367</v>
      </c>
      <c r="AB8697" t="s" s="30">
        <v>17326</v>
      </c>
      <c r="AC8697" t="s" s="30">
        <v>17327</v>
      </c>
      <c r="AD8697" t="s" s="30">
        <v>17328</v>
      </c>
      <c r="AG8697" t="s" s="30">
        <f>CONCATENATE(AH8697,", ",AI8697," ",AJ8697)</f>
        <v>1178</v>
      </c>
      <c r="AH8697" t="s" s="244">
        <v>1179</v>
      </c>
      <c r="AI8697" t="s" s="30">
        <v>178</v>
      </c>
      <c r="AJ8697" s="245">
        <v>30728</v>
      </c>
    </row>
    <row r="8698" s="231" customFormat="1" ht="13.65" customHeight="1">
      <c r="AA8698" s="245">
        <v>1593433</v>
      </c>
      <c r="AB8698" t="s" s="30">
        <v>17329</v>
      </c>
      <c r="AD8698" t="s" s="30">
        <v>1105</v>
      </c>
      <c r="AE8698" t="s" s="30">
        <v>1104</v>
      </c>
      <c r="AG8698" t="s" s="30">
        <f>CONCATENATE(AH8698,", ",AI8698," ",AJ8698)</f>
        <v>219</v>
      </c>
      <c r="AH8698" t="s" s="244">
        <v>138</v>
      </c>
      <c r="AI8698" t="s" s="30">
        <v>139</v>
      </c>
      <c r="AJ8698" s="245">
        <v>37405</v>
      </c>
    </row>
    <row r="8699" s="231" customFormat="1" ht="13.65" customHeight="1">
      <c r="AA8699" s="245">
        <v>1593789</v>
      </c>
      <c r="AB8699" t="s" s="30">
        <v>17330</v>
      </c>
      <c r="AD8699" t="s" s="30">
        <v>17331</v>
      </c>
      <c r="AG8699" t="s" s="30">
        <f>CONCATENATE(AH8699,", ",AI8699," ",AJ8699)</f>
        <v>197</v>
      </c>
      <c r="AH8699" t="s" s="244">
        <v>138</v>
      </c>
      <c r="AI8699" t="s" s="30">
        <v>139</v>
      </c>
      <c r="AJ8699" s="245">
        <v>37402</v>
      </c>
    </row>
    <row r="8700" s="231" customFormat="1" ht="13.65" customHeight="1">
      <c r="AA8700" s="245">
        <v>1594647</v>
      </c>
      <c r="AB8700" t="s" s="30">
        <v>17332</v>
      </c>
      <c r="AG8700" t="s" s="30">
        <f>CONCATENATE(AH8700,", ",AI8700," ",AJ8700)</f>
        <v>209</v>
      </c>
    </row>
    <row r="8701" s="231" customFormat="1" ht="13.65" customHeight="1">
      <c r="AA8701" s="245">
        <v>1594829</v>
      </c>
      <c r="AB8701" t="s" s="30">
        <v>17333</v>
      </c>
      <c r="AG8701" t="s" s="30">
        <f>CONCATENATE(AH8701,", ",AI8701," ",AJ8701)</f>
        <v>209</v>
      </c>
    </row>
    <row r="8702" s="231" customFormat="1" ht="13.65" customHeight="1">
      <c r="AA8702" s="245">
        <v>1594837</v>
      </c>
      <c r="AB8702" t="s" s="30">
        <v>17334</v>
      </c>
      <c r="AG8702" t="s" s="30">
        <f>CONCATENATE(AH8702,", ",AI8702," ",AJ8702)</f>
        <v>209</v>
      </c>
    </row>
    <row r="8703" s="231" customFormat="1" ht="13.65" customHeight="1">
      <c r="AA8703" s="245">
        <v>1595008</v>
      </c>
      <c r="AB8703" t="s" s="30">
        <v>17335</v>
      </c>
      <c r="AD8703" t="s" s="30">
        <v>17336</v>
      </c>
      <c r="AG8703" t="s" s="30">
        <f>CONCATENATE(AH8703,", ",AI8703," ",AJ8703)</f>
        <v>13020</v>
      </c>
      <c r="AH8703" t="s" s="244">
        <v>13021</v>
      </c>
      <c r="AI8703" t="s" s="30">
        <v>4363</v>
      </c>
      <c r="AJ8703" s="245">
        <v>91301</v>
      </c>
    </row>
    <row r="8704" s="231" customFormat="1" ht="13.65" customHeight="1">
      <c r="AA8704" s="245">
        <v>1597293</v>
      </c>
      <c r="AB8704" t="s" s="30">
        <v>17337</v>
      </c>
      <c r="AD8704" t="s" s="30">
        <v>17338</v>
      </c>
      <c r="AG8704" t="s" s="30">
        <f>CONCATENATE(AH8704,", ",AI8704," ",AJ8704)</f>
        <v>219</v>
      </c>
      <c r="AH8704" t="s" s="244">
        <v>138</v>
      </c>
      <c r="AI8704" t="s" s="30">
        <v>139</v>
      </c>
      <c r="AJ8704" s="245">
        <v>37405</v>
      </c>
    </row>
    <row r="8705" s="231" customFormat="1" ht="13.65" customHeight="1">
      <c r="AA8705" s="245">
        <v>1598044</v>
      </c>
      <c r="AB8705" t="s" s="30">
        <v>17339</v>
      </c>
      <c r="AC8705" t="s" s="30">
        <v>3788</v>
      </c>
      <c r="AD8705" t="s" s="30">
        <v>3789</v>
      </c>
      <c r="AG8705" t="s" s="30">
        <f>CONCATENATE(AH8705,", ",AI8705," ",AJ8705)</f>
        <v>154</v>
      </c>
      <c r="AH8705" t="s" s="244">
        <v>138</v>
      </c>
      <c r="AI8705" t="s" s="30">
        <v>139</v>
      </c>
      <c r="AJ8705" s="245">
        <v>37404</v>
      </c>
    </row>
    <row r="8706" s="231" customFormat="1" ht="13.65" customHeight="1">
      <c r="AA8706" s="245">
        <v>1599364</v>
      </c>
      <c r="AB8706" t="s" s="30">
        <v>17340</v>
      </c>
      <c r="AG8706" t="s" s="30">
        <f>CONCATENATE(AH8706,", ",AI8706," ",AJ8706)</f>
        <v>209</v>
      </c>
    </row>
    <row r="8707" s="231" customFormat="1" ht="13.65" customHeight="1">
      <c r="AA8707" s="245">
        <v>1599745</v>
      </c>
      <c r="AB8707" t="s" s="30">
        <v>17341</v>
      </c>
      <c r="AD8707" t="s" s="30">
        <v>17342</v>
      </c>
      <c r="AG8707" t="s" s="30">
        <f>CONCATENATE(AH8707,", ",AI8707," ",AJ8707)</f>
        <v>219</v>
      </c>
      <c r="AH8707" t="s" s="244">
        <v>138</v>
      </c>
      <c r="AI8707" t="s" s="30">
        <v>139</v>
      </c>
      <c r="AJ8707" s="245">
        <v>37405</v>
      </c>
    </row>
    <row r="8708" s="231" customFormat="1" ht="13.65" customHeight="1">
      <c r="AA8708" s="245">
        <v>1599760</v>
      </c>
      <c r="AB8708" t="s" s="30">
        <v>5967</v>
      </c>
      <c r="AC8708" t="s" s="30">
        <v>17343</v>
      </c>
      <c r="AG8708" t="s" s="30">
        <f>CONCATENATE(AH8708,", ",AI8708," ",AJ8708)</f>
        <v>209</v>
      </c>
    </row>
    <row r="8709" s="231" customFormat="1" ht="13.65" customHeight="1">
      <c r="AA8709" s="245">
        <v>1600212</v>
      </c>
      <c r="AB8709" t="s" s="30">
        <v>17344</v>
      </c>
      <c r="AD8709" t="s" s="30">
        <v>17345</v>
      </c>
      <c r="AG8709" t="s" s="30">
        <f>CONCATENATE(AH8709,", ",AI8709," ",AJ8709)</f>
        <v>154</v>
      </c>
      <c r="AH8709" t="s" s="244">
        <v>138</v>
      </c>
      <c r="AI8709" t="s" s="30">
        <v>139</v>
      </c>
      <c r="AJ8709" s="245">
        <v>37404</v>
      </c>
    </row>
    <row r="8710" s="231" customFormat="1" ht="13.65" customHeight="1">
      <c r="AA8710" s="245">
        <v>1600527</v>
      </c>
      <c r="AB8710" t="s" s="30">
        <v>17346</v>
      </c>
      <c r="AD8710" t="s" s="30">
        <v>17347</v>
      </c>
      <c r="AG8710" t="s" s="30">
        <f>CONCATENATE(AH8710,", ",AI8710," ",AJ8710)</f>
        <v>309</v>
      </c>
      <c r="AH8710" t="s" s="244">
        <v>138</v>
      </c>
      <c r="AI8710" t="s" s="30">
        <v>139</v>
      </c>
      <c r="AJ8710" s="245">
        <v>37416</v>
      </c>
    </row>
    <row r="8711" s="231" customFormat="1" ht="13.65" customHeight="1">
      <c r="AA8711" s="245">
        <v>1600626</v>
      </c>
      <c r="AB8711" t="s" s="30">
        <v>17348</v>
      </c>
      <c r="AD8711" t="s" s="30">
        <v>17349</v>
      </c>
      <c r="AG8711" t="s" s="30">
        <f>CONCATENATE(AH8711,", ",AI8711," ",AJ8711)</f>
        <v>267</v>
      </c>
      <c r="AH8711" t="s" s="244">
        <v>138</v>
      </c>
      <c r="AI8711" t="s" s="30">
        <v>139</v>
      </c>
      <c r="AJ8711" s="245">
        <v>37419</v>
      </c>
    </row>
    <row r="8712" s="231" customFormat="1" ht="13.65" customHeight="1">
      <c r="AA8712" s="245">
        <v>1602135</v>
      </c>
      <c r="AB8712" t="s" s="30">
        <v>17350</v>
      </c>
      <c r="AG8712" t="s" s="30">
        <f>CONCATENATE(AH8712,", ",AI8712," ",AJ8712)</f>
        <v>209</v>
      </c>
    </row>
    <row r="8713" s="231" customFormat="1" ht="13.65" customHeight="1">
      <c r="AA8713" s="245">
        <v>1603216</v>
      </c>
      <c r="AB8713" t="s" s="30">
        <v>17351</v>
      </c>
      <c r="AG8713" t="s" s="30">
        <f>CONCATENATE(AH8713,", ",AI8713," ",AJ8713)</f>
        <v>209</v>
      </c>
    </row>
    <row r="8714" s="231" customFormat="1" ht="13.65" customHeight="1">
      <c r="AA8714" s="245">
        <v>1603240</v>
      </c>
      <c r="AB8714" t="s" s="30">
        <v>17352</v>
      </c>
      <c r="AG8714" t="s" s="30">
        <f>CONCATENATE(AH8714,", ",AI8714," ",AJ8714)</f>
        <v>209</v>
      </c>
    </row>
    <row r="8715" s="231" customFormat="1" ht="13.65" customHeight="1">
      <c r="AA8715" s="245">
        <v>1603273</v>
      </c>
      <c r="AB8715" t="s" s="30">
        <v>1894</v>
      </c>
      <c r="AG8715" t="s" s="30">
        <f>CONCATENATE(AH8715,", ",AI8715," ",AJ8715)</f>
        <v>209</v>
      </c>
    </row>
    <row r="8716" s="231" customFormat="1" ht="13.65" customHeight="1">
      <c r="AA8716" s="245">
        <v>1603299</v>
      </c>
      <c r="AB8716" t="s" s="30">
        <v>17353</v>
      </c>
      <c r="AG8716" t="s" s="30">
        <f>CONCATENATE(AH8716,", ",AI8716," ",AJ8716)</f>
        <v>209</v>
      </c>
    </row>
    <row r="8717" s="231" customFormat="1" ht="13.65" customHeight="1">
      <c r="AA8717" s="245">
        <v>1603307</v>
      </c>
      <c r="AB8717" t="s" s="30">
        <v>17354</v>
      </c>
      <c r="AC8717" t="s" s="30">
        <v>17355</v>
      </c>
      <c r="AG8717" t="s" s="30">
        <f>CONCATENATE(AH8717,", ",AI8717," ",AJ8717)</f>
        <v>209</v>
      </c>
    </row>
    <row r="8718" s="231" customFormat="1" ht="13.65" customHeight="1">
      <c r="AA8718" s="245">
        <v>1603315</v>
      </c>
      <c r="AB8718" t="s" s="30">
        <v>17356</v>
      </c>
      <c r="AG8718" t="s" s="30">
        <f>CONCATENATE(AH8718,", ",AI8718," ",AJ8718)</f>
        <v>209</v>
      </c>
    </row>
    <row r="8719" s="231" customFormat="1" ht="13.65" customHeight="1">
      <c r="AA8719" s="245">
        <v>1603323</v>
      </c>
      <c r="AB8719" t="s" s="30">
        <v>17357</v>
      </c>
      <c r="AC8719" t="s" s="30">
        <v>17358</v>
      </c>
      <c r="AG8719" t="s" s="30">
        <f>CONCATENATE(AH8719,", ",AI8719," ",AJ8719)</f>
        <v>209</v>
      </c>
    </row>
    <row r="8720" s="231" customFormat="1" ht="13.65" customHeight="1">
      <c r="AA8720" s="245">
        <v>1603331</v>
      </c>
      <c r="AB8720" t="s" s="30">
        <v>17359</v>
      </c>
      <c r="AG8720" t="s" s="30">
        <f>CONCATENATE(AH8720,", ",AI8720," ",AJ8720)</f>
        <v>209</v>
      </c>
    </row>
    <row r="8721" s="231" customFormat="1" ht="13.65" customHeight="1">
      <c r="AA8721" s="245">
        <v>1604396</v>
      </c>
      <c r="AB8721" t="s" s="30">
        <v>17360</v>
      </c>
      <c r="AG8721" t="s" s="30">
        <f>CONCATENATE(AH8721,", ",AI8721," ",AJ8721)</f>
        <v>209</v>
      </c>
    </row>
    <row r="8722" s="231" customFormat="1" ht="13.65" customHeight="1">
      <c r="AA8722" s="245">
        <v>1604404</v>
      </c>
      <c r="AB8722" t="s" s="30">
        <v>17361</v>
      </c>
      <c r="AG8722" t="s" s="30">
        <f>CONCATENATE(AH8722,", ",AI8722," ",AJ8722)</f>
        <v>209</v>
      </c>
    </row>
    <row r="8723" s="231" customFormat="1" ht="13.65" customHeight="1">
      <c r="AA8723" s="245">
        <v>1604412</v>
      </c>
      <c r="AB8723" t="s" s="30">
        <v>17362</v>
      </c>
      <c r="AG8723" t="s" s="30">
        <f>CONCATENATE(AH8723,", ",AI8723," ",AJ8723)</f>
        <v>209</v>
      </c>
    </row>
    <row r="8724" s="231" customFormat="1" ht="13.65" customHeight="1">
      <c r="AA8724" s="245">
        <v>1604420</v>
      </c>
      <c r="AB8724" t="s" s="30">
        <v>17363</v>
      </c>
      <c r="AG8724" t="s" s="30">
        <f>CONCATENATE(AH8724,", ",AI8724," ",AJ8724)</f>
        <v>209</v>
      </c>
    </row>
    <row r="8725" s="231" customFormat="1" ht="13.65" customHeight="1">
      <c r="AA8725" s="245">
        <v>1604438</v>
      </c>
      <c r="AB8725" t="s" s="30">
        <v>17364</v>
      </c>
      <c r="AG8725" t="s" s="30">
        <f>CONCATENATE(AH8725,", ",AI8725," ",AJ8725)</f>
        <v>209</v>
      </c>
    </row>
    <row r="8726" s="231" customFormat="1" ht="13.65" customHeight="1">
      <c r="AA8726" s="245">
        <v>1604446</v>
      </c>
      <c r="AB8726" t="s" s="30">
        <v>17365</v>
      </c>
      <c r="AG8726" t="s" s="30">
        <f>CONCATENATE(AH8726,", ",AI8726," ",AJ8726)</f>
        <v>209</v>
      </c>
    </row>
    <row r="8727" s="231" customFormat="1" ht="13.65" customHeight="1">
      <c r="AA8727" s="245">
        <v>1604453</v>
      </c>
      <c r="AB8727" t="s" s="30">
        <v>17366</v>
      </c>
      <c r="AG8727" t="s" s="30">
        <f>CONCATENATE(AH8727,", ",AI8727," ",AJ8727)</f>
        <v>209</v>
      </c>
    </row>
    <row r="8728" s="231" customFormat="1" ht="13.65" customHeight="1">
      <c r="AA8728" s="245">
        <v>1604461</v>
      </c>
      <c r="AB8728" t="s" s="30">
        <v>17367</v>
      </c>
      <c r="AG8728" t="s" s="30">
        <f>CONCATENATE(AH8728,", ",AI8728," ",AJ8728)</f>
        <v>209</v>
      </c>
    </row>
    <row r="8729" s="231" customFormat="1" ht="13.65" customHeight="1">
      <c r="AA8729" s="245">
        <v>1604479</v>
      </c>
      <c r="AB8729" t="s" s="30">
        <v>17368</v>
      </c>
      <c r="AC8729" t="s" s="30">
        <v>15532</v>
      </c>
      <c r="AG8729" t="s" s="30">
        <f>CONCATENATE(AH8729,", ",AI8729," ",AJ8729)</f>
        <v>209</v>
      </c>
    </row>
    <row r="8730" s="231" customFormat="1" ht="13.65" customHeight="1">
      <c r="AA8730" s="245">
        <v>1605872</v>
      </c>
      <c r="AB8730" t="s" s="30">
        <v>17369</v>
      </c>
      <c r="AD8730" t="s" s="30">
        <v>17370</v>
      </c>
      <c r="AG8730" t="s" s="30">
        <f>CONCATENATE(AH8730,", ",AI8730," ",AJ8730)</f>
        <v>197</v>
      </c>
      <c r="AH8730" t="s" s="244">
        <v>138</v>
      </c>
      <c r="AI8730" t="s" s="30">
        <v>139</v>
      </c>
      <c r="AJ8730" s="245">
        <v>37402</v>
      </c>
    </row>
    <row r="8731" s="231" customFormat="1" ht="13.65" customHeight="1">
      <c r="AA8731" s="245">
        <v>1605914</v>
      </c>
      <c r="AB8731" t="s" s="30">
        <v>17371</v>
      </c>
      <c r="AG8731" t="s" s="30">
        <f>CONCATENATE(AH8731,", ",AI8731," ",AJ8731)</f>
        <v>209</v>
      </c>
    </row>
    <row r="8732" s="231" customFormat="1" ht="13.65" customHeight="1">
      <c r="AA8732" s="245">
        <v>1605922</v>
      </c>
      <c r="AB8732" t="s" s="30">
        <v>17372</v>
      </c>
      <c r="AC8732" t="s" s="30">
        <v>17373</v>
      </c>
      <c r="AG8732" t="s" s="30">
        <f>CONCATENATE(AH8732,", ",AI8732," ",AJ8732)</f>
        <v>209</v>
      </c>
    </row>
    <row r="8733" s="231" customFormat="1" ht="13.65" customHeight="1">
      <c r="AA8733" s="245">
        <v>1605930</v>
      </c>
      <c r="AB8733" t="s" s="30">
        <v>17374</v>
      </c>
      <c r="AG8733" t="s" s="30">
        <f>CONCATENATE(AH8733,", ",AI8733," ",AJ8733)</f>
        <v>209</v>
      </c>
    </row>
    <row r="8734" s="231" customFormat="1" ht="13.65" customHeight="1">
      <c r="AA8734" s="245">
        <v>1606219</v>
      </c>
      <c r="AB8734" t="s" s="30">
        <v>17375</v>
      </c>
      <c r="AG8734" t="s" s="30">
        <f>CONCATENATE(AH8734,", ",AI8734," ",AJ8734)</f>
        <v>209</v>
      </c>
    </row>
    <row r="8735" s="231" customFormat="1" ht="13.65" customHeight="1">
      <c r="AA8735" s="245">
        <v>1608108</v>
      </c>
      <c r="AB8735" t="s" s="30">
        <v>17376</v>
      </c>
      <c r="AG8735" t="s" s="30">
        <f>CONCATENATE(AH8735,", ",AI8735," ",AJ8735)</f>
        <v>209</v>
      </c>
    </row>
    <row r="8736" s="231" customFormat="1" ht="13.65" customHeight="1">
      <c r="AA8736" s="245">
        <v>1608116</v>
      </c>
      <c r="AB8736" t="s" s="30">
        <v>17377</v>
      </c>
      <c r="AG8736" t="s" s="30">
        <f>CONCATENATE(AH8736,", ",AI8736," ",AJ8736)</f>
        <v>209</v>
      </c>
    </row>
    <row r="8737" s="231" customFormat="1" ht="13.65" customHeight="1">
      <c r="AA8737" s="245">
        <v>1608124</v>
      </c>
      <c r="AB8737" t="s" s="30">
        <v>17378</v>
      </c>
      <c r="AG8737" t="s" s="30">
        <f>CONCATENATE(AH8737,", ",AI8737," ",AJ8737)</f>
        <v>209</v>
      </c>
    </row>
    <row r="8738" s="231" customFormat="1" ht="13.65" customHeight="1">
      <c r="AA8738" s="245">
        <v>1608561</v>
      </c>
      <c r="AB8738" t="s" s="30">
        <v>17379</v>
      </c>
      <c r="AG8738" t="s" s="30">
        <f>CONCATENATE(AH8738,", ",AI8738," ",AJ8738)</f>
        <v>209</v>
      </c>
    </row>
    <row r="8739" s="231" customFormat="1" ht="13.65" customHeight="1">
      <c r="AA8739" s="245">
        <v>1608629</v>
      </c>
      <c r="AB8739" t="s" s="30">
        <v>17380</v>
      </c>
      <c r="AG8739" t="s" s="30">
        <f>CONCATENATE(AH8739,", ",AI8739," ",AJ8739)</f>
        <v>209</v>
      </c>
    </row>
    <row r="8740" s="231" customFormat="1" ht="13.65" customHeight="1">
      <c r="AA8740" s="245">
        <v>1608637</v>
      </c>
      <c r="AB8740" t="s" s="30">
        <v>17381</v>
      </c>
      <c r="AG8740" t="s" s="30">
        <f>CONCATENATE(AH8740,", ",AI8740," ",AJ8740)</f>
        <v>209</v>
      </c>
    </row>
    <row r="8741" s="231" customFormat="1" ht="13.65" customHeight="1">
      <c r="AA8741" s="245">
        <v>1608645</v>
      </c>
      <c r="AB8741" t="s" s="30">
        <v>17382</v>
      </c>
      <c r="AG8741" t="s" s="30">
        <f>CONCATENATE(AH8741,", ",AI8741," ",AJ8741)</f>
        <v>209</v>
      </c>
    </row>
    <row r="8742" s="231" customFormat="1" ht="13.65" customHeight="1">
      <c r="AA8742" s="245">
        <v>1608660</v>
      </c>
      <c r="AB8742" t="s" s="30">
        <v>17383</v>
      </c>
      <c r="AG8742" t="s" s="30">
        <f>CONCATENATE(AH8742,", ",AI8742," ",AJ8742)</f>
        <v>209</v>
      </c>
    </row>
    <row r="8743" s="231" customFormat="1" ht="13.65" customHeight="1">
      <c r="AA8743" s="245">
        <v>1608744</v>
      </c>
      <c r="AB8743" t="s" s="30">
        <v>17384</v>
      </c>
      <c r="AC8743" t="s" s="30">
        <v>17143</v>
      </c>
      <c r="AG8743" t="s" s="30">
        <f>CONCATENATE(AH8743,", ",AI8743," ",AJ8743)</f>
        <v>209</v>
      </c>
    </row>
    <row r="8744" s="231" customFormat="1" ht="13.65" customHeight="1">
      <c r="AA8744" s="245">
        <v>1609668</v>
      </c>
      <c r="AB8744" t="s" s="30">
        <v>17385</v>
      </c>
      <c r="AG8744" t="s" s="30">
        <f>CONCATENATE(AH8744,", ",AI8744," ",AJ8744)</f>
        <v>209</v>
      </c>
    </row>
    <row r="8745" s="231" customFormat="1" ht="13.65" customHeight="1">
      <c r="AA8745" s="245">
        <v>1609684</v>
      </c>
      <c r="AB8745" t="s" s="30">
        <v>17386</v>
      </c>
      <c r="AG8745" t="s" s="30">
        <f>CONCATENATE(AH8745,", ",AI8745," ",AJ8745)</f>
        <v>209</v>
      </c>
    </row>
    <row r="8746" s="231" customFormat="1" ht="13.65" customHeight="1">
      <c r="AA8746" s="245">
        <v>1609692</v>
      </c>
      <c r="AB8746" t="s" s="30">
        <v>17387</v>
      </c>
      <c r="AG8746" t="s" s="30">
        <f>CONCATENATE(AH8746,", ",AI8746," ",AJ8746)</f>
        <v>209</v>
      </c>
    </row>
    <row r="8747" s="231" customFormat="1" ht="13.65" customHeight="1">
      <c r="AA8747" s="245">
        <v>1609700</v>
      </c>
      <c r="AB8747" t="s" s="30">
        <v>17388</v>
      </c>
      <c r="AG8747" t="s" s="30">
        <f>CONCATENATE(AH8747,", ",AI8747," ",AJ8747)</f>
        <v>209</v>
      </c>
    </row>
    <row r="8748" s="231" customFormat="1" ht="13.65" customHeight="1">
      <c r="AA8748" s="245">
        <v>1609726</v>
      </c>
      <c r="AB8748" t="s" s="30">
        <v>17389</v>
      </c>
      <c r="AG8748" t="s" s="30">
        <f>CONCATENATE(AH8748,", ",AI8748," ",AJ8748)</f>
        <v>209</v>
      </c>
    </row>
    <row r="8749" s="231" customFormat="1" ht="13.65" customHeight="1">
      <c r="AA8749" s="245">
        <v>1609734</v>
      </c>
      <c r="AB8749" t="s" s="30">
        <v>17390</v>
      </c>
      <c r="AG8749" t="s" s="30">
        <f>CONCATENATE(AH8749,", ",AI8749," ",AJ8749)</f>
        <v>209</v>
      </c>
    </row>
    <row r="8750" s="231" customFormat="1" ht="13.65" customHeight="1">
      <c r="AA8750" s="245">
        <v>1609742</v>
      </c>
      <c r="AB8750" t="s" s="30">
        <v>17391</v>
      </c>
      <c r="AG8750" t="s" s="30">
        <f>CONCATENATE(AH8750,", ",AI8750," ",AJ8750)</f>
        <v>209</v>
      </c>
    </row>
    <row r="8751" s="231" customFormat="1" ht="13.65" customHeight="1">
      <c r="AA8751" s="245">
        <v>1610260</v>
      </c>
      <c r="AB8751" t="s" s="30">
        <v>17392</v>
      </c>
      <c r="AG8751" t="s" s="30">
        <f>CONCATENATE(AH8751,", ",AI8751," ",AJ8751)</f>
        <v>209</v>
      </c>
    </row>
    <row r="8752" s="231" customFormat="1" ht="13.65" customHeight="1">
      <c r="AA8752" s="245">
        <v>1610286</v>
      </c>
      <c r="AB8752" t="s" s="30">
        <v>17393</v>
      </c>
      <c r="AG8752" t="s" s="30">
        <f>CONCATENATE(AH8752,", ",AI8752," ",AJ8752)</f>
        <v>209</v>
      </c>
    </row>
    <row r="8753" s="231" customFormat="1" ht="13.65" customHeight="1">
      <c r="AA8753" s="245">
        <v>1610294</v>
      </c>
      <c r="AB8753" t="s" s="30">
        <v>17394</v>
      </c>
      <c r="AG8753" t="s" s="30">
        <f>CONCATENATE(AH8753,", ",AI8753," ",AJ8753)</f>
        <v>209</v>
      </c>
    </row>
    <row r="8754" s="231" customFormat="1" ht="13.65" customHeight="1">
      <c r="AA8754" s="245">
        <v>1610302</v>
      </c>
      <c r="AB8754" t="s" s="30">
        <v>17395</v>
      </c>
      <c r="AG8754" t="s" s="30">
        <f>CONCATENATE(AH8754,", ",AI8754," ",AJ8754)</f>
        <v>209</v>
      </c>
    </row>
    <row r="8755" s="231" customFormat="1" ht="13.65" customHeight="1">
      <c r="AA8755" s="245">
        <v>1610328</v>
      </c>
      <c r="AB8755" t="s" s="30">
        <v>17396</v>
      </c>
      <c r="AD8755" t="s" s="30">
        <v>17397</v>
      </c>
      <c r="AG8755" t="s" s="30">
        <f>CONCATENATE(AH8755,", ",AI8755," ",AJ8755)</f>
        <v>197</v>
      </c>
      <c r="AH8755" t="s" s="244">
        <v>138</v>
      </c>
      <c r="AI8755" t="s" s="30">
        <v>139</v>
      </c>
      <c r="AJ8755" s="245">
        <v>37402</v>
      </c>
    </row>
    <row r="8756" s="231" customFormat="1" ht="13.65" customHeight="1">
      <c r="AA8756" s="245">
        <v>1610336</v>
      </c>
      <c r="AB8756" t="s" s="30">
        <v>17398</v>
      </c>
      <c r="AG8756" t="s" s="30">
        <f>CONCATENATE(AH8756,", ",AI8756," ",AJ8756)</f>
        <v>209</v>
      </c>
    </row>
    <row r="8757" s="231" customFormat="1" ht="13.65" customHeight="1">
      <c r="AA8757" s="245">
        <v>1610344</v>
      </c>
      <c r="AB8757" t="s" s="30">
        <v>17399</v>
      </c>
      <c r="AG8757" t="s" s="30">
        <f>CONCATENATE(AH8757,", ",AI8757," ",AJ8757)</f>
        <v>209</v>
      </c>
    </row>
    <row r="8758" s="231" customFormat="1" ht="13.65" customHeight="1">
      <c r="AA8758" s="245">
        <v>1610351</v>
      </c>
      <c r="AB8758" t="s" s="30">
        <v>17400</v>
      </c>
      <c r="AG8758" t="s" s="30">
        <f>CONCATENATE(AH8758,", ",AI8758," ",AJ8758)</f>
        <v>209</v>
      </c>
    </row>
    <row r="8759" s="231" customFormat="1" ht="13.65" customHeight="1">
      <c r="AA8759" s="245">
        <v>1610369</v>
      </c>
      <c r="AB8759" t="s" s="30">
        <v>17401</v>
      </c>
      <c r="AC8759" t="s" s="30">
        <v>17402</v>
      </c>
      <c r="AG8759" t="s" s="30">
        <f>CONCATENATE(AH8759,", ",AI8759," ",AJ8759)</f>
        <v>209</v>
      </c>
    </row>
    <row r="8760" s="231" customFormat="1" ht="13.65" customHeight="1">
      <c r="AA8760" s="245">
        <v>1610823</v>
      </c>
      <c r="AB8760" t="s" s="30">
        <v>17403</v>
      </c>
      <c r="AG8760" t="s" s="30">
        <f>CONCATENATE(AH8760,", ",AI8760," ",AJ8760)</f>
        <v>209</v>
      </c>
    </row>
    <row r="8761" s="231" customFormat="1" ht="13.65" customHeight="1">
      <c r="AA8761" s="245">
        <v>1610831</v>
      </c>
      <c r="AB8761" t="s" s="30">
        <v>17404</v>
      </c>
      <c r="AC8761" t="s" s="30">
        <v>17405</v>
      </c>
      <c r="AG8761" t="s" s="30">
        <f>CONCATENATE(AH8761,", ",AI8761," ",AJ8761)</f>
        <v>209</v>
      </c>
    </row>
    <row r="8762" s="231" customFormat="1" ht="13.65" customHeight="1">
      <c r="AA8762" s="245">
        <v>1610849</v>
      </c>
      <c r="AB8762" t="s" s="30">
        <v>17406</v>
      </c>
      <c r="AG8762" t="s" s="30">
        <f>CONCATENATE(AH8762,", ",AI8762," ",AJ8762)</f>
        <v>209</v>
      </c>
    </row>
    <row r="8763" s="231" customFormat="1" ht="13.65" customHeight="1">
      <c r="AA8763" s="245">
        <v>1610856</v>
      </c>
      <c r="AB8763" t="s" s="30">
        <v>17407</v>
      </c>
      <c r="AG8763" t="s" s="30">
        <f>CONCATENATE(AH8763,", ",AI8763," ",AJ8763)</f>
        <v>209</v>
      </c>
    </row>
    <row r="8764" s="231" customFormat="1" ht="13.65" customHeight="1">
      <c r="AA8764" s="245">
        <v>1610864</v>
      </c>
      <c r="AB8764" t="s" s="30">
        <v>17408</v>
      </c>
      <c r="AG8764" t="s" s="30">
        <f>CONCATENATE(AH8764,", ",AI8764," ",AJ8764)</f>
        <v>209</v>
      </c>
    </row>
    <row r="8765" s="231" customFormat="1" ht="13.65" customHeight="1">
      <c r="AA8765" s="245">
        <v>1610898</v>
      </c>
      <c r="AB8765" t="s" s="30">
        <v>17409</v>
      </c>
      <c r="AG8765" t="s" s="30">
        <f>CONCATENATE(AH8765,", ",AI8765," ",AJ8765)</f>
        <v>209</v>
      </c>
    </row>
    <row r="8766" s="231" customFormat="1" ht="13.65" customHeight="1">
      <c r="AA8766" s="245">
        <v>1611987</v>
      </c>
      <c r="AB8766" t="s" s="30">
        <v>17410</v>
      </c>
      <c r="AD8766" t="s" s="30">
        <v>17411</v>
      </c>
      <c r="AG8766" t="s" s="30">
        <f>CONCATENATE(AH8766,", ",AI8766," ",AJ8766)</f>
        <v>16747</v>
      </c>
      <c r="AH8766" t="s" s="244">
        <v>16748</v>
      </c>
      <c r="AI8766" t="s" s="30">
        <v>139</v>
      </c>
      <c r="AJ8766" s="245">
        <v>37828</v>
      </c>
    </row>
    <row r="8767" s="231" customFormat="1" ht="13.65" customHeight="1">
      <c r="AA8767" s="245">
        <v>1611995</v>
      </c>
      <c r="AB8767" t="s" s="30">
        <v>17412</v>
      </c>
      <c r="AD8767" t="s" s="30">
        <v>17413</v>
      </c>
      <c r="AG8767" t="s" s="30">
        <f>CONCATENATE(AH8767,", ",AI8767," ",AJ8767)</f>
        <v>17414</v>
      </c>
      <c r="AH8767" t="s" s="244">
        <v>17415</v>
      </c>
      <c r="AI8767" t="s" s="30">
        <v>139</v>
      </c>
      <c r="AJ8767" s="245">
        <v>37873</v>
      </c>
    </row>
    <row r="8768" s="231" customFormat="1" ht="13.65" customHeight="1">
      <c r="AA8768" s="245">
        <v>1612555</v>
      </c>
      <c r="AB8768" t="s" s="30">
        <v>17416</v>
      </c>
      <c r="AG8768" t="s" s="30">
        <f>CONCATENATE(AH8768,", ",AI8768," ",AJ8768)</f>
        <v>209</v>
      </c>
    </row>
    <row r="8769" s="231" customFormat="1" ht="13.65" customHeight="1">
      <c r="AA8769" s="245">
        <v>1613165</v>
      </c>
      <c r="AB8769" t="s" s="30">
        <v>17417</v>
      </c>
      <c r="AG8769" t="s" s="30">
        <f>CONCATENATE(AH8769,", ",AI8769," ",AJ8769)</f>
        <v>209</v>
      </c>
    </row>
    <row r="8770" s="231" customFormat="1" ht="13.65" customHeight="1">
      <c r="AA8770" s="245">
        <v>1613488</v>
      </c>
      <c r="AB8770" t="s" s="30">
        <v>17418</v>
      </c>
      <c r="AG8770" t="s" s="30">
        <f>CONCATENATE(AH8770,", ",AI8770," ",AJ8770)</f>
        <v>209</v>
      </c>
    </row>
    <row r="8771" s="231" customFormat="1" ht="13.65" customHeight="1">
      <c r="AA8771" s="245">
        <v>1614312</v>
      </c>
      <c r="AB8771" t="s" s="30">
        <v>17419</v>
      </c>
      <c r="AG8771" t="s" s="30">
        <f>CONCATENATE(AH8771,", ",AI8771," ",AJ8771)</f>
        <v>209</v>
      </c>
    </row>
    <row r="8772" s="231" customFormat="1" ht="13.65" customHeight="1">
      <c r="AA8772" s="245">
        <v>1614551</v>
      </c>
      <c r="AB8772" t="s" s="30">
        <v>17420</v>
      </c>
      <c r="AG8772" t="s" s="30">
        <f>CONCATENATE(AH8772,", ",AI8772," ",AJ8772)</f>
        <v>209</v>
      </c>
    </row>
    <row r="8773" s="231" customFormat="1" ht="13.65" customHeight="1">
      <c r="AA8773" s="245">
        <v>1615418</v>
      </c>
      <c r="AB8773" t="s" s="30">
        <v>17421</v>
      </c>
      <c r="AG8773" t="s" s="30">
        <f>CONCATENATE(AH8773,", ",AI8773," ",AJ8773)</f>
        <v>209</v>
      </c>
    </row>
    <row r="8774" s="231" customFormat="1" ht="13.65" customHeight="1">
      <c r="AA8774" s="245">
        <v>1615426</v>
      </c>
      <c r="AB8774" t="s" s="30">
        <v>17422</v>
      </c>
      <c r="AG8774" t="s" s="30">
        <f>CONCATENATE(AH8774,", ",AI8774," ",AJ8774)</f>
        <v>209</v>
      </c>
    </row>
    <row r="8775" s="231" customFormat="1" ht="13.65" customHeight="1">
      <c r="AA8775" s="245">
        <v>1615434</v>
      </c>
      <c r="AB8775" t="s" s="30">
        <v>17423</v>
      </c>
      <c r="AG8775" t="s" s="30">
        <f>CONCATENATE(AH8775,", ",AI8775," ",AJ8775)</f>
        <v>209</v>
      </c>
    </row>
    <row r="8776" s="231" customFormat="1" ht="13.65" customHeight="1">
      <c r="AA8776" s="245">
        <v>1615442</v>
      </c>
      <c r="AB8776" t="s" s="30">
        <v>17424</v>
      </c>
      <c r="AC8776" t="s" s="30">
        <v>17425</v>
      </c>
      <c r="AG8776" t="s" s="30">
        <f>CONCATENATE(AH8776,", ",AI8776," ",AJ8776)</f>
        <v>209</v>
      </c>
    </row>
    <row r="8777" s="231" customFormat="1" ht="13.65" customHeight="1">
      <c r="AA8777" s="245">
        <v>1615459</v>
      </c>
      <c r="AB8777" t="s" s="30">
        <v>17426</v>
      </c>
      <c r="AD8777" t="s" s="30">
        <v>17427</v>
      </c>
      <c r="AG8777" t="s" s="30">
        <f>CONCATENATE(AH8777,", ",AI8777," ",AJ8777)</f>
        <v>182</v>
      </c>
      <c r="AH8777" t="s" s="244">
        <v>138</v>
      </c>
      <c r="AI8777" t="s" s="30">
        <v>139</v>
      </c>
      <c r="AJ8777" s="245">
        <v>37421</v>
      </c>
    </row>
    <row r="8778" s="231" customFormat="1" ht="13.65" customHeight="1">
      <c r="AA8778" s="245">
        <v>1615533</v>
      </c>
      <c r="AB8778" t="s" s="30">
        <v>17428</v>
      </c>
      <c r="AG8778" t="s" s="30">
        <f>CONCATENATE(AH8778,", ",AI8778," ",AJ8778)</f>
        <v>209</v>
      </c>
    </row>
    <row r="8779" s="231" customFormat="1" ht="13.65" customHeight="1">
      <c r="AA8779" s="245">
        <v>1615715</v>
      </c>
      <c r="AB8779" t="s" s="30">
        <v>17429</v>
      </c>
      <c r="AG8779" t="s" s="30">
        <f>CONCATENATE(AH8779,", ",AI8779," ",AJ8779)</f>
        <v>209</v>
      </c>
    </row>
    <row r="8780" s="231" customFormat="1" ht="13.65" customHeight="1">
      <c r="AA8780" s="245">
        <v>1615723</v>
      </c>
      <c r="AB8780" t="s" s="30">
        <v>17430</v>
      </c>
      <c r="AC8780" t="s" s="30">
        <v>17431</v>
      </c>
      <c r="AG8780" t="s" s="30">
        <f>CONCATENATE(AH8780,", ",AI8780," ",AJ8780)</f>
        <v>209</v>
      </c>
    </row>
    <row r="8781" s="231" customFormat="1" ht="13.65" customHeight="1">
      <c r="AA8781" s="245">
        <v>1615731</v>
      </c>
      <c r="AB8781" t="s" s="30">
        <v>16869</v>
      </c>
      <c r="AG8781" t="s" s="30">
        <f>CONCATENATE(AH8781,", ",AI8781," ",AJ8781)</f>
        <v>209</v>
      </c>
    </row>
    <row r="8782" s="231" customFormat="1" ht="13.65" customHeight="1">
      <c r="AA8782" s="245">
        <v>1615749</v>
      </c>
      <c r="AB8782" t="s" s="30">
        <v>17432</v>
      </c>
      <c r="AG8782" t="s" s="30">
        <f>CONCATENATE(AH8782,", ",AI8782," ",AJ8782)</f>
        <v>209</v>
      </c>
    </row>
    <row r="8783" s="231" customFormat="1" ht="13.65" customHeight="1">
      <c r="AA8783" s="245">
        <v>1616242</v>
      </c>
      <c r="AB8783" t="s" s="30">
        <v>17433</v>
      </c>
      <c r="AC8783" t="s" s="30">
        <v>17434</v>
      </c>
      <c r="AD8783" t="s" s="30">
        <v>17435</v>
      </c>
      <c r="AG8783" t="s" s="30">
        <f>CONCATENATE(AH8783,", ",AI8783," ",AJ8783)</f>
        <v>15909</v>
      </c>
      <c r="AH8783" t="s" s="244">
        <v>15907</v>
      </c>
      <c r="AI8783" t="s" s="30">
        <v>178</v>
      </c>
      <c r="AJ8783" s="245">
        <v>30742</v>
      </c>
    </row>
    <row r="8784" s="231" customFormat="1" ht="13.65" customHeight="1">
      <c r="AA8784" s="245">
        <v>1616267</v>
      </c>
      <c r="AB8784" t="s" s="30">
        <v>17436</v>
      </c>
      <c r="AG8784" t="s" s="30">
        <f>CONCATENATE(AH8784,", ",AI8784," ",AJ8784)</f>
        <v>209</v>
      </c>
    </row>
    <row r="8785" s="231" customFormat="1" ht="13.65" customHeight="1">
      <c r="AA8785" s="245">
        <v>1616275</v>
      </c>
      <c r="AB8785" t="s" s="30">
        <v>17437</v>
      </c>
      <c r="AG8785" t="s" s="30">
        <f>CONCATENATE(AH8785,", ",AI8785," ",AJ8785)</f>
        <v>209</v>
      </c>
    </row>
    <row r="8786" s="231" customFormat="1" ht="13.65" customHeight="1">
      <c r="AA8786" s="245">
        <v>1616283</v>
      </c>
      <c r="AB8786" t="s" s="30">
        <v>17438</v>
      </c>
      <c r="AC8786" t="s" s="30">
        <v>17439</v>
      </c>
      <c r="AG8786" t="s" s="30">
        <f>CONCATENATE(AH8786,", ",AI8786," ",AJ8786)</f>
        <v>209</v>
      </c>
    </row>
    <row r="8787" s="231" customFormat="1" ht="13.65" customHeight="1">
      <c r="AA8787" s="245">
        <v>1616291</v>
      </c>
      <c r="AB8787" t="s" s="30">
        <v>17440</v>
      </c>
      <c r="AG8787" t="s" s="30">
        <f>CONCATENATE(AH8787,", ",AI8787," ",AJ8787)</f>
        <v>209</v>
      </c>
    </row>
    <row r="8788" s="231" customFormat="1" ht="13.65" customHeight="1">
      <c r="AA8788" s="245">
        <v>1616309</v>
      </c>
      <c r="AB8788" t="s" s="30">
        <v>17441</v>
      </c>
      <c r="AG8788" t="s" s="30">
        <f>CONCATENATE(AH8788,", ",AI8788," ",AJ8788)</f>
        <v>209</v>
      </c>
    </row>
    <row r="8789" s="231" customFormat="1" ht="13.65" customHeight="1">
      <c r="AA8789" s="245">
        <v>1618081</v>
      </c>
      <c r="AB8789" t="s" s="30">
        <v>17442</v>
      </c>
      <c r="AC8789" t="s" s="30">
        <v>17443</v>
      </c>
      <c r="AD8789" t="s" s="30">
        <v>17444</v>
      </c>
      <c r="AG8789" t="s" s="30">
        <f>CONCATENATE(AH8789,", ",AI8789," ",AJ8789)</f>
        <v>197</v>
      </c>
      <c r="AH8789" t="s" s="244">
        <v>138</v>
      </c>
      <c r="AI8789" t="s" s="30">
        <v>139</v>
      </c>
      <c r="AJ8789" s="245">
        <v>37402</v>
      </c>
    </row>
    <row r="8790" s="231" customFormat="1" ht="13.65" customHeight="1">
      <c r="AA8790" s="245">
        <v>1618230</v>
      </c>
      <c r="AB8790" t="s" s="30">
        <v>17445</v>
      </c>
      <c r="AD8790" t="s" s="30">
        <v>17446</v>
      </c>
      <c r="AG8790" t="s" s="30">
        <f>CONCATENATE(AH8790,", ",AI8790," ",AJ8790)</f>
        <v>197</v>
      </c>
      <c r="AH8790" t="s" s="244">
        <v>138</v>
      </c>
      <c r="AI8790" t="s" s="30">
        <v>139</v>
      </c>
      <c r="AJ8790" s="245">
        <v>37402</v>
      </c>
    </row>
    <row r="8791" s="231" customFormat="1" ht="13.65" customHeight="1">
      <c r="AA8791" s="245">
        <v>1618651</v>
      </c>
      <c r="AB8791" t="s" s="30">
        <v>17447</v>
      </c>
      <c r="AG8791" t="s" s="30">
        <f>CONCATENATE(AH8791,", ",AI8791," ",AJ8791)</f>
        <v>209</v>
      </c>
    </row>
    <row r="8792" s="231" customFormat="1" ht="13.65" customHeight="1">
      <c r="AA8792" s="245">
        <v>1618826</v>
      </c>
      <c r="AB8792" t="s" s="30">
        <v>17448</v>
      </c>
      <c r="AG8792" t="s" s="30">
        <f>CONCATENATE(AH8792,", ",AI8792," ",AJ8792)</f>
        <v>209</v>
      </c>
    </row>
    <row r="8793" s="231" customFormat="1" ht="13.65" customHeight="1">
      <c r="AA8793" s="245">
        <v>1633080</v>
      </c>
      <c r="AB8793" t="s" s="30">
        <v>17449</v>
      </c>
      <c r="AD8793" t="s" s="30">
        <v>17450</v>
      </c>
      <c r="AG8793" t="s" s="30">
        <f>CONCATENATE(AH8793,", ",AI8793," ",AJ8793)</f>
        <v>219</v>
      </c>
      <c r="AH8793" t="s" s="244">
        <v>138</v>
      </c>
      <c r="AI8793" t="s" s="30">
        <v>139</v>
      </c>
      <c r="AJ8793" s="245">
        <v>37405</v>
      </c>
    </row>
    <row r="8794" s="231" customFormat="1" ht="13.65" customHeight="1">
      <c r="AA8794" s="245">
        <v>1633130</v>
      </c>
      <c r="AB8794" t="s" s="30">
        <v>17451</v>
      </c>
      <c r="AG8794" t="s" s="30">
        <f>CONCATENATE(AH8794,", ",AI8794," ",AJ8794)</f>
        <v>209</v>
      </c>
    </row>
    <row r="8795" s="231" customFormat="1" ht="13.65" customHeight="1">
      <c r="AA8795" s="245">
        <v>1633270</v>
      </c>
      <c r="AB8795" t="s" s="30">
        <v>17452</v>
      </c>
      <c r="AD8795" t="s" s="30">
        <v>17453</v>
      </c>
      <c r="AG8795" t="s" s="30">
        <f>CONCATENATE(AH8795,", ",AI8795," ",AJ8795)</f>
        <v>508</v>
      </c>
      <c r="AH8795" t="s" s="244">
        <v>138</v>
      </c>
      <c r="AI8795" t="s" s="30">
        <v>139</v>
      </c>
      <c r="AJ8795" s="245">
        <v>37408</v>
      </c>
    </row>
    <row r="8796" s="231" customFormat="1" ht="13.65" customHeight="1">
      <c r="AA8796" s="245">
        <v>1633700</v>
      </c>
      <c r="AB8796" t="s" s="30">
        <v>17454</v>
      </c>
      <c r="AD8796" t="s" s="30">
        <v>17455</v>
      </c>
      <c r="AE8796" t="s" s="30">
        <v>17456</v>
      </c>
      <c r="AG8796" t="s" s="30">
        <f>CONCATENATE(AH8796,", ",AI8796," ",AJ8796)</f>
        <v>3265</v>
      </c>
      <c r="AH8796" t="s" s="244">
        <v>854</v>
      </c>
      <c r="AI8796" t="s" s="30">
        <v>139</v>
      </c>
      <c r="AJ8796" s="245">
        <v>37311</v>
      </c>
    </row>
    <row r="8797" s="231" customFormat="1" ht="13.65" customHeight="1">
      <c r="AA8797" s="245">
        <v>1633742</v>
      </c>
      <c r="AB8797" t="s" s="30">
        <v>17457</v>
      </c>
      <c r="AD8797" t="s" s="30">
        <v>17458</v>
      </c>
      <c r="AG8797" t="s" s="30">
        <f>CONCATENATE(AH8797,", ",AI8797," ",AJ8797)</f>
        <v>182</v>
      </c>
      <c r="AH8797" t="s" s="244">
        <v>138</v>
      </c>
      <c r="AI8797" t="s" s="30">
        <v>139</v>
      </c>
      <c r="AJ8797" s="245">
        <v>37421</v>
      </c>
    </row>
    <row r="8798" s="231" customFormat="1" ht="13.65" customHeight="1">
      <c r="AA8798" s="245">
        <v>1634286</v>
      </c>
      <c r="AB8798" t="s" s="30">
        <v>17459</v>
      </c>
      <c r="AD8798" t="s" s="30">
        <v>17460</v>
      </c>
      <c r="AG8798" t="s" s="30">
        <f>CONCATENATE(AH8798,", ",AI8798," ",AJ8798)</f>
        <v>845</v>
      </c>
      <c r="AH8798" t="s" s="244">
        <v>162</v>
      </c>
      <c r="AI8798" t="s" s="30">
        <v>139</v>
      </c>
      <c r="AJ8798" s="245">
        <v>37343</v>
      </c>
    </row>
    <row r="8799" s="231" customFormat="1" ht="13.65" customHeight="1">
      <c r="AA8799" s="245">
        <v>1634294</v>
      </c>
      <c r="AB8799" t="s" s="30">
        <v>17461</v>
      </c>
      <c r="AD8799" t="s" s="30">
        <v>17462</v>
      </c>
      <c r="AE8799" t="s" s="30">
        <v>17463</v>
      </c>
      <c r="AG8799" t="s" s="30">
        <f>CONCATENATE(AH8799,", ",AI8799," ",AJ8799)</f>
        <v>197</v>
      </c>
      <c r="AH8799" t="s" s="244">
        <v>138</v>
      </c>
      <c r="AI8799" t="s" s="30">
        <v>139</v>
      </c>
      <c r="AJ8799" s="245">
        <v>37402</v>
      </c>
    </row>
    <row r="8800" s="231" customFormat="1" ht="13.65" customHeight="1">
      <c r="AA8800" s="245">
        <v>1634559</v>
      </c>
      <c r="AB8800" t="s" s="30">
        <v>17464</v>
      </c>
      <c r="AG8800" t="s" s="30">
        <f>CONCATENATE(AH8800,", ",AI8800," ",AJ8800)</f>
        <v>209</v>
      </c>
    </row>
    <row r="8801" s="231" customFormat="1" ht="13.65" customHeight="1">
      <c r="AA8801" s="245">
        <v>1634567</v>
      </c>
      <c r="AB8801" t="s" s="30">
        <v>17465</v>
      </c>
      <c r="AD8801" t="s" s="30">
        <v>17466</v>
      </c>
      <c r="AG8801" t="s" s="30">
        <f>CONCATENATE(AH8801,", ",AI8801," ",AJ8801)</f>
        <v>3752</v>
      </c>
      <c r="AH8801" t="s" s="244">
        <v>3753</v>
      </c>
      <c r="AI8801" t="s" s="30">
        <v>139</v>
      </c>
      <c r="AJ8801" s="245">
        <v>37321</v>
      </c>
    </row>
    <row r="8802" s="231" customFormat="1" ht="13.65" customHeight="1">
      <c r="AA8802" s="245">
        <v>1634609</v>
      </c>
      <c r="AB8802" t="s" s="30">
        <v>17467</v>
      </c>
      <c r="AG8802" t="s" s="30">
        <f>CONCATENATE(AH8802,", ",AI8802," ",AJ8802)</f>
        <v>209</v>
      </c>
    </row>
    <row r="8803" s="231" customFormat="1" ht="13.65" customHeight="1">
      <c r="AA8803" s="245">
        <v>1634898</v>
      </c>
      <c r="AB8803" t="s" s="30">
        <v>17468</v>
      </c>
      <c r="AD8803" t="s" s="30">
        <v>17469</v>
      </c>
      <c r="AE8803" t="s" s="30">
        <v>4116</v>
      </c>
      <c r="AG8803" t="s" s="30">
        <f>CONCATENATE(AH8803,", ",AI8803," ",AJ8803)</f>
        <v>4117</v>
      </c>
      <c r="AH8803" t="s" s="244">
        <v>4118</v>
      </c>
      <c r="AI8803" t="s" s="30">
        <v>139</v>
      </c>
      <c r="AJ8803" s="245">
        <v>37831</v>
      </c>
    </row>
    <row r="8804" s="231" customFormat="1" ht="13.65" customHeight="1">
      <c r="AA8804" s="245">
        <v>1635234</v>
      </c>
      <c r="AB8804" t="s" s="30">
        <v>17470</v>
      </c>
      <c r="AG8804" t="s" s="30">
        <f>CONCATENATE(AH8804,", ",AI8804," ",AJ8804)</f>
        <v>209</v>
      </c>
    </row>
    <row r="8805" s="231" customFormat="1" ht="13.65" customHeight="1">
      <c r="AA8805" s="245">
        <v>1635242</v>
      </c>
      <c r="AB8805" t="s" s="30">
        <v>17471</v>
      </c>
      <c r="AG8805" t="s" s="30">
        <f>CONCATENATE(AH8805,", ",AI8805," ",AJ8805)</f>
        <v>209</v>
      </c>
    </row>
    <row r="8806" s="231" customFormat="1" ht="13.65" customHeight="1">
      <c r="AA8806" s="245">
        <v>1635374</v>
      </c>
      <c r="AB8806" t="s" s="30">
        <v>17472</v>
      </c>
      <c r="AD8806" t="s" s="30">
        <v>17473</v>
      </c>
      <c r="AG8806" t="s" s="30">
        <f>CONCATENATE(AH8806,", ",AI8806," ",AJ8806)</f>
        <v>17474</v>
      </c>
      <c r="AH8806" t="s" s="244">
        <v>17475</v>
      </c>
      <c r="AI8806" t="s" s="30">
        <v>4675</v>
      </c>
      <c r="AJ8806" s="245">
        <v>44236</v>
      </c>
    </row>
    <row r="8807" s="231" customFormat="1" ht="13.65" customHeight="1">
      <c r="AA8807" s="245">
        <v>1635382</v>
      </c>
      <c r="AB8807" t="s" s="30">
        <v>17476</v>
      </c>
      <c r="AD8807" t="s" s="30">
        <v>17477</v>
      </c>
      <c r="AG8807" t="s" s="30">
        <f>CONCATENATE(AH8807,", ",AI8807," ",AJ8807)</f>
        <v>16324</v>
      </c>
      <c r="AH8807" t="s" s="244">
        <v>16325</v>
      </c>
      <c r="AI8807" t="s" s="30">
        <v>139</v>
      </c>
      <c r="AJ8807" s="245">
        <v>37863</v>
      </c>
    </row>
    <row r="8808" s="231" customFormat="1" ht="13.65" customHeight="1">
      <c r="AA8808" s="245">
        <v>1635465</v>
      </c>
      <c r="AB8808" t="s" s="30">
        <v>17478</v>
      </c>
      <c r="AD8808" t="s" s="30">
        <v>17479</v>
      </c>
      <c r="AG8808" t="s" s="30">
        <f>CONCATENATE(AH8808,", ",AI8808," ",AJ8808)</f>
        <v>197</v>
      </c>
      <c r="AH8808" t="s" s="244">
        <v>138</v>
      </c>
      <c r="AI8808" t="s" s="30">
        <v>139</v>
      </c>
      <c r="AJ8808" s="245">
        <v>37402</v>
      </c>
    </row>
    <row r="8809" s="231" customFormat="1" ht="13.65" customHeight="1">
      <c r="AA8809" s="245">
        <v>1635515</v>
      </c>
      <c r="AB8809" t="s" s="30">
        <v>17480</v>
      </c>
      <c r="AD8809" t="s" s="30">
        <v>17481</v>
      </c>
      <c r="AG8809" t="s" s="30">
        <f>CONCATENATE(AH8809,", ",AI8809," ",AJ8809)</f>
        <v>3752</v>
      </c>
      <c r="AH8809" t="s" s="244">
        <v>3753</v>
      </c>
      <c r="AI8809" t="s" s="30">
        <v>139</v>
      </c>
      <c r="AJ8809" s="245">
        <v>37321</v>
      </c>
    </row>
    <row r="8810" s="231" customFormat="1" ht="13.65" customHeight="1">
      <c r="AA8810" s="245">
        <v>1635630</v>
      </c>
      <c r="AB8810" t="s" s="30">
        <v>17482</v>
      </c>
      <c r="AD8810" t="s" s="30">
        <v>17483</v>
      </c>
      <c r="AG8810" t="s" s="30">
        <f>CONCATENATE(AH8810,", ",AI8810," ",AJ8810)</f>
        <v>197</v>
      </c>
      <c r="AH8810" t="s" s="244">
        <v>138</v>
      </c>
      <c r="AI8810" t="s" s="30">
        <v>139</v>
      </c>
      <c r="AJ8810" s="245">
        <v>37402</v>
      </c>
    </row>
    <row r="8811" s="231" customFormat="1" ht="13.65" customHeight="1">
      <c r="AA8811" s="245">
        <v>1635671</v>
      </c>
      <c r="AB8811" t="s" s="30">
        <v>17484</v>
      </c>
      <c r="AD8811" t="s" s="30">
        <v>17485</v>
      </c>
      <c r="AG8811" t="s" s="30">
        <f>CONCATENATE(AH8811,", ",AI8811," ",AJ8811)</f>
        <v>154</v>
      </c>
      <c r="AH8811" t="s" s="244">
        <v>138</v>
      </c>
      <c r="AI8811" t="s" s="30">
        <v>139</v>
      </c>
      <c r="AJ8811" s="245">
        <v>37404</v>
      </c>
    </row>
    <row r="8812" s="231" customFormat="1" ht="13.65" customHeight="1">
      <c r="AA8812" s="245">
        <v>1635739</v>
      </c>
      <c r="AB8812" t="s" s="30">
        <v>17486</v>
      </c>
      <c r="AD8812" t="s" s="30">
        <v>17487</v>
      </c>
      <c r="AG8812" t="s" s="30">
        <f>CONCATENATE(AH8812,", ",AI8812," ",AJ8812)</f>
        <v>17488</v>
      </c>
      <c r="AH8812" t="s" s="244">
        <v>4743</v>
      </c>
      <c r="AI8812" t="s" s="30">
        <v>7600</v>
      </c>
      <c r="AJ8812" s="245">
        <v>53708</v>
      </c>
    </row>
    <row r="8813" s="231" customFormat="1" ht="13.65" customHeight="1">
      <c r="AA8813" s="245">
        <v>1635754</v>
      </c>
      <c r="AB8813" t="s" s="30">
        <v>17489</v>
      </c>
      <c r="AG8813" t="s" s="30">
        <f>CONCATENATE(AH8813,", ",AI8813," ",AJ8813)</f>
        <v>209</v>
      </c>
    </row>
    <row r="8814" s="231" customFormat="1" ht="13.65" customHeight="1">
      <c r="AA8814" s="245">
        <v>1637842</v>
      </c>
      <c r="AB8814" t="s" s="30">
        <v>17490</v>
      </c>
      <c r="AD8814" t="s" s="30">
        <v>17491</v>
      </c>
      <c r="AG8814" t="s" s="30">
        <f>CONCATENATE(AH8814,", ",AI8814," ",AJ8814)</f>
        <v>147</v>
      </c>
      <c r="AH8814" t="s" s="244">
        <v>138</v>
      </c>
      <c r="AI8814" t="s" s="30">
        <v>139</v>
      </c>
      <c r="AJ8814" s="245">
        <v>37406</v>
      </c>
    </row>
    <row r="8815" s="231" customFormat="1" ht="13.65" customHeight="1">
      <c r="AA8815" s="245">
        <v>1637883</v>
      </c>
      <c r="AB8815" t="s" s="30">
        <v>17492</v>
      </c>
      <c r="AD8815" t="s" s="30">
        <v>17493</v>
      </c>
      <c r="AG8815" t="s" s="30">
        <f>CONCATENATE(AH8815,", ",AI8815," ",AJ8815)</f>
        <v>3752</v>
      </c>
      <c r="AH8815" t="s" s="244">
        <v>3753</v>
      </c>
      <c r="AI8815" t="s" s="30">
        <v>139</v>
      </c>
      <c r="AJ8815" s="245">
        <v>37321</v>
      </c>
    </row>
    <row r="8816" s="231" customFormat="1" ht="13.65" customHeight="1">
      <c r="AA8816" s="245">
        <v>1637891</v>
      </c>
      <c r="AB8816" t="s" s="30">
        <v>17494</v>
      </c>
      <c r="AG8816" t="s" s="30">
        <f>CONCATENATE(AH8816,", ",AI8816," ",AJ8816)</f>
        <v>209</v>
      </c>
    </row>
    <row r="8817" s="231" customFormat="1" ht="13.65" customHeight="1">
      <c r="AA8817" s="245">
        <v>1637909</v>
      </c>
      <c r="AB8817" t="s" s="30">
        <v>17495</v>
      </c>
      <c r="AG8817" t="s" s="30">
        <f>CONCATENATE(AH8817,", ",AI8817," ",AJ8817)</f>
        <v>209</v>
      </c>
    </row>
    <row r="8818" s="231" customFormat="1" ht="13.65" customHeight="1">
      <c r="AA8818" s="245">
        <v>1637917</v>
      </c>
      <c r="AB8818" t="s" s="30">
        <v>17496</v>
      </c>
      <c r="AG8818" t="s" s="30">
        <f>CONCATENATE(AH8818,", ",AI8818," ",AJ8818)</f>
        <v>209</v>
      </c>
    </row>
    <row r="8819" s="231" customFormat="1" ht="13.65" customHeight="1">
      <c r="AA8819" s="245">
        <v>1637925</v>
      </c>
      <c r="AB8819" t="s" s="30">
        <v>17497</v>
      </c>
      <c r="AD8819" t="s" s="30">
        <v>17498</v>
      </c>
      <c r="AG8819" t="s" s="30">
        <f>CONCATENATE(AH8819,", ",AI8819," ",AJ8819)</f>
        <v>3752</v>
      </c>
      <c r="AH8819" t="s" s="244">
        <v>3753</v>
      </c>
      <c r="AI8819" t="s" s="30">
        <v>139</v>
      </c>
      <c r="AJ8819" s="245">
        <v>37321</v>
      </c>
    </row>
    <row r="8820" s="231" customFormat="1" ht="13.65" customHeight="1">
      <c r="AA8820" s="245">
        <v>1637933</v>
      </c>
      <c r="AB8820" t="s" s="30">
        <v>17499</v>
      </c>
      <c r="AD8820" t="s" s="30">
        <v>17500</v>
      </c>
      <c r="AG8820" t="s" s="30">
        <f>CONCATENATE(AH8820,", ",AI8820," ",AJ8820)</f>
        <v>3752</v>
      </c>
      <c r="AH8820" t="s" s="244">
        <v>3753</v>
      </c>
      <c r="AI8820" t="s" s="30">
        <v>139</v>
      </c>
      <c r="AJ8820" s="245">
        <v>37321</v>
      </c>
    </row>
    <row r="8821" s="231" customFormat="1" ht="13.65" customHeight="1">
      <c r="AA8821" s="245">
        <v>1637941</v>
      </c>
      <c r="AB8821" t="s" s="30">
        <v>17501</v>
      </c>
      <c r="AD8821" t="s" s="30">
        <v>17502</v>
      </c>
      <c r="AG8821" t="s" s="30">
        <f>CONCATENATE(AH8821,", ",AI8821," ",AJ8821)</f>
        <v>3752</v>
      </c>
      <c r="AH8821" t="s" s="244">
        <v>3753</v>
      </c>
      <c r="AI8821" t="s" s="30">
        <v>139</v>
      </c>
      <c r="AJ8821" s="245">
        <v>37321</v>
      </c>
    </row>
    <row r="8822" s="231" customFormat="1" ht="13.65" customHeight="1">
      <c r="AA8822" s="245">
        <v>1638014</v>
      </c>
      <c r="AB8822" t="s" s="30">
        <v>17503</v>
      </c>
      <c r="AG8822" t="s" s="30">
        <f>CONCATENATE(AH8822,", ",AI8822," ",AJ8822)</f>
        <v>209</v>
      </c>
    </row>
    <row r="8823" s="231" customFormat="1" ht="13.65" customHeight="1">
      <c r="AA8823" s="245">
        <v>1638071</v>
      </c>
      <c r="AB8823" t="s" s="30">
        <v>17504</v>
      </c>
      <c r="AD8823" t="s" s="30">
        <v>17505</v>
      </c>
      <c r="AG8823" t="s" s="30">
        <f>CONCATENATE(AH8823,", ",AI8823," ",AJ8823)</f>
        <v>9165</v>
      </c>
      <c r="AH8823" t="s" s="244">
        <v>138</v>
      </c>
      <c r="AI8823" t="s" s="30">
        <v>139</v>
      </c>
      <c r="AJ8823" s="245">
        <v>37343</v>
      </c>
    </row>
    <row r="8824" s="231" customFormat="1" ht="13.65" customHeight="1">
      <c r="AA8824" s="245">
        <v>1638220</v>
      </c>
      <c r="AB8824" t="s" s="30">
        <v>17506</v>
      </c>
      <c r="AC8824" t="s" s="30">
        <v>17507</v>
      </c>
      <c r="AG8824" t="s" s="30">
        <f>CONCATENATE(AH8824,", ",AI8824," ",AJ8824)</f>
        <v>209</v>
      </c>
    </row>
    <row r="8825" s="231" customFormat="1" ht="13.65" customHeight="1">
      <c r="AA8825" s="245">
        <v>1638303</v>
      </c>
      <c r="AB8825" t="s" s="30">
        <v>17508</v>
      </c>
      <c r="AD8825" t="s" s="30">
        <v>17509</v>
      </c>
      <c r="AG8825" t="s" s="30">
        <f>CONCATENATE(AH8825,", ",AI8825," ",AJ8825)</f>
        <v>3752</v>
      </c>
      <c r="AH8825" t="s" s="244">
        <v>3753</v>
      </c>
      <c r="AI8825" t="s" s="30">
        <v>139</v>
      </c>
      <c r="AJ8825" s="245">
        <v>37321</v>
      </c>
    </row>
    <row r="8826" s="231" customFormat="1" ht="13.65" customHeight="1">
      <c r="AA8826" s="245">
        <v>1638428</v>
      </c>
      <c r="AB8826" t="s" s="30">
        <v>17510</v>
      </c>
      <c r="AD8826" t="s" s="30">
        <v>17511</v>
      </c>
      <c r="AG8826" t="s" s="30">
        <f>CONCATENATE(AH8826,", ",AI8826," ",AJ8826)</f>
        <v>1417</v>
      </c>
      <c r="AH8826" t="s" s="244">
        <v>868</v>
      </c>
      <c r="AI8826" t="s" s="30">
        <v>139</v>
      </c>
      <c r="AJ8826" s="245">
        <v>37350</v>
      </c>
    </row>
    <row r="8827" s="231" customFormat="1" ht="13.65" customHeight="1">
      <c r="AA8827" s="245">
        <v>1638626</v>
      </c>
      <c r="AB8827" t="s" s="30">
        <v>17512</v>
      </c>
      <c r="AD8827" t="s" s="30">
        <v>17513</v>
      </c>
      <c r="AG8827" t="s" s="30">
        <f>CONCATENATE(AH8827,", ",AI8827," ",AJ8827)</f>
        <v>3752</v>
      </c>
      <c r="AH8827" t="s" s="244">
        <v>3753</v>
      </c>
      <c r="AI8827" t="s" s="30">
        <v>139</v>
      </c>
      <c r="AJ8827" s="245">
        <v>37321</v>
      </c>
    </row>
    <row r="8828" s="231" customFormat="1" ht="13.65" customHeight="1">
      <c r="AA8828" s="245">
        <v>1638956</v>
      </c>
      <c r="AB8828" t="s" s="30">
        <v>17514</v>
      </c>
      <c r="AD8828" t="s" s="30">
        <v>17515</v>
      </c>
      <c r="AG8828" t="s" s="30">
        <f>CONCATENATE(AH8828,", ",AI8828," ",AJ8828)</f>
        <v>182</v>
      </c>
      <c r="AH8828" t="s" s="244">
        <v>138</v>
      </c>
      <c r="AI8828" t="s" s="30">
        <v>139</v>
      </c>
      <c r="AJ8828" s="245">
        <v>37421</v>
      </c>
    </row>
    <row r="8829" s="231" customFormat="1" ht="13.65" customHeight="1">
      <c r="AA8829" s="245">
        <v>1640291</v>
      </c>
      <c r="AB8829" t="s" s="30">
        <v>17516</v>
      </c>
      <c r="AG8829" t="s" s="30">
        <f>CONCATENATE(AH8829,", ",AI8829," ",AJ8829)</f>
        <v>209</v>
      </c>
    </row>
    <row r="8830" s="231" customFormat="1" ht="13.65" customHeight="1">
      <c r="AA8830" s="245">
        <v>1640309</v>
      </c>
      <c r="AB8830" t="s" s="30">
        <v>17517</v>
      </c>
      <c r="AG8830" t="s" s="30">
        <f>CONCATENATE(AH8830,", ",AI8830," ",AJ8830)</f>
        <v>209</v>
      </c>
    </row>
    <row r="8831" s="231" customFormat="1" ht="13.65" customHeight="1">
      <c r="AA8831" s="245">
        <v>1640317</v>
      </c>
      <c r="AB8831" t="s" s="30">
        <v>17518</v>
      </c>
      <c r="AG8831" t="s" s="30">
        <f>CONCATENATE(AH8831,", ",AI8831," ",AJ8831)</f>
        <v>209</v>
      </c>
    </row>
    <row r="8832" s="231" customFormat="1" ht="13.65" customHeight="1">
      <c r="AA8832" s="245">
        <v>1640325</v>
      </c>
      <c r="AB8832" t="s" s="30">
        <v>17519</v>
      </c>
      <c r="AG8832" t="s" s="30">
        <f>CONCATENATE(AH8832,", ",AI8832," ",AJ8832)</f>
        <v>209</v>
      </c>
    </row>
    <row r="8833" s="231" customFormat="1" ht="13.65" customHeight="1">
      <c r="AA8833" s="245">
        <v>1640333</v>
      </c>
      <c r="AB8833" t="s" s="30">
        <v>17520</v>
      </c>
      <c r="AG8833" t="s" s="30">
        <f>CONCATENATE(AH8833,", ",AI8833," ",AJ8833)</f>
        <v>209</v>
      </c>
    </row>
    <row r="8834" s="231" customFormat="1" ht="13.65" customHeight="1">
      <c r="AA8834" s="245">
        <v>1640341</v>
      </c>
      <c r="AB8834" t="s" s="30">
        <v>17521</v>
      </c>
      <c r="AG8834" t="s" s="30">
        <f>CONCATENATE(AH8834,", ",AI8834," ",AJ8834)</f>
        <v>209</v>
      </c>
    </row>
    <row r="8835" s="231" customFormat="1" ht="13.65" customHeight="1">
      <c r="AA8835" s="245">
        <v>1640358</v>
      </c>
      <c r="AB8835" t="s" s="30">
        <v>17522</v>
      </c>
      <c r="AG8835" t="s" s="30">
        <f>CONCATENATE(AH8835,", ",AI8835," ",AJ8835)</f>
        <v>209</v>
      </c>
    </row>
    <row r="8836" s="231" customFormat="1" ht="13.65" customHeight="1">
      <c r="AA8836" s="245">
        <v>1640366</v>
      </c>
      <c r="AB8836" t="s" s="30">
        <v>17523</v>
      </c>
      <c r="AC8836" t="s" s="30">
        <v>17524</v>
      </c>
      <c r="AG8836" t="s" s="30">
        <f>CONCATENATE(AH8836,", ",AI8836," ",AJ8836)</f>
        <v>209</v>
      </c>
    </row>
    <row r="8837" s="231" customFormat="1" ht="13.65" customHeight="1">
      <c r="AA8837" s="245">
        <v>1640374</v>
      </c>
      <c r="AB8837" t="s" s="30">
        <v>17525</v>
      </c>
      <c r="AG8837" t="s" s="30">
        <f>CONCATENATE(AH8837,", ",AI8837," ",AJ8837)</f>
        <v>209</v>
      </c>
    </row>
    <row r="8838" s="231" customFormat="1" ht="13.65" customHeight="1">
      <c r="AA8838" s="245">
        <v>1640382</v>
      </c>
      <c r="AB8838" t="s" s="30">
        <v>17526</v>
      </c>
      <c r="AC8838" t="s" s="30">
        <v>17527</v>
      </c>
      <c r="AG8838" t="s" s="30">
        <f>CONCATENATE(AH8838,", ",AI8838," ",AJ8838)</f>
        <v>209</v>
      </c>
    </row>
    <row r="8839" s="231" customFormat="1" ht="13.65" customHeight="1">
      <c r="AA8839" s="245">
        <v>1640390</v>
      </c>
      <c r="AB8839" t="s" s="30">
        <v>17528</v>
      </c>
      <c r="AG8839" t="s" s="30">
        <f>CONCATENATE(AH8839,", ",AI8839," ",AJ8839)</f>
        <v>209</v>
      </c>
    </row>
    <row r="8840" s="231" customFormat="1" ht="13.65" customHeight="1">
      <c r="AA8840" s="245">
        <v>1640416</v>
      </c>
      <c r="AB8840" t="s" s="30">
        <v>17529</v>
      </c>
      <c r="AG8840" t="s" s="30">
        <f>CONCATENATE(AH8840,", ",AI8840," ",AJ8840)</f>
        <v>209</v>
      </c>
    </row>
    <row r="8841" s="231" customFormat="1" ht="13.65" customHeight="1">
      <c r="AA8841" s="245">
        <v>1640424</v>
      </c>
      <c r="AB8841" t="s" s="30">
        <v>17530</v>
      </c>
      <c r="AG8841" t="s" s="30">
        <f>CONCATENATE(AH8841,", ",AI8841," ",AJ8841)</f>
        <v>209</v>
      </c>
    </row>
    <row r="8842" s="231" customFormat="1" ht="13.65" customHeight="1">
      <c r="AA8842" s="245">
        <v>1640432</v>
      </c>
      <c r="AB8842" t="s" s="30">
        <v>17531</v>
      </c>
      <c r="AC8842" t="s" s="30">
        <v>17532</v>
      </c>
      <c r="AG8842" t="s" s="30">
        <f>CONCATENATE(AH8842,", ",AI8842," ",AJ8842)</f>
        <v>209</v>
      </c>
    </row>
    <row r="8843" s="231" customFormat="1" ht="13.65" customHeight="1">
      <c r="AA8843" s="245">
        <v>1640440</v>
      </c>
      <c r="AB8843" t="s" s="30">
        <v>17533</v>
      </c>
      <c r="AG8843" t="s" s="30">
        <f>CONCATENATE(AH8843,", ",AI8843," ",AJ8843)</f>
        <v>209</v>
      </c>
    </row>
    <row r="8844" s="231" customFormat="1" ht="13.65" customHeight="1">
      <c r="AA8844" s="245">
        <v>1640457</v>
      </c>
      <c r="AB8844" t="s" s="30">
        <v>17534</v>
      </c>
      <c r="AC8844" t="s" s="30">
        <v>17535</v>
      </c>
      <c r="AG8844" t="s" s="30">
        <f>CONCATENATE(AH8844,", ",AI8844," ",AJ8844)</f>
        <v>209</v>
      </c>
    </row>
    <row r="8845" s="231" customFormat="1" ht="13.65" customHeight="1">
      <c r="AA8845" s="245">
        <v>1640465</v>
      </c>
      <c r="AB8845" t="s" s="30">
        <v>17536</v>
      </c>
      <c r="AG8845" t="s" s="30">
        <f>CONCATENATE(AH8845,", ",AI8845," ",AJ8845)</f>
        <v>209</v>
      </c>
    </row>
    <row r="8846" s="231" customFormat="1" ht="13.65" customHeight="1">
      <c r="AA8846" s="245">
        <v>1640473</v>
      </c>
      <c r="AB8846" t="s" s="30">
        <v>17537</v>
      </c>
      <c r="AG8846" t="s" s="30">
        <f>CONCATENATE(AH8846,", ",AI8846," ",AJ8846)</f>
        <v>209</v>
      </c>
    </row>
    <row r="8847" s="231" customFormat="1" ht="13.65" customHeight="1">
      <c r="AA8847" s="245">
        <v>1640481</v>
      </c>
      <c r="AB8847" t="s" s="30">
        <v>17538</v>
      </c>
      <c r="AC8847" t="s" s="30">
        <v>17539</v>
      </c>
      <c r="AG8847" t="s" s="30">
        <f>CONCATENATE(AH8847,", ",AI8847," ",AJ8847)</f>
        <v>209</v>
      </c>
    </row>
    <row r="8848" s="231" customFormat="1" ht="13.65" customHeight="1">
      <c r="AA8848" s="245">
        <v>1640499</v>
      </c>
      <c r="AB8848" t="s" s="30">
        <v>17540</v>
      </c>
      <c r="AG8848" t="s" s="30">
        <f>CONCATENATE(AH8848,", ",AI8848," ",AJ8848)</f>
        <v>209</v>
      </c>
    </row>
    <row r="8849" s="231" customFormat="1" ht="13.65" customHeight="1">
      <c r="AA8849" s="245">
        <v>1640507</v>
      </c>
      <c r="AB8849" t="s" s="30">
        <v>17541</v>
      </c>
      <c r="AG8849" t="s" s="30">
        <f>CONCATENATE(AH8849,", ",AI8849," ",AJ8849)</f>
        <v>209</v>
      </c>
    </row>
    <row r="8850" s="231" customFormat="1" ht="13.65" customHeight="1">
      <c r="AA8850" s="245">
        <v>1640515</v>
      </c>
      <c r="AB8850" t="s" s="30">
        <v>17542</v>
      </c>
      <c r="AG8850" t="s" s="30">
        <f>CONCATENATE(AH8850,", ",AI8850," ",AJ8850)</f>
        <v>209</v>
      </c>
    </row>
    <row r="8851" s="231" customFormat="1" ht="13.65" customHeight="1">
      <c r="AA8851" s="245">
        <v>1640523</v>
      </c>
      <c r="AB8851" t="s" s="30">
        <v>17543</v>
      </c>
      <c r="AG8851" t="s" s="30">
        <f>CONCATENATE(AH8851,", ",AI8851," ",AJ8851)</f>
        <v>209</v>
      </c>
    </row>
    <row r="8852" s="231" customFormat="1" ht="13.65" customHeight="1">
      <c r="AA8852" s="245">
        <v>1640531</v>
      </c>
      <c r="AB8852" t="s" s="30">
        <v>17544</v>
      </c>
      <c r="AG8852" t="s" s="30">
        <f>CONCATENATE(AH8852,", ",AI8852," ",AJ8852)</f>
        <v>209</v>
      </c>
    </row>
    <row r="8853" s="231" customFormat="1" ht="13.65" customHeight="1">
      <c r="AA8853" s="245">
        <v>1640549</v>
      </c>
      <c r="AB8853" t="s" s="30">
        <v>17545</v>
      </c>
      <c r="AG8853" t="s" s="30">
        <f>CONCATENATE(AH8853,", ",AI8853," ",AJ8853)</f>
        <v>209</v>
      </c>
    </row>
    <row r="8854" s="231" customFormat="1" ht="13.65" customHeight="1">
      <c r="AA8854" s="245">
        <v>1640556</v>
      </c>
      <c r="AB8854" t="s" s="30">
        <v>17546</v>
      </c>
      <c r="AG8854" t="s" s="30">
        <f>CONCATENATE(AH8854,", ",AI8854," ",AJ8854)</f>
        <v>209</v>
      </c>
    </row>
    <row r="8855" s="231" customFormat="1" ht="13.65" customHeight="1">
      <c r="AA8855" s="245">
        <v>1640564</v>
      </c>
      <c r="AB8855" t="s" s="30">
        <v>17547</v>
      </c>
      <c r="AG8855" t="s" s="30">
        <f>CONCATENATE(AH8855,", ",AI8855," ",AJ8855)</f>
        <v>209</v>
      </c>
    </row>
    <row r="8856" s="231" customFormat="1" ht="13.65" customHeight="1">
      <c r="AA8856" s="245">
        <v>1640572</v>
      </c>
      <c r="AB8856" t="s" s="30">
        <v>17548</v>
      </c>
      <c r="AG8856" t="s" s="30">
        <f>CONCATENATE(AH8856,", ",AI8856," ",AJ8856)</f>
        <v>209</v>
      </c>
    </row>
    <row r="8857" s="231" customFormat="1" ht="13.65" customHeight="1">
      <c r="AA8857" s="245">
        <v>1640580</v>
      </c>
      <c r="AB8857" t="s" s="30">
        <v>17549</v>
      </c>
      <c r="AC8857" t="s" s="30">
        <v>17550</v>
      </c>
      <c r="AG8857" t="s" s="30">
        <f>CONCATENATE(AH8857,", ",AI8857," ",AJ8857)</f>
        <v>209</v>
      </c>
    </row>
    <row r="8858" s="231" customFormat="1" ht="13.65" customHeight="1">
      <c r="AA8858" s="245">
        <v>1640598</v>
      </c>
      <c r="AB8858" t="s" s="30">
        <v>17551</v>
      </c>
      <c r="AG8858" t="s" s="30">
        <f>CONCATENATE(AH8858,", ",AI8858," ",AJ8858)</f>
        <v>209</v>
      </c>
    </row>
    <row r="8859" s="231" customFormat="1" ht="13.65" customHeight="1">
      <c r="AA8859" s="245">
        <v>1640606</v>
      </c>
      <c r="AB8859" t="s" s="30">
        <v>17552</v>
      </c>
      <c r="AG8859" t="s" s="30">
        <f>CONCATENATE(AH8859,", ",AI8859," ",AJ8859)</f>
        <v>209</v>
      </c>
    </row>
    <row r="8860" s="231" customFormat="1" ht="13.65" customHeight="1">
      <c r="AA8860" s="245">
        <v>1640614</v>
      </c>
      <c r="AB8860" t="s" s="30">
        <v>17553</v>
      </c>
      <c r="AG8860" t="s" s="30">
        <f>CONCATENATE(AH8860,", ",AI8860," ",AJ8860)</f>
        <v>209</v>
      </c>
    </row>
    <row r="8861" s="231" customFormat="1" ht="13.65" customHeight="1">
      <c r="AA8861" s="245">
        <v>1640622</v>
      </c>
      <c r="AB8861" t="s" s="30">
        <v>17554</v>
      </c>
      <c r="AC8861" t="s" s="30">
        <v>17555</v>
      </c>
      <c r="AG8861" t="s" s="30">
        <f>CONCATENATE(AH8861,", ",AI8861," ",AJ8861)</f>
        <v>209</v>
      </c>
    </row>
    <row r="8862" s="231" customFormat="1" ht="13.65" customHeight="1">
      <c r="AA8862" s="245">
        <v>1640630</v>
      </c>
      <c r="AB8862" t="s" s="30">
        <v>17556</v>
      </c>
      <c r="AG8862" t="s" s="30">
        <f>CONCATENATE(AH8862,", ",AI8862," ",AJ8862)</f>
        <v>209</v>
      </c>
    </row>
    <row r="8863" s="231" customFormat="1" ht="13.65" customHeight="1">
      <c r="AA8863" s="245">
        <v>1640648</v>
      </c>
      <c r="AB8863" t="s" s="30">
        <v>17557</v>
      </c>
      <c r="AG8863" t="s" s="30">
        <f>CONCATENATE(AH8863,", ",AI8863," ",AJ8863)</f>
        <v>209</v>
      </c>
    </row>
    <row r="8864" s="231" customFormat="1" ht="13.65" customHeight="1">
      <c r="AA8864" s="245">
        <v>1640655</v>
      </c>
      <c r="AB8864" t="s" s="30">
        <v>17558</v>
      </c>
      <c r="AG8864" t="s" s="30">
        <f>CONCATENATE(AH8864,", ",AI8864," ",AJ8864)</f>
        <v>209</v>
      </c>
    </row>
    <row r="8865" s="231" customFormat="1" ht="13.65" customHeight="1">
      <c r="AA8865" s="245">
        <v>1640663</v>
      </c>
      <c r="AB8865" t="s" s="30">
        <v>17559</v>
      </c>
      <c r="AG8865" t="s" s="30">
        <f>CONCATENATE(AH8865,", ",AI8865," ",AJ8865)</f>
        <v>209</v>
      </c>
    </row>
    <row r="8866" s="231" customFormat="1" ht="13.65" customHeight="1">
      <c r="AA8866" s="245">
        <v>1640671</v>
      </c>
      <c r="AB8866" t="s" s="30">
        <v>17560</v>
      </c>
      <c r="AG8866" t="s" s="30">
        <f>CONCATENATE(AH8866,", ",AI8866," ",AJ8866)</f>
        <v>209</v>
      </c>
    </row>
    <row r="8867" s="231" customFormat="1" ht="13.65" customHeight="1">
      <c r="AA8867" s="245">
        <v>1640689</v>
      </c>
      <c r="AB8867" t="s" s="30">
        <v>17561</v>
      </c>
      <c r="AG8867" t="s" s="30">
        <f>CONCATENATE(AH8867,", ",AI8867," ",AJ8867)</f>
        <v>209</v>
      </c>
    </row>
    <row r="8868" s="231" customFormat="1" ht="13.65" customHeight="1">
      <c r="AA8868" s="245">
        <v>1640697</v>
      </c>
      <c r="AB8868" t="s" s="30">
        <v>17562</v>
      </c>
      <c r="AG8868" t="s" s="30">
        <f>CONCATENATE(AH8868,", ",AI8868," ",AJ8868)</f>
        <v>209</v>
      </c>
    </row>
    <row r="8869" s="231" customFormat="1" ht="13.65" customHeight="1">
      <c r="AA8869" s="245">
        <v>1640705</v>
      </c>
      <c r="AB8869" t="s" s="30">
        <v>17563</v>
      </c>
      <c r="AD8869" t="s" s="30">
        <v>9607</v>
      </c>
      <c r="AG8869" t="s" s="30">
        <f>CONCATENATE(AH8869,", ",AI8869," ",AJ8869)</f>
        <v>845</v>
      </c>
      <c r="AH8869" t="s" s="244">
        <v>162</v>
      </c>
      <c r="AI8869" t="s" s="30">
        <v>139</v>
      </c>
      <c r="AJ8869" s="245">
        <v>37343</v>
      </c>
    </row>
    <row r="8870" s="231" customFormat="1" ht="13.65" customHeight="1">
      <c r="AA8870" s="245">
        <v>1640713</v>
      </c>
      <c r="AB8870" t="s" s="30">
        <v>17564</v>
      </c>
      <c r="AG8870" t="s" s="30">
        <f>CONCATENATE(AH8870,", ",AI8870," ",AJ8870)</f>
        <v>209</v>
      </c>
    </row>
    <row r="8871" s="231" customFormat="1" ht="13.65" customHeight="1">
      <c r="AA8871" s="245">
        <v>1640721</v>
      </c>
      <c r="AB8871" t="s" s="30">
        <v>17565</v>
      </c>
      <c r="AC8871" t="s" s="30">
        <v>17566</v>
      </c>
      <c r="AG8871" t="s" s="30">
        <f>CONCATENATE(AH8871,", ",AI8871," ",AJ8871)</f>
        <v>209</v>
      </c>
    </row>
    <row r="8872" s="231" customFormat="1" ht="13.65" customHeight="1">
      <c r="AA8872" s="245">
        <v>1640739</v>
      </c>
      <c r="AB8872" t="s" s="30">
        <v>17567</v>
      </c>
      <c r="AG8872" t="s" s="30">
        <f>CONCATENATE(AH8872,", ",AI8872," ",AJ8872)</f>
        <v>209</v>
      </c>
    </row>
    <row r="8873" s="231" customFormat="1" ht="13.65" customHeight="1">
      <c r="AA8873" s="245">
        <v>1640747</v>
      </c>
      <c r="AB8873" t="s" s="30">
        <v>17568</v>
      </c>
      <c r="AG8873" t="s" s="30">
        <f>CONCATENATE(AH8873,", ",AI8873," ",AJ8873)</f>
        <v>209</v>
      </c>
    </row>
    <row r="8874" s="231" customFormat="1" ht="13.65" customHeight="1">
      <c r="AA8874" s="245">
        <v>1640754</v>
      </c>
      <c r="AB8874" t="s" s="30">
        <v>17569</v>
      </c>
      <c r="AG8874" t="s" s="30">
        <f>CONCATENATE(AH8874,", ",AI8874," ",AJ8874)</f>
        <v>209</v>
      </c>
    </row>
    <row r="8875" s="231" customFormat="1" ht="13.65" customHeight="1">
      <c r="AA8875" s="245">
        <v>1640762</v>
      </c>
      <c r="AB8875" t="s" s="30">
        <v>17570</v>
      </c>
      <c r="AC8875" t="s" s="30">
        <v>17571</v>
      </c>
      <c r="AG8875" t="s" s="30">
        <f>CONCATENATE(AH8875,", ",AI8875," ",AJ8875)</f>
        <v>209</v>
      </c>
    </row>
    <row r="8876" s="231" customFormat="1" ht="13.65" customHeight="1">
      <c r="AA8876" s="245">
        <v>1640770</v>
      </c>
      <c r="AB8876" t="s" s="30">
        <v>17572</v>
      </c>
      <c r="AG8876" t="s" s="30">
        <f>CONCATENATE(AH8876,", ",AI8876," ",AJ8876)</f>
        <v>209</v>
      </c>
    </row>
    <row r="8877" s="231" customFormat="1" ht="13.65" customHeight="1">
      <c r="AA8877" s="245">
        <v>1640788</v>
      </c>
      <c r="AB8877" t="s" s="30">
        <v>17573</v>
      </c>
      <c r="AG8877" t="s" s="30">
        <f>CONCATENATE(AH8877,", ",AI8877," ",AJ8877)</f>
        <v>209</v>
      </c>
    </row>
    <row r="8878" s="231" customFormat="1" ht="13.65" customHeight="1">
      <c r="AA8878" s="245">
        <v>1640804</v>
      </c>
      <c r="AB8878" t="s" s="30">
        <v>17574</v>
      </c>
      <c r="AG8878" t="s" s="30">
        <f>CONCATENATE(AH8878,", ",AI8878," ",AJ8878)</f>
        <v>209</v>
      </c>
    </row>
    <row r="8879" s="231" customFormat="1" ht="13.65" customHeight="1">
      <c r="AA8879" s="245">
        <v>1640812</v>
      </c>
      <c r="AB8879" t="s" s="30">
        <v>17575</v>
      </c>
      <c r="AG8879" t="s" s="30">
        <f>CONCATENATE(AH8879,", ",AI8879," ",AJ8879)</f>
        <v>209</v>
      </c>
    </row>
    <row r="8880" s="231" customFormat="1" ht="13.65" customHeight="1">
      <c r="AA8880" s="245">
        <v>1640820</v>
      </c>
      <c r="AB8880" t="s" s="30">
        <v>17576</v>
      </c>
      <c r="AG8880" t="s" s="30">
        <f>CONCATENATE(AH8880,", ",AI8880," ",AJ8880)</f>
        <v>209</v>
      </c>
    </row>
    <row r="8881" s="231" customFormat="1" ht="13.65" customHeight="1">
      <c r="AA8881" s="245">
        <v>1640838</v>
      </c>
      <c r="AB8881" t="s" s="30">
        <v>17577</v>
      </c>
      <c r="AC8881" t="s" s="30">
        <v>17578</v>
      </c>
      <c r="AG8881" t="s" s="30">
        <f>CONCATENATE(AH8881,", ",AI8881," ",AJ8881)</f>
        <v>209</v>
      </c>
    </row>
    <row r="8882" s="231" customFormat="1" ht="13.65" customHeight="1">
      <c r="AA8882" s="245">
        <v>1640846</v>
      </c>
      <c r="AB8882" t="s" s="30">
        <v>17579</v>
      </c>
      <c r="AG8882" t="s" s="30">
        <f>CONCATENATE(AH8882,", ",AI8882," ",AJ8882)</f>
        <v>209</v>
      </c>
    </row>
    <row r="8883" s="231" customFormat="1" ht="13.65" customHeight="1">
      <c r="AA8883" s="245">
        <v>1640853</v>
      </c>
      <c r="AB8883" t="s" s="30">
        <v>17580</v>
      </c>
      <c r="AG8883" t="s" s="30">
        <f>CONCATENATE(AH8883,", ",AI8883," ",AJ8883)</f>
        <v>209</v>
      </c>
    </row>
    <row r="8884" s="231" customFormat="1" ht="13.65" customHeight="1">
      <c r="AA8884" s="245">
        <v>1640861</v>
      </c>
      <c r="AB8884" t="s" s="30">
        <v>17581</v>
      </c>
      <c r="AG8884" t="s" s="30">
        <f>CONCATENATE(AH8884,", ",AI8884," ",AJ8884)</f>
        <v>209</v>
      </c>
    </row>
    <row r="8885" s="231" customFormat="1" ht="13.65" customHeight="1">
      <c r="AA8885" s="245">
        <v>1640879</v>
      </c>
      <c r="AB8885" t="s" s="30">
        <v>17582</v>
      </c>
      <c r="AG8885" t="s" s="30">
        <f>CONCATENATE(AH8885,", ",AI8885," ",AJ8885)</f>
        <v>209</v>
      </c>
    </row>
    <row r="8886" s="231" customFormat="1" ht="13.65" customHeight="1">
      <c r="AA8886" s="245">
        <v>1640887</v>
      </c>
      <c r="AB8886" t="s" s="30">
        <v>17583</v>
      </c>
      <c r="AC8886" t="s" s="30">
        <v>17584</v>
      </c>
      <c r="AG8886" t="s" s="30">
        <f>CONCATENATE(AH8886,", ",AI8886," ",AJ8886)</f>
        <v>209</v>
      </c>
    </row>
    <row r="8887" s="231" customFormat="1" ht="13.65" customHeight="1">
      <c r="AA8887" s="245">
        <v>1640895</v>
      </c>
      <c r="AB8887" t="s" s="30">
        <v>17585</v>
      </c>
      <c r="AG8887" t="s" s="30">
        <f>CONCATENATE(AH8887,", ",AI8887," ",AJ8887)</f>
        <v>209</v>
      </c>
    </row>
    <row r="8888" s="231" customFormat="1" ht="13.65" customHeight="1">
      <c r="AA8888" s="245">
        <v>1640903</v>
      </c>
      <c r="AB8888" t="s" s="30">
        <v>17586</v>
      </c>
      <c r="AG8888" t="s" s="30">
        <f>CONCATENATE(AH8888,", ",AI8888," ",AJ8888)</f>
        <v>209</v>
      </c>
    </row>
    <row r="8889" s="231" customFormat="1" ht="13.65" customHeight="1">
      <c r="AA8889" s="245">
        <v>1640911</v>
      </c>
      <c r="AB8889" t="s" s="30">
        <v>17587</v>
      </c>
      <c r="AG8889" t="s" s="30">
        <f>CONCATENATE(AH8889,", ",AI8889," ",AJ8889)</f>
        <v>209</v>
      </c>
    </row>
    <row r="8890" s="231" customFormat="1" ht="13.65" customHeight="1">
      <c r="AA8890" s="245">
        <v>1640929</v>
      </c>
      <c r="AB8890" t="s" s="30">
        <v>17588</v>
      </c>
      <c r="AG8890" t="s" s="30">
        <f>CONCATENATE(AH8890,", ",AI8890," ",AJ8890)</f>
        <v>209</v>
      </c>
    </row>
    <row r="8891" s="231" customFormat="1" ht="13.65" customHeight="1">
      <c r="AA8891" s="245">
        <v>1640937</v>
      </c>
      <c r="AB8891" t="s" s="30">
        <v>17589</v>
      </c>
      <c r="AG8891" t="s" s="30">
        <f>CONCATENATE(AH8891,", ",AI8891," ",AJ8891)</f>
        <v>209</v>
      </c>
    </row>
    <row r="8892" s="231" customFormat="1" ht="13.65" customHeight="1">
      <c r="AA8892" s="245">
        <v>1640945</v>
      </c>
      <c r="AB8892" t="s" s="30">
        <v>17590</v>
      </c>
      <c r="AG8892" t="s" s="30">
        <f>CONCATENATE(AH8892,", ",AI8892," ",AJ8892)</f>
        <v>209</v>
      </c>
    </row>
    <row r="8893" s="231" customFormat="1" ht="13.65" customHeight="1">
      <c r="AA8893" s="245">
        <v>1640960</v>
      </c>
      <c r="AB8893" t="s" s="30">
        <v>17591</v>
      </c>
      <c r="AG8893" t="s" s="30">
        <f>CONCATENATE(AH8893,", ",AI8893," ",AJ8893)</f>
        <v>209</v>
      </c>
    </row>
    <row r="8894" s="231" customFormat="1" ht="13.65" customHeight="1">
      <c r="AA8894" s="245">
        <v>1640978</v>
      </c>
      <c r="AB8894" t="s" s="30">
        <v>17592</v>
      </c>
      <c r="AG8894" t="s" s="30">
        <f>CONCATENATE(AH8894,", ",AI8894," ",AJ8894)</f>
        <v>209</v>
      </c>
    </row>
    <row r="8895" s="231" customFormat="1" ht="13.65" customHeight="1">
      <c r="AA8895" s="245">
        <v>1640986</v>
      </c>
      <c r="AB8895" t="s" s="30">
        <v>17593</v>
      </c>
      <c r="AG8895" t="s" s="30">
        <f>CONCATENATE(AH8895,", ",AI8895," ",AJ8895)</f>
        <v>209</v>
      </c>
    </row>
    <row r="8896" s="231" customFormat="1" ht="13.65" customHeight="1">
      <c r="AA8896" s="245">
        <v>1640994</v>
      </c>
      <c r="AB8896" t="s" s="30">
        <v>17594</v>
      </c>
      <c r="AG8896" t="s" s="30">
        <f>CONCATENATE(AH8896,", ",AI8896," ",AJ8896)</f>
        <v>209</v>
      </c>
    </row>
    <row r="8897" s="231" customFormat="1" ht="13.65" customHeight="1">
      <c r="AA8897" s="245">
        <v>1641059</v>
      </c>
      <c r="AB8897" t="s" s="30">
        <v>17595</v>
      </c>
      <c r="AG8897" t="s" s="30">
        <f>CONCATENATE(AH8897,", ",AI8897," ",AJ8897)</f>
        <v>209</v>
      </c>
    </row>
    <row r="8898" s="231" customFormat="1" ht="13.65" customHeight="1">
      <c r="AA8898" s="245">
        <v>1641067</v>
      </c>
      <c r="AB8898" t="s" s="30">
        <v>17596</v>
      </c>
      <c r="AG8898" t="s" s="30">
        <f>CONCATENATE(AH8898,", ",AI8898," ",AJ8898)</f>
        <v>209</v>
      </c>
    </row>
    <row r="8899" s="231" customFormat="1" ht="13.65" customHeight="1">
      <c r="AA8899" s="245">
        <v>1641075</v>
      </c>
      <c r="AB8899" t="s" s="30">
        <v>17597</v>
      </c>
      <c r="AG8899" t="s" s="30">
        <f>CONCATENATE(AH8899,", ",AI8899," ",AJ8899)</f>
        <v>209</v>
      </c>
    </row>
    <row r="8900" s="231" customFormat="1" ht="13.65" customHeight="1">
      <c r="AA8900" s="245">
        <v>1641083</v>
      </c>
      <c r="AB8900" t="s" s="30">
        <v>17598</v>
      </c>
      <c r="AG8900" t="s" s="30">
        <f>CONCATENATE(AH8900,", ",AI8900," ",AJ8900)</f>
        <v>209</v>
      </c>
    </row>
    <row r="8901" s="231" customFormat="1" ht="13.65" customHeight="1">
      <c r="AA8901" s="245">
        <v>1641091</v>
      </c>
      <c r="AB8901" t="s" s="30">
        <v>17599</v>
      </c>
      <c r="AD8901" t="s" s="30">
        <v>17600</v>
      </c>
      <c r="AG8901" t="s" s="30">
        <f>CONCATENATE(AH8901,", ",AI8901," ",AJ8901)</f>
        <v>845</v>
      </c>
      <c r="AH8901" t="s" s="244">
        <v>162</v>
      </c>
      <c r="AI8901" t="s" s="30">
        <v>139</v>
      </c>
      <c r="AJ8901" s="245">
        <v>37343</v>
      </c>
    </row>
    <row r="8902" s="231" customFormat="1" ht="13.65" customHeight="1">
      <c r="AA8902" s="245">
        <v>1641125</v>
      </c>
      <c r="AB8902" t="s" s="30">
        <v>17601</v>
      </c>
      <c r="AG8902" t="s" s="30">
        <f>CONCATENATE(AH8902,", ",AI8902," ",AJ8902)</f>
        <v>209</v>
      </c>
    </row>
    <row r="8903" s="231" customFormat="1" ht="13.65" customHeight="1">
      <c r="AA8903" s="245">
        <v>1641133</v>
      </c>
      <c r="AB8903" t="s" s="30">
        <v>17602</v>
      </c>
      <c r="AC8903" t="s" s="30">
        <v>17603</v>
      </c>
      <c r="AG8903" t="s" s="30">
        <f>CONCATENATE(AH8903,", ",AI8903," ",AJ8903)</f>
        <v>209</v>
      </c>
    </row>
    <row r="8904" s="231" customFormat="1" ht="13.65" customHeight="1">
      <c r="AA8904" s="245">
        <v>1641141</v>
      </c>
      <c r="AB8904" t="s" s="30">
        <v>17604</v>
      </c>
      <c r="AG8904" t="s" s="30">
        <f>CONCATENATE(AH8904,", ",AI8904," ",AJ8904)</f>
        <v>209</v>
      </c>
    </row>
    <row r="8905" s="231" customFormat="1" ht="13.65" customHeight="1">
      <c r="AA8905" s="245">
        <v>1641158</v>
      </c>
      <c r="AB8905" t="s" s="30">
        <v>17605</v>
      </c>
      <c r="AG8905" t="s" s="30">
        <f>CONCATENATE(AH8905,", ",AI8905," ",AJ8905)</f>
        <v>209</v>
      </c>
    </row>
    <row r="8906" s="231" customFormat="1" ht="13.65" customHeight="1">
      <c r="AA8906" s="245">
        <v>1641166</v>
      </c>
      <c r="AB8906" t="s" s="30">
        <v>17606</v>
      </c>
      <c r="AG8906" t="s" s="30">
        <f>CONCATENATE(AH8906,", ",AI8906," ",AJ8906)</f>
        <v>209</v>
      </c>
    </row>
    <row r="8907" s="231" customFormat="1" ht="13.65" customHeight="1">
      <c r="AA8907" s="245">
        <v>1641174</v>
      </c>
      <c r="AB8907" t="s" s="30">
        <v>17607</v>
      </c>
      <c r="AG8907" t="s" s="30">
        <f>CONCATENATE(AH8907,", ",AI8907," ",AJ8907)</f>
        <v>209</v>
      </c>
    </row>
    <row r="8908" s="231" customFormat="1" ht="13.65" customHeight="1">
      <c r="AA8908" s="245">
        <v>1641182</v>
      </c>
      <c r="AB8908" t="s" s="30">
        <v>17608</v>
      </c>
      <c r="AG8908" t="s" s="30">
        <f>CONCATENATE(AH8908,", ",AI8908," ",AJ8908)</f>
        <v>209</v>
      </c>
    </row>
    <row r="8909" s="231" customFormat="1" ht="13.65" customHeight="1">
      <c r="AA8909" s="245">
        <v>1641190</v>
      </c>
      <c r="AB8909" t="s" s="30">
        <v>17609</v>
      </c>
      <c r="AG8909" t="s" s="30">
        <f>CONCATENATE(AH8909,", ",AI8909," ",AJ8909)</f>
        <v>209</v>
      </c>
    </row>
    <row r="8910" s="231" customFormat="1" ht="13.65" customHeight="1">
      <c r="AA8910" s="245">
        <v>1641208</v>
      </c>
      <c r="AB8910" t="s" s="30">
        <v>17610</v>
      </c>
      <c r="AG8910" t="s" s="30">
        <f>CONCATENATE(AH8910,", ",AI8910," ",AJ8910)</f>
        <v>209</v>
      </c>
    </row>
    <row r="8911" s="231" customFormat="1" ht="13.65" customHeight="1">
      <c r="AA8911" s="245">
        <v>1641216</v>
      </c>
      <c r="AB8911" t="s" s="30">
        <v>17611</v>
      </c>
      <c r="AG8911" t="s" s="30">
        <f>CONCATENATE(AH8911,", ",AI8911," ",AJ8911)</f>
        <v>209</v>
      </c>
    </row>
    <row r="8912" s="231" customFormat="1" ht="13.65" customHeight="1">
      <c r="AA8912" s="245">
        <v>1641232</v>
      </c>
      <c r="AB8912" t="s" s="30">
        <v>17612</v>
      </c>
      <c r="AG8912" t="s" s="30">
        <f>CONCATENATE(AH8912,", ",AI8912," ",AJ8912)</f>
        <v>209</v>
      </c>
    </row>
    <row r="8913" s="231" customFormat="1" ht="13.65" customHeight="1">
      <c r="AA8913" s="245">
        <v>1641240</v>
      </c>
      <c r="AB8913" t="s" s="30">
        <v>17613</v>
      </c>
      <c r="AG8913" t="s" s="30">
        <f>CONCATENATE(AH8913,", ",AI8913," ",AJ8913)</f>
        <v>209</v>
      </c>
    </row>
    <row r="8914" s="231" customFormat="1" ht="13.65" customHeight="1">
      <c r="AA8914" s="245">
        <v>1641257</v>
      </c>
      <c r="AB8914" t="s" s="30">
        <v>17614</v>
      </c>
      <c r="AG8914" t="s" s="30">
        <f>CONCATENATE(AH8914,", ",AI8914," ",AJ8914)</f>
        <v>209</v>
      </c>
    </row>
    <row r="8915" s="231" customFormat="1" ht="13.65" customHeight="1">
      <c r="AA8915" s="245">
        <v>1641265</v>
      </c>
      <c r="AB8915" t="s" s="30">
        <v>17615</v>
      </c>
      <c r="AC8915" t="s" s="30">
        <v>17616</v>
      </c>
      <c r="AG8915" t="s" s="30">
        <f>CONCATENATE(AH8915,", ",AI8915," ",AJ8915)</f>
        <v>209</v>
      </c>
    </row>
    <row r="8916" s="231" customFormat="1" ht="13.65" customHeight="1">
      <c r="AA8916" s="245">
        <v>1641273</v>
      </c>
      <c r="AB8916" t="s" s="30">
        <v>17617</v>
      </c>
      <c r="AG8916" t="s" s="30">
        <f>CONCATENATE(AH8916,", ",AI8916," ",AJ8916)</f>
        <v>209</v>
      </c>
    </row>
    <row r="8917" s="231" customFormat="1" ht="13.65" customHeight="1">
      <c r="AA8917" s="245">
        <v>1641281</v>
      </c>
      <c r="AB8917" t="s" s="30">
        <v>17618</v>
      </c>
      <c r="AG8917" t="s" s="30">
        <f>CONCATENATE(AH8917,", ",AI8917," ",AJ8917)</f>
        <v>209</v>
      </c>
    </row>
    <row r="8918" s="231" customFormat="1" ht="13.65" customHeight="1">
      <c r="AA8918" s="245">
        <v>1641299</v>
      </c>
      <c r="AB8918" t="s" s="30">
        <v>17619</v>
      </c>
      <c r="AG8918" t="s" s="30">
        <f>CONCATENATE(AH8918,", ",AI8918," ",AJ8918)</f>
        <v>209</v>
      </c>
    </row>
    <row r="8919" s="231" customFormat="1" ht="13.65" customHeight="1">
      <c r="AA8919" s="245">
        <v>1641547</v>
      </c>
      <c r="AB8919" t="s" s="30">
        <v>17620</v>
      </c>
      <c r="AG8919" t="s" s="30">
        <f>CONCATENATE(AH8919,", ",AI8919," ",AJ8919)</f>
        <v>209</v>
      </c>
    </row>
    <row r="8920" s="231" customFormat="1" ht="13.65" customHeight="1">
      <c r="AA8920" s="245">
        <v>1641554</v>
      </c>
      <c r="AB8920" t="s" s="30">
        <v>17621</v>
      </c>
      <c r="AG8920" t="s" s="30">
        <f>CONCATENATE(AH8920,", ",AI8920," ",AJ8920)</f>
        <v>209</v>
      </c>
    </row>
    <row r="8921" s="231" customFormat="1" ht="13.65" customHeight="1">
      <c r="AA8921" s="245">
        <v>1641562</v>
      </c>
      <c r="AB8921" t="s" s="30">
        <v>17622</v>
      </c>
      <c r="AG8921" t="s" s="30">
        <f>CONCATENATE(AH8921,", ",AI8921," ",AJ8921)</f>
        <v>209</v>
      </c>
    </row>
    <row r="8922" s="231" customFormat="1" ht="13.65" customHeight="1">
      <c r="AA8922" s="245">
        <v>1641570</v>
      </c>
      <c r="AB8922" t="s" s="30">
        <v>17623</v>
      </c>
      <c r="AG8922" t="s" s="30">
        <f>CONCATENATE(AH8922,", ",AI8922," ",AJ8922)</f>
        <v>209</v>
      </c>
    </row>
    <row r="8923" s="231" customFormat="1" ht="13.65" customHeight="1">
      <c r="AA8923" s="245">
        <v>1641588</v>
      </c>
      <c r="AB8923" t="s" s="30">
        <v>17624</v>
      </c>
      <c r="AG8923" t="s" s="30">
        <f>CONCATENATE(AH8923,", ",AI8923," ",AJ8923)</f>
        <v>209</v>
      </c>
    </row>
    <row r="8924" s="231" customFormat="1" ht="13.65" customHeight="1">
      <c r="AA8924" s="245">
        <v>1641596</v>
      </c>
      <c r="AB8924" t="s" s="30">
        <v>17625</v>
      </c>
      <c r="AG8924" t="s" s="30">
        <f>CONCATENATE(AH8924,", ",AI8924," ",AJ8924)</f>
        <v>209</v>
      </c>
    </row>
    <row r="8925" s="231" customFormat="1" ht="13.65" customHeight="1">
      <c r="AA8925" s="245">
        <v>1641604</v>
      </c>
      <c r="AB8925" t="s" s="30">
        <v>17626</v>
      </c>
      <c r="AG8925" t="s" s="30">
        <f>CONCATENATE(AH8925,", ",AI8925," ",AJ8925)</f>
        <v>209</v>
      </c>
    </row>
    <row r="8926" s="231" customFormat="1" ht="13.65" customHeight="1">
      <c r="AA8926" s="245">
        <v>1641612</v>
      </c>
      <c r="AB8926" t="s" s="30">
        <v>17627</v>
      </c>
      <c r="AG8926" t="s" s="30">
        <f>CONCATENATE(AH8926,", ",AI8926," ",AJ8926)</f>
        <v>209</v>
      </c>
    </row>
    <row r="8927" s="231" customFormat="1" ht="13.65" customHeight="1">
      <c r="AA8927" s="245">
        <v>1641620</v>
      </c>
      <c r="AB8927" t="s" s="30">
        <v>17628</v>
      </c>
      <c r="AC8927" t="s" s="30">
        <v>17629</v>
      </c>
      <c r="AG8927" t="s" s="30">
        <f>CONCATENATE(AH8927,", ",AI8927," ",AJ8927)</f>
        <v>209</v>
      </c>
    </row>
    <row r="8928" s="231" customFormat="1" ht="13.65" customHeight="1">
      <c r="AA8928" s="245">
        <v>1641638</v>
      </c>
      <c r="AB8928" t="s" s="30">
        <v>17630</v>
      </c>
      <c r="AC8928" t="s" s="30">
        <v>17631</v>
      </c>
      <c r="AG8928" t="s" s="30">
        <f>CONCATENATE(AH8928,", ",AI8928," ",AJ8928)</f>
        <v>209</v>
      </c>
    </row>
    <row r="8929" s="231" customFormat="1" ht="13.65" customHeight="1">
      <c r="AA8929" s="245">
        <v>1641646</v>
      </c>
      <c r="AB8929" t="s" s="30">
        <v>17632</v>
      </c>
      <c r="AG8929" t="s" s="30">
        <f>CONCATENATE(AH8929,", ",AI8929," ",AJ8929)</f>
        <v>209</v>
      </c>
    </row>
    <row r="8930" s="231" customFormat="1" ht="13.65" customHeight="1">
      <c r="AA8930" s="245">
        <v>1641653</v>
      </c>
      <c r="AB8930" t="s" s="30">
        <v>17633</v>
      </c>
      <c r="AG8930" t="s" s="30">
        <f>CONCATENATE(AH8930,", ",AI8930," ",AJ8930)</f>
        <v>209</v>
      </c>
    </row>
    <row r="8931" s="231" customFormat="1" ht="13.65" customHeight="1">
      <c r="AA8931" s="245">
        <v>1641661</v>
      </c>
      <c r="AB8931" t="s" s="30">
        <v>17634</v>
      </c>
      <c r="AG8931" t="s" s="30">
        <f>CONCATENATE(AH8931,", ",AI8931," ",AJ8931)</f>
        <v>209</v>
      </c>
    </row>
    <row r="8932" s="231" customFormat="1" ht="13.65" customHeight="1">
      <c r="AA8932" s="245">
        <v>1641679</v>
      </c>
      <c r="AB8932" t="s" s="30">
        <v>17635</v>
      </c>
      <c r="AG8932" t="s" s="30">
        <f>CONCATENATE(AH8932,", ",AI8932," ",AJ8932)</f>
        <v>209</v>
      </c>
    </row>
    <row r="8933" s="231" customFormat="1" ht="13.65" customHeight="1">
      <c r="AA8933" s="245">
        <v>1641687</v>
      </c>
      <c r="AB8933" t="s" s="30">
        <v>17636</v>
      </c>
      <c r="AG8933" t="s" s="30">
        <f>CONCATENATE(AH8933,", ",AI8933," ",AJ8933)</f>
        <v>209</v>
      </c>
    </row>
    <row r="8934" s="231" customFormat="1" ht="13.65" customHeight="1">
      <c r="AA8934" s="245">
        <v>1641695</v>
      </c>
      <c r="AB8934" t="s" s="30">
        <v>17637</v>
      </c>
      <c r="AG8934" t="s" s="30">
        <f>CONCATENATE(AH8934,", ",AI8934," ",AJ8934)</f>
        <v>209</v>
      </c>
    </row>
    <row r="8935" s="231" customFormat="1" ht="13.65" customHeight="1">
      <c r="AA8935" s="245">
        <v>1641703</v>
      </c>
      <c r="AB8935" t="s" s="30">
        <v>17638</v>
      </c>
      <c r="AG8935" t="s" s="30">
        <f>CONCATENATE(AH8935,", ",AI8935," ",AJ8935)</f>
        <v>209</v>
      </c>
    </row>
    <row r="8936" s="231" customFormat="1" ht="13.65" customHeight="1">
      <c r="AA8936" s="245">
        <v>1641711</v>
      </c>
      <c r="AB8936" t="s" s="30">
        <v>17639</v>
      </c>
      <c r="AG8936" t="s" s="30">
        <f>CONCATENATE(AH8936,", ",AI8936," ",AJ8936)</f>
        <v>209</v>
      </c>
    </row>
    <row r="8937" s="231" customFormat="1" ht="13.65" customHeight="1">
      <c r="AA8937" s="245">
        <v>1641729</v>
      </c>
      <c r="AB8937" t="s" s="30">
        <v>17640</v>
      </c>
      <c r="AC8937" t="s" s="30">
        <v>17641</v>
      </c>
      <c r="AG8937" t="s" s="30">
        <f>CONCATENATE(AH8937,", ",AI8937," ",AJ8937)</f>
        <v>209</v>
      </c>
    </row>
    <row r="8938" s="231" customFormat="1" ht="13.65" customHeight="1">
      <c r="AA8938" s="245">
        <v>1641745</v>
      </c>
      <c r="AB8938" t="s" s="30">
        <v>17642</v>
      </c>
      <c r="AG8938" t="s" s="30">
        <f>CONCATENATE(AH8938,", ",AI8938," ",AJ8938)</f>
        <v>209</v>
      </c>
    </row>
    <row r="8939" s="231" customFormat="1" ht="13.65" customHeight="1">
      <c r="AA8939" s="245">
        <v>1641752</v>
      </c>
      <c r="AB8939" t="s" s="30">
        <v>17643</v>
      </c>
      <c r="AG8939" t="s" s="30">
        <f>CONCATENATE(AH8939,", ",AI8939," ",AJ8939)</f>
        <v>209</v>
      </c>
    </row>
    <row r="8940" s="231" customFormat="1" ht="13.65" customHeight="1">
      <c r="AA8940" s="245">
        <v>1641778</v>
      </c>
      <c r="AB8940" t="s" s="30">
        <v>17644</v>
      </c>
      <c r="AG8940" t="s" s="30">
        <f>CONCATENATE(AH8940,", ",AI8940," ",AJ8940)</f>
        <v>209</v>
      </c>
    </row>
    <row r="8941" s="231" customFormat="1" ht="13.65" customHeight="1">
      <c r="AA8941" s="245">
        <v>1641786</v>
      </c>
      <c r="AB8941" t="s" s="30">
        <v>17645</v>
      </c>
      <c r="AG8941" t="s" s="30">
        <f>CONCATENATE(AH8941,", ",AI8941," ",AJ8941)</f>
        <v>209</v>
      </c>
    </row>
    <row r="8942" s="231" customFormat="1" ht="13.65" customHeight="1">
      <c r="AA8942" s="245">
        <v>1641794</v>
      </c>
      <c r="AB8942" t="s" s="30">
        <v>17646</v>
      </c>
      <c r="AG8942" t="s" s="30">
        <f>CONCATENATE(AH8942,", ",AI8942," ",AJ8942)</f>
        <v>209</v>
      </c>
    </row>
    <row r="8943" s="231" customFormat="1" ht="13.65" customHeight="1">
      <c r="AA8943" s="245">
        <v>1641802</v>
      </c>
      <c r="AB8943" t="s" s="30">
        <v>17647</v>
      </c>
      <c r="AG8943" t="s" s="30">
        <f>CONCATENATE(AH8943,", ",AI8943," ",AJ8943)</f>
        <v>209</v>
      </c>
    </row>
    <row r="8944" s="231" customFormat="1" ht="13.65" customHeight="1">
      <c r="AA8944" s="245">
        <v>1641810</v>
      </c>
      <c r="AB8944" t="s" s="30">
        <v>17648</v>
      </c>
      <c r="AG8944" t="s" s="30">
        <f>CONCATENATE(AH8944,", ",AI8944," ",AJ8944)</f>
        <v>209</v>
      </c>
    </row>
    <row r="8945" s="231" customFormat="1" ht="13.65" customHeight="1">
      <c r="AA8945" s="245">
        <v>1642073</v>
      </c>
      <c r="AB8945" t="s" s="30">
        <v>17649</v>
      </c>
      <c r="AD8945" t="s" s="30">
        <v>17650</v>
      </c>
      <c r="AG8945" t="s" s="30">
        <f>CONCATENATE(AH8945,", ",AI8945," ",AJ8945)</f>
        <v>3774</v>
      </c>
      <c r="AH8945" t="s" s="244">
        <v>3775</v>
      </c>
      <c r="AI8945" t="s" s="30">
        <v>139</v>
      </c>
      <c r="AJ8945" s="245">
        <v>37381</v>
      </c>
    </row>
    <row r="8946" s="231" customFormat="1" ht="13.65" customHeight="1">
      <c r="AA8946" s="245">
        <v>1642081</v>
      </c>
      <c r="AB8946" t="s" s="30">
        <v>17651</v>
      </c>
      <c r="AD8946" t="s" s="30">
        <v>17652</v>
      </c>
      <c r="AG8946" t="s" s="30">
        <f>CONCATENATE(AH8946,", ",AI8946," ",AJ8946)</f>
        <v>3752</v>
      </c>
      <c r="AH8946" t="s" s="244">
        <v>3753</v>
      </c>
      <c r="AI8946" t="s" s="30">
        <v>139</v>
      </c>
      <c r="AJ8946" s="245">
        <v>37321</v>
      </c>
    </row>
    <row r="8947" s="231" customFormat="1" ht="13.65" customHeight="1">
      <c r="AA8947" s="245">
        <v>1649276</v>
      </c>
      <c r="AB8947" t="s" s="30">
        <v>17653</v>
      </c>
      <c r="AG8947" t="s" s="30">
        <f>CONCATENATE(AH8947,", ",AI8947," ",AJ8947)</f>
        <v>209</v>
      </c>
    </row>
    <row r="8948" s="231" customFormat="1" ht="13.65" customHeight="1">
      <c r="AA8948" s="245">
        <v>1649748</v>
      </c>
      <c r="AB8948" t="s" s="30">
        <v>17654</v>
      </c>
      <c r="AG8948" t="s" s="30">
        <f>CONCATENATE(AH8948,", ",AI8948," ",AJ8948)</f>
        <v>209</v>
      </c>
    </row>
    <row r="8949" s="231" customFormat="1" ht="13.65" customHeight="1">
      <c r="AA8949" s="245">
        <v>1649839</v>
      </c>
      <c r="AB8949" t="s" s="30">
        <v>17655</v>
      </c>
      <c r="AD8949" t="s" s="30">
        <v>17656</v>
      </c>
      <c r="AE8949" t="s" s="30">
        <v>17657</v>
      </c>
      <c r="AG8949" t="s" s="30">
        <f>CONCATENATE(AH8949,", ",AI8949," ",AJ8949)</f>
        <v>17658</v>
      </c>
      <c r="AH8949" t="s" s="244">
        <v>17659</v>
      </c>
      <c r="AI8949" t="s" s="30">
        <v>207</v>
      </c>
      <c r="AJ8949" s="245">
        <v>1237</v>
      </c>
    </row>
    <row r="8950" s="231" customFormat="1" ht="13.65" customHeight="1">
      <c r="AA8950" s="245">
        <v>1649847</v>
      </c>
      <c r="AB8950" t="s" s="30">
        <v>17660</v>
      </c>
      <c r="AD8950" t="s" s="30">
        <v>17661</v>
      </c>
      <c r="AG8950" t="s" s="30">
        <f>CONCATENATE(AH8950,", ",AI8950," ",AJ8950)</f>
        <v>17662</v>
      </c>
      <c r="AH8950" t="s" s="244">
        <v>17663</v>
      </c>
      <c r="AI8950" t="s" s="30">
        <v>207</v>
      </c>
      <c r="AJ8950" s="245">
        <v>2339</v>
      </c>
    </row>
    <row r="8951" s="231" customFormat="1" ht="13.65" customHeight="1">
      <c r="AA8951" s="245">
        <v>1649854</v>
      </c>
      <c r="AB8951" t="s" s="30">
        <v>17664</v>
      </c>
      <c r="AD8951" t="s" s="30">
        <v>17665</v>
      </c>
      <c r="AG8951" t="s" s="30">
        <f>CONCATENATE(AH8951,", ",AI8951," ",AJ8951)</f>
        <v>17666</v>
      </c>
      <c r="AH8951" t="s" s="244">
        <v>17667</v>
      </c>
      <c r="AI8951" t="s" s="30">
        <v>5274</v>
      </c>
      <c r="AJ8951" s="245">
        <v>15146</v>
      </c>
    </row>
    <row r="8952" s="231" customFormat="1" ht="13.65" customHeight="1">
      <c r="AA8952" s="245">
        <v>1649862</v>
      </c>
      <c r="AB8952" t="s" s="30">
        <v>17668</v>
      </c>
      <c r="AD8952" t="s" s="30">
        <v>17669</v>
      </c>
      <c r="AE8952" t="s" s="30">
        <v>17670</v>
      </c>
      <c r="AG8952" t="s" s="30">
        <f>CONCATENATE(AH8952,", ",AI8952," ",AJ8952)</f>
        <v>17671</v>
      </c>
      <c r="AH8952" t="s" s="244">
        <v>17672</v>
      </c>
      <c r="AI8952" t="s" s="30">
        <v>5274</v>
      </c>
      <c r="AJ8952" s="245">
        <v>15601</v>
      </c>
    </row>
    <row r="8953" s="231" customFormat="1" ht="13.65" customHeight="1">
      <c r="AA8953" s="245">
        <v>1649870</v>
      </c>
      <c r="AB8953" t="s" s="30">
        <v>17673</v>
      </c>
      <c r="AD8953" t="s" s="30">
        <v>17674</v>
      </c>
      <c r="AG8953" t="s" s="30">
        <f>CONCATENATE(AH8953,", ",AI8953," ",AJ8953)</f>
        <v>17675</v>
      </c>
      <c r="AH8953" t="s" s="244">
        <v>17676</v>
      </c>
      <c r="AI8953" t="s" s="30">
        <v>5274</v>
      </c>
      <c r="AJ8953" s="245">
        <v>17402</v>
      </c>
    </row>
    <row r="8954" s="231" customFormat="1" ht="13.65" customHeight="1">
      <c r="AA8954" s="245">
        <v>1649888</v>
      </c>
      <c r="AB8954" t="s" s="30">
        <v>17677</v>
      </c>
      <c r="AD8954" t="s" s="30">
        <v>17678</v>
      </c>
      <c r="AG8954" t="s" s="30">
        <f>CONCATENATE(AH8954,", ",AI8954," ",AJ8954)</f>
        <v>17679</v>
      </c>
      <c r="AH8954" t="s" s="244">
        <v>17680</v>
      </c>
      <c r="AI8954" t="s" s="30">
        <v>5274</v>
      </c>
      <c r="AJ8954" s="245">
        <v>18360</v>
      </c>
    </row>
    <row r="8955" s="231" customFormat="1" ht="13.65" customHeight="1">
      <c r="AA8955" s="245">
        <v>1649896</v>
      </c>
      <c r="AB8955" t="s" s="30">
        <v>17681</v>
      </c>
      <c r="AD8955" t="s" s="30">
        <v>17682</v>
      </c>
      <c r="AG8955" t="s" s="30">
        <f>CONCATENATE(AH8955,", ",AI8955," ",AJ8955)</f>
        <v>17683</v>
      </c>
      <c r="AH8955" t="s" s="244">
        <v>17684</v>
      </c>
      <c r="AI8955" t="s" s="30">
        <v>4748</v>
      </c>
      <c r="AJ8955" s="245">
        <v>21014</v>
      </c>
    </row>
    <row r="8956" s="231" customFormat="1" ht="13.65" customHeight="1">
      <c r="AA8956" s="245">
        <v>1649904</v>
      </c>
      <c r="AB8956" t="s" s="30">
        <v>17685</v>
      </c>
      <c r="AD8956" t="s" s="30">
        <v>17686</v>
      </c>
      <c r="AG8956" t="s" s="30">
        <f>CONCATENATE(AH8956,", ",AI8956," ",AJ8956)</f>
        <v>5384</v>
      </c>
      <c r="AH8956" t="s" s="244">
        <v>5385</v>
      </c>
      <c r="AI8956" t="s" s="30">
        <v>4670</v>
      </c>
      <c r="AJ8956" s="245">
        <v>23320</v>
      </c>
    </row>
    <row r="8957" s="231" customFormat="1" ht="13.65" customHeight="1">
      <c r="AA8957" s="245">
        <v>1649912</v>
      </c>
      <c r="AB8957" t="s" s="30">
        <v>17687</v>
      </c>
      <c r="AD8957" t="s" s="30">
        <v>17688</v>
      </c>
      <c r="AG8957" t="s" s="30">
        <f>CONCATENATE(AH8957,", ",AI8957," ",AJ8957)</f>
        <v>17689</v>
      </c>
      <c r="AH8957" t="s" s="244">
        <v>17690</v>
      </c>
      <c r="AI8957" t="s" s="30">
        <v>4670</v>
      </c>
      <c r="AJ8957" s="245">
        <v>23834</v>
      </c>
    </row>
    <row r="8958" s="231" customFormat="1" ht="13.65" customHeight="1">
      <c r="AA8958" s="245">
        <v>1649920</v>
      </c>
      <c r="AB8958" t="s" s="30">
        <v>17691</v>
      </c>
      <c r="AD8958" t="s" s="30">
        <v>17692</v>
      </c>
      <c r="AG8958" t="s" s="30">
        <f>CONCATENATE(AH8958,", ",AI8958," ",AJ8958)</f>
        <v>17693</v>
      </c>
      <c r="AH8958" t="s" s="244">
        <v>8434</v>
      </c>
      <c r="AI8958" t="s" s="30">
        <v>4670</v>
      </c>
      <c r="AJ8958" s="245">
        <v>24012</v>
      </c>
    </row>
    <row r="8959" s="231" customFormat="1" ht="13.65" customHeight="1">
      <c r="AA8959" s="245">
        <v>1649938</v>
      </c>
      <c r="AB8959" t="s" s="30">
        <v>17694</v>
      </c>
      <c r="AD8959" t="s" s="30">
        <v>17695</v>
      </c>
      <c r="AG8959" t="s" s="30">
        <f>CONCATENATE(AH8959,", ",AI8959," ",AJ8959)</f>
        <v>17696</v>
      </c>
      <c r="AH8959" t="s" s="244">
        <v>17697</v>
      </c>
      <c r="AI8959" t="s" s="30">
        <v>4670</v>
      </c>
      <c r="AJ8959" s="245">
        <v>24073</v>
      </c>
    </row>
    <row r="8960" s="231" customFormat="1" ht="13.65" customHeight="1">
      <c r="AA8960" s="245">
        <v>1649946</v>
      </c>
      <c r="AB8960" t="s" s="30">
        <v>17698</v>
      </c>
      <c r="AD8960" t="s" s="30">
        <v>17699</v>
      </c>
      <c r="AG8960" t="s" s="30">
        <f>CONCATENATE(AH8960,", ",AI8960," ",AJ8960)</f>
        <v>17700</v>
      </c>
      <c r="AH8960" t="s" s="244">
        <v>17701</v>
      </c>
      <c r="AI8960" t="s" s="30">
        <v>4670</v>
      </c>
      <c r="AJ8960" s="245">
        <v>24502</v>
      </c>
    </row>
    <row r="8961" s="231" customFormat="1" ht="13.65" customHeight="1">
      <c r="AA8961" s="245">
        <v>1649953</v>
      </c>
      <c r="AB8961" t="s" s="30">
        <v>17702</v>
      </c>
      <c r="AD8961" t="s" s="30">
        <v>17703</v>
      </c>
      <c r="AE8961" t="s" s="30">
        <v>17704</v>
      </c>
      <c r="AG8961" t="s" s="30">
        <f>CONCATENATE(AH8961,", ",AI8961," ",AJ8961)</f>
        <v>17705</v>
      </c>
      <c r="AH8961" t="s" s="244">
        <v>12312</v>
      </c>
      <c r="AI8961" t="s" s="30">
        <v>616</v>
      </c>
      <c r="AJ8961" s="245">
        <v>27103</v>
      </c>
    </row>
    <row r="8962" s="231" customFormat="1" ht="13.65" customHeight="1">
      <c r="AA8962" s="245">
        <v>1649961</v>
      </c>
      <c r="AB8962" t="s" s="30">
        <v>17706</v>
      </c>
      <c r="AD8962" t="s" s="30">
        <v>17707</v>
      </c>
      <c r="AG8962" t="s" s="30">
        <f>CONCATENATE(AH8962,", ",AI8962," ",AJ8962)</f>
        <v>17708</v>
      </c>
      <c r="AH8962" t="s" s="244">
        <v>17709</v>
      </c>
      <c r="AI8962" t="s" s="30">
        <v>616</v>
      </c>
      <c r="AJ8962" s="245">
        <v>27203</v>
      </c>
    </row>
    <row r="8963" s="231" customFormat="1" ht="13.65" customHeight="1">
      <c r="AA8963" s="245">
        <v>1649979</v>
      </c>
      <c r="AB8963" t="s" s="30">
        <v>17710</v>
      </c>
      <c r="AD8963" t="s" s="30">
        <v>17711</v>
      </c>
      <c r="AG8963" t="s" s="30">
        <f>CONCATENATE(AH8963,", ",AI8963," ",AJ8963)</f>
        <v>17712</v>
      </c>
      <c r="AH8963" t="s" s="244">
        <v>10022</v>
      </c>
      <c r="AI8963" t="s" s="30">
        <v>616</v>
      </c>
      <c r="AJ8963" s="245">
        <v>27215</v>
      </c>
    </row>
    <row r="8964" s="231" customFormat="1" ht="13.65" customHeight="1">
      <c r="AA8964" s="245">
        <v>1649987</v>
      </c>
      <c r="AB8964" t="s" s="30">
        <v>17713</v>
      </c>
      <c r="AD8964" t="s" s="30">
        <v>17714</v>
      </c>
      <c r="AE8964" t="s" s="30">
        <v>1269</v>
      </c>
      <c r="AG8964" t="s" s="30">
        <f>CONCATENATE(AH8964,", ",AI8964," ",AJ8964)</f>
        <v>17715</v>
      </c>
      <c r="AH8964" t="s" s="244">
        <v>17716</v>
      </c>
      <c r="AI8964" t="s" s="30">
        <v>616</v>
      </c>
      <c r="AJ8964" s="245">
        <v>27408</v>
      </c>
    </row>
    <row r="8965" s="231" customFormat="1" ht="13.65" customHeight="1">
      <c r="AA8965" s="245">
        <v>1649995</v>
      </c>
      <c r="AB8965" t="s" s="30">
        <v>17717</v>
      </c>
      <c r="AD8965" t="s" s="30">
        <v>17718</v>
      </c>
      <c r="AE8965" t="s" s="30">
        <v>1046</v>
      </c>
      <c r="AG8965" t="s" s="30">
        <f>CONCATENATE(AH8965,", ",AI8965," ",AJ8965)</f>
        <v>17719</v>
      </c>
      <c r="AH8965" t="s" s="244">
        <v>8790</v>
      </c>
      <c r="AI8965" t="s" s="30">
        <v>616</v>
      </c>
      <c r="AJ8965" s="245">
        <v>27511</v>
      </c>
    </row>
    <row r="8966" s="231" customFormat="1" ht="13.65" customHeight="1">
      <c r="AA8966" s="245">
        <v>1650001</v>
      </c>
      <c r="AB8966" t="s" s="30">
        <v>17720</v>
      </c>
      <c r="AD8966" t="s" s="30">
        <v>17721</v>
      </c>
      <c r="AE8966" t="s" s="30">
        <v>17722</v>
      </c>
      <c r="AG8966" t="s" s="30">
        <f>CONCATENATE(AH8966,", ",AI8966," ",AJ8966)</f>
        <v>17723</v>
      </c>
      <c r="AH8966" t="s" s="244">
        <v>4853</v>
      </c>
      <c r="AI8966" t="s" s="30">
        <v>616</v>
      </c>
      <c r="AJ8966" s="245">
        <v>27616</v>
      </c>
    </row>
    <row r="8967" s="231" customFormat="1" ht="13.65" customHeight="1">
      <c r="AA8967" s="245">
        <v>1650019</v>
      </c>
      <c r="AB8967" t="s" s="30">
        <v>17724</v>
      </c>
      <c r="AD8967" t="s" s="30">
        <v>17725</v>
      </c>
      <c r="AG8967" t="s" s="30">
        <f>CONCATENATE(AH8967,", ",AI8967," ",AJ8967)</f>
        <v>17726</v>
      </c>
      <c r="AH8967" t="s" s="244">
        <v>17727</v>
      </c>
      <c r="AI8967" t="s" s="30">
        <v>616</v>
      </c>
      <c r="AJ8967" s="245">
        <v>28303</v>
      </c>
    </row>
    <row r="8968" s="231" customFormat="1" ht="13.65" customHeight="1">
      <c r="AA8968" s="245">
        <v>1650027</v>
      </c>
      <c r="AB8968" t="s" s="30">
        <v>17728</v>
      </c>
      <c r="AD8968" t="s" s="30">
        <v>17729</v>
      </c>
      <c r="AG8968" t="s" s="30">
        <f>CONCATENATE(AH8968,", ",AI8968," ",AJ8968)</f>
        <v>17730</v>
      </c>
      <c r="AH8968" t="s" s="244">
        <v>17731</v>
      </c>
      <c r="AI8968" t="s" s="30">
        <v>616</v>
      </c>
      <c r="AJ8968" s="245">
        <v>28405</v>
      </c>
    </row>
    <row r="8969" s="231" customFormat="1" ht="13.65" customHeight="1">
      <c r="AA8969" s="245">
        <v>1650035</v>
      </c>
      <c r="AB8969" t="s" s="30">
        <v>17732</v>
      </c>
      <c r="AD8969" t="s" s="30">
        <v>17733</v>
      </c>
      <c r="AG8969" t="s" s="30">
        <f>CONCATENATE(AH8969,", ",AI8969," ",AJ8969)</f>
        <v>17734</v>
      </c>
      <c r="AH8969" t="s" s="244">
        <v>17735</v>
      </c>
      <c r="AI8969" t="s" s="30">
        <v>616</v>
      </c>
      <c r="AJ8969" s="245">
        <v>28805</v>
      </c>
    </row>
    <row r="8970" s="231" customFormat="1" ht="13.65" customHeight="1">
      <c r="AA8970" s="245">
        <v>1650043</v>
      </c>
      <c r="AB8970" t="s" s="30">
        <v>17736</v>
      </c>
      <c r="AD8970" t="s" s="30">
        <v>17737</v>
      </c>
      <c r="AE8970" t="s" s="30">
        <v>17738</v>
      </c>
      <c r="AG8970" t="s" s="30">
        <f>CONCATENATE(AH8970,", ",AI8970," ",AJ8970)</f>
        <v>17739</v>
      </c>
      <c r="AH8970" t="s" s="244">
        <v>17740</v>
      </c>
      <c r="AI8970" t="s" s="30">
        <v>6184</v>
      </c>
      <c r="AJ8970" s="245">
        <v>29301</v>
      </c>
    </row>
    <row r="8971" s="231" customFormat="1" ht="13.65" customHeight="1">
      <c r="AA8971" s="245">
        <v>1650050</v>
      </c>
      <c r="AB8971" t="s" s="30">
        <v>17741</v>
      </c>
      <c r="AD8971" t="s" s="30">
        <v>17742</v>
      </c>
      <c r="AE8971" t="s" s="30">
        <v>17743</v>
      </c>
      <c r="AG8971" t="s" s="30">
        <f>CONCATENATE(AH8971,", ",AI8971," ",AJ8971)</f>
        <v>17744</v>
      </c>
      <c r="AH8971" t="s" s="244">
        <v>17745</v>
      </c>
      <c r="AI8971" t="s" s="30">
        <v>6184</v>
      </c>
      <c r="AJ8971" s="245">
        <v>29406</v>
      </c>
    </row>
    <row r="8972" s="231" customFormat="1" ht="13.65" customHeight="1">
      <c r="AA8972" s="245">
        <v>1650068</v>
      </c>
      <c r="AB8972" t="s" s="30">
        <v>17746</v>
      </c>
      <c r="AD8972" t="s" s="30">
        <v>17747</v>
      </c>
      <c r="AG8972" t="s" s="30">
        <f>CONCATENATE(AH8972,", ",AI8972," ",AJ8972)</f>
        <v>17748</v>
      </c>
      <c r="AH8972" t="s" s="244">
        <v>17749</v>
      </c>
      <c r="AI8972" t="s" s="30">
        <v>6184</v>
      </c>
      <c r="AJ8972" s="245">
        <v>29577</v>
      </c>
    </row>
    <row r="8973" s="231" customFormat="1" ht="13.65" customHeight="1">
      <c r="AA8973" s="245">
        <v>1650076</v>
      </c>
      <c r="AB8973" t="s" s="30">
        <v>17750</v>
      </c>
      <c r="AD8973" t="s" s="30">
        <v>17751</v>
      </c>
      <c r="AG8973" t="s" s="30">
        <f>CONCATENATE(AH8973,", ",AI8973," ",AJ8973)</f>
        <v>17752</v>
      </c>
      <c r="AH8973" t="s" s="244">
        <v>17753</v>
      </c>
      <c r="AI8973" t="s" s="30">
        <v>178</v>
      </c>
      <c r="AJ8973" s="245">
        <v>30135</v>
      </c>
    </row>
    <row r="8974" s="231" customFormat="1" ht="13.65" customHeight="1">
      <c r="AA8974" s="245">
        <v>1650084</v>
      </c>
      <c r="AB8974" t="s" s="30">
        <v>17754</v>
      </c>
      <c r="AD8974" t="s" s="30">
        <v>17755</v>
      </c>
      <c r="AG8974" t="s" s="30">
        <f>CONCATENATE(AH8974,", ",AI8974," ",AJ8974)</f>
        <v>13739</v>
      </c>
      <c r="AH8974" t="s" s="244">
        <v>11132</v>
      </c>
      <c r="AI8974" t="s" s="30">
        <v>178</v>
      </c>
      <c r="AJ8974" s="245">
        <v>30501</v>
      </c>
    </row>
    <row r="8975" s="231" customFormat="1" ht="13.65" customHeight="1">
      <c r="AA8975" s="245">
        <v>1650092</v>
      </c>
      <c r="AB8975" t="s" s="30">
        <v>17756</v>
      </c>
      <c r="AD8975" t="s" s="30">
        <v>17757</v>
      </c>
      <c r="AG8975" t="s" s="30">
        <f>CONCATENATE(AH8975,", ",AI8975," ",AJ8975)</f>
        <v>4488</v>
      </c>
      <c r="AH8975" t="s" s="244">
        <v>215</v>
      </c>
      <c r="AI8975" t="s" s="30">
        <v>178</v>
      </c>
      <c r="AJ8975" s="245">
        <v>30720</v>
      </c>
    </row>
    <row r="8976" s="231" customFormat="1" ht="13.65" customHeight="1">
      <c r="AA8976" s="245">
        <v>1650100</v>
      </c>
      <c r="AB8976" t="s" s="30">
        <v>17758</v>
      </c>
      <c r="AD8976" t="s" s="30">
        <v>17759</v>
      </c>
      <c r="AG8976" t="s" s="30">
        <f>CONCATENATE(AH8976,", ",AI8976," ",AJ8976)</f>
        <v>17760</v>
      </c>
      <c r="AH8976" t="s" s="244">
        <v>13285</v>
      </c>
      <c r="AI8976" t="s" s="30">
        <v>178</v>
      </c>
      <c r="AJ8976" s="245">
        <v>31601</v>
      </c>
    </row>
    <row r="8977" s="231" customFormat="1" ht="13.65" customHeight="1">
      <c r="AA8977" s="245">
        <v>1650118</v>
      </c>
      <c r="AB8977" t="s" s="30">
        <v>17761</v>
      </c>
      <c r="AD8977" t="s" s="30">
        <v>17762</v>
      </c>
      <c r="AG8977" t="s" s="30">
        <f>CONCATENATE(AH8977,", ",AI8977," ",AJ8977)</f>
        <v>17763</v>
      </c>
      <c r="AH8977" t="s" s="244">
        <v>7989</v>
      </c>
      <c r="AI8977" t="s" s="30">
        <v>581</v>
      </c>
      <c r="AJ8977" s="245">
        <v>32114</v>
      </c>
    </row>
    <row r="8978" s="231" customFormat="1" ht="13.65" customHeight="1">
      <c r="AA8978" s="245">
        <v>1650126</v>
      </c>
      <c r="AB8978" t="s" s="30">
        <v>17764</v>
      </c>
      <c r="AD8978" t="s" s="30">
        <v>17765</v>
      </c>
      <c r="AE8978" t="s" s="30">
        <v>17766</v>
      </c>
      <c r="AG8978" t="s" s="30">
        <f>CONCATENATE(AH8978,", ",AI8978," ",AJ8978)</f>
        <v>4972</v>
      </c>
      <c r="AH8978" t="s" s="244">
        <v>4973</v>
      </c>
      <c r="AI8978" t="s" s="30">
        <v>260</v>
      </c>
      <c r="AJ8978" s="245">
        <v>35801</v>
      </c>
    </row>
    <row r="8979" s="231" customFormat="1" ht="13.65" customHeight="1">
      <c r="AA8979" s="245">
        <v>1650134</v>
      </c>
      <c r="AB8979" t="s" s="30">
        <v>17767</v>
      </c>
      <c r="AD8979" t="s" s="30">
        <v>17768</v>
      </c>
      <c r="AE8979" t="s" s="30">
        <v>17769</v>
      </c>
      <c r="AG8979" t="s" s="30">
        <f>CONCATENATE(AH8979,", ",AI8979," ",AJ8979)</f>
        <v>17770</v>
      </c>
      <c r="AH8979" t="s" s="244">
        <v>17771</v>
      </c>
      <c r="AI8979" t="s" s="30">
        <v>260</v>
      </c>
      <c r="AJ8979" s="245">
        <v>35901</v>
      </c>
    </row>
    <row r="8980" s="231" customFormat="1" ht="13.65" customHeight="1">
      <c r="AA8980" s="245">
        <v>1650142</v>
      </c>
      <c r="AB8980" t="s" s="30">
        <v>17772</v>
      </c>
      <c r="AD8980" t="s" s="30">
        <v>17773</v>
      </c>
      <c r="AE8980" t="s" s="30">
        <v>17774</v>
      </c>
      <c r="AG8980" t="s" s="30">
        <f>CONCATENATE(AH8980,", ",AI8980," ",AJ8980)</f>
        <v>17775</v>
      </c>
      <c r="AH8980" t="s" s="244">
        <v>17776</v>
      </c>
      <c r="AI8980" t="s" s="30">
        <v>260</v>
      </c>
      <c r="AJ8980" s="245">
        <v>36303</v>
      </c>
    </row>
    <row r="8981" s="231" customFormat="1" ht="13.65" customHeight="1">
      <c r="AA8981" s="245">
        <v>1650159</v>
      </c>
      <c r="AB8981" t="s" s="30">
        <v>17777</v>
      </c>
      <c r="AD8981" t="s" s="30">
        <v>17778</v>
      </c>
      <c r="AE8981" t="s" s="30">
        <v>17779</v>
      </c>
      <c r="AG8981" t="s" s="30">
        <f>CONCATENATE(AH8981,", ",AI8981," ",AJ8981)</f>
        <v>16790</v>
      </c>
      <c r="AH8981" t="s" s="244">
        <v>15894</v>
      </c>
      <c r="AI8981" t="s" s="30">
        <v>139</v>
      </c>
      <c r="AJ8981" s="245">
        <v>37067</v>
      </c>
    </row>
    <row r="8982" s="231" customFormat="1" ht="13.65" customHeight="1">
      <c r="AA8982" s="245">
        <v>1650167</v>
      </c>
      <c r="AB8982" t="s" s="30">
        <v>17780</v>
      </c>
      <c r="AD8982" t="s" s="30">
        <v>17781</v>
      </c>
      <c r="AG8982" t="s" s="30">
        <f>CONCATENATE(AH8982,", ",AI8982," ",AJ8982)</f>
        <v>185</v>
      </c>
      <c r="AH8982" t="s" s="244">
        <v>138</v>
      </c>
      <c r="AI8982" t="s" s="30">
        <v>139</v>
      </c>
      <c r="AJ8982" s="245">
        <v>37415</v>
      </c>
    </row>
    <row r="8983" s="231" customFormat="1" ht="13.65" customHeight="1">
      <c r="AA8983" s="245">
        <v>1650175</v>
      </c>
      <c r="AB8983" t="s" s="30">
        <v>17782</v>
      </c>
      <c r="AD8983" t="s" s="30">
        <v>181</v>
      </c>
      <c r="AE8983" t="s" s="30">
        <v>771</v>
      </c>
      <c r="AG8983" t="s" s="30">
        <f>CONCATENATE(AH8983,", ",AI8983," ",AJ8983)</f>
        <v>182</v>
      </c>
      <c r="AH8983" t="s" s="244">
        <v>138</v>
      </c>
      <c r="AI8983" t="s" s="30">
        <v>139</v>
      </c>
      <c r="AJ8983" s="245">
        <v>37421</v>
      </c>
    </row>
    <row r="8984" s="231" customFormat="1" ht="13.65" customHeight="1">
      <c r="AA8984" s="245">
        <v>1650183</v>
      </c>
      <c r="AB8984" t="s" s="30">
        <v>17783</v>
      </c>
      <c r="AD8984" t="s" s="30">
        <v>17784</v>
      </c>
      <c r="AG8984" t="s" s="30">
        <f>CONCATENATE(AH8984,", ",AI8984," ",AJ8984)</f>
        <v>15903</v>
      </c>
      <c r="AH8984" t="s" s="244">
        <v>5582</v>
      </c>
      <c r="AI8984" t="s" s="30">
        <v>139</v>
      </c>
      <c r="AJ8984" s="245">
        <v>37801</v>
      </c>
    </row>
    <row r="8985" s="231" customFormat="1" ht="13.65" customHeight="1">
      <c r="AA8985" s="245">
        <v>1650191</v>
      </c>
      <c r="AB8985" t="s" s="30">
        <v>17785</v>
      </c>
      <c r="AD8985" t="s" s="30">
        <v>17786</v>
      </c>
      <c r="AG8985" t="s" s="30">
        <f>CONCATENATE(AH8985,", ",AI8985," ",AJ8985)</f>
        <v>16081</v>
      </c>
      <c r="AH8985" t="s" s="244">
        <v>6581</v>
      </c>
      <c r="AI8985" t="s" s="30">
        <v>139</v>
      </c>
      <c r="AJ8985" s="245">
        <v>37813</v>
      </c>
    </row>
    <row r="8986" s="231" customFormat="1" ht="13.65" customHeight="1">
      <c r="AA8986" s="245">
        <v>1650209</v>
      </c>
      <c r="AB8986" t="s" s="30">
        <v>17787</v>
      </c>
      <c r="AD8986" t="s" s="30">
        <v>17788</v>
      </c>
      <c r="AG8986" t="s" s="30">
        <f>CONCATENATE(AH8986,", ",AI8986," ",AJ8986)</f>
        <v>16258</v>
      </c>
      <c r="AH8986" t="s" s="244">
        <v>6247</v>
      </c>
      <c r="AI8986" t="s" s="30">
        <v>139</v>
      </c>
      <c r="AJ8986" s="245">
        <v>38305</v>
      </c>
    </row>
    <row r="8987" s="231" customFormat="1" ht="13.65" customHeight="1">
      <c r="AA8987" s="245">
        <v>1650217</v>
      </c>
      <c r="AB8987" t="s" s="30">
        <v>17789</v>
      </c>
      <c r="AD8987" t="s" s="30">
        <v>17790</v>
      </c>
      <c r="AE8987" t="s" s="30">
        <v>17791</v>
      </c>
      <c r="AG8987" t="s" s="30">
        <f>CONCATENATE(AH8987,", ",AI8987," ",AJ8987)</f>
        <v>17792</v>
      </c>
      <c r="AH8987" t="s" s="244">
        <v>17793</v>
      </c>
      <c r="AI8987" t="s" s="30">
        <v>4838</v>
      </c>
      <c r="AJ8987" s="245">
        <v>39402</v>
      </c>
    </row>
    <row r="8988" s="231" customFormat="1" ht="13.65" customHeight="1">
      <c r="AA8988" s="245">
        <v>1650225</v>
      </c>
      <c r="AB8988" t="s" s="30">
        <v>17794</v>
      </c>
      <c r="AD8988" t="s" s="30">
        <v>17795</v>
      </c>
      <c r="AG8988" t="s" s="30">
        <f>CONCATENATE(AH8988,", ",AI8988," ",AJ8988)</f>
        <v>17796</v>
      </c>
      <c r="AH8988" t="s" s="244">
        <v>5453</v>
      </c>
      <c r="AI8988" t="s" s="30">
        <v>5295</v>
      </c>
      <c r="AJ8988" s="245">
        <v>40219</v>
      </c>
    </row>
    <row r="8989" s="231" customFormat="1" ht="13.65" customHeight="1">
      <c r="AA8989" s="245">
        <v>1650233</v>
      </c>
      <c r="AB8989" t="s" s="30">
        <v>17797</v>
      </c>
      <c r="AD8989" t="s" s="30">
        <v>17798</v>
      </c>
      <c r="AE8989" t="s" s="30">
        <v>17799</v>
      </c>
      <c r="AG8989" t="s" s="30">
        <f>CONCATENATE(AH8989,", ",AI8989," ",AJ8989)</f>
        <v>17800</v>
      </c>
      <c r="AH8989" t="s" s="244">
        <v>17801</v>
      </c>
      <c r="AI8989" t="s" s="30">
        <v>5295</v>
      </c>
      <c r="AJ8989" s="245">
        <v>40503</v>
      </c>
    </row>
    <row r="8990" s="231" customFormat="1" ht="13.65" customHeight="1">
      <c r="AA8990" s="245">
        <v>1650241</v>
      </c>
      <c r="AB8990" t="s" s="30">
        <v>17802</v>
      </c>
      <c r="AD8990" t="s" s="30">
        <v>17803</v>
      </c>
      <c r="AG8990" t="s" s="30">
        <f>CONCATENATE(AH8990,", ",AI8990," ",AJ8990)</f>
        <v>17804</v>
      </c>
      <c r="AH8990" t="s" s="244">
        <v>6066</v>
      </c>
      <c r="AI8990" t="s" s="30">
        <v>4675</v>
      </c>
      <c r="AJ8990" s="245">
        <v>45245</v>
      </c>
    </row>
    <row r="8991" s="231" customFormat="1" ht="13.65" customHeight="1">
      <c r="AA8991" s="245">
        <v>1650258</v>
      </c>
      <c r="AB8991" t="s" s="30">
        <v>17805</v>
      </c>
      <c r="AD8991" t="s" s="30">
        <v>17806</v>
      </c>
      <c r="AG8991" t="s" s="30">
        <f>CONCATENATE(AH8991,", ",AI8991," ",AJ8991)</f>
        <v>17807</v>
      </c>
      <c r="AH8991" t="s" s="244">
        <v>17808</v>
      </c>
      <c r="AI8991" t="s" s="30">
        <v>1513</v>
      </c>
      <c r="AJ8991" s="245">
        <v>47129</v>
      </c>
    </row>
    <row r="8992" s="231" customFormat="1" ht="13.65" customHeight="1">
      <c r="AA8992" s="245">
        <v>1650266</v>
      </c>
      <c r="AB8992" t="s" s="30">
        <v>17809</v>
      </c>
      <c r="AD8992" t="s" s="30">
        <v>17810</v>
      </c>
      <c r="AE8992" t="s" s="30">
        <v>17811</v>
      </c>
      <c r="AG8992" t="s" s="30">
        <f>CONCATENATE(AH8992,", ",AI8992," ",AJ8992)</f>
        <v>17812</v>
      </c>
      <c r="AH8992" t="s" s="244">
        <v>17813</v>
      </c>
      <c r="AI8992" t="s" s="30">
        <v>1513</v>
      </c>
      <c r="AJ8992" s="245">
        <v>47802</v>
      </c>
    </row>
    <row r="8993" s="231" customFormat="1" ht="13.65" customHeight="1">
      <c r="AA8993" s="245">
        <v>1650274</v>
      </c>
      <c r="AB8993" t="s" s="30">
        <v>17814</v>
      </c>
      <c r="AD8993" t="s" s="30">
        <v>17815</v>
      </c>
      <c r="AG8993" t="s" s="30">
        <f>CONCATENATE(AH8993,", ",AI8993," ",AJ8993)</f>
        <v>7934</v>
      </c>
      <c r="AH8993" t="s" s="244">
        <v>7935</v>
      </c>
      <c r="AI8993" t="s" s="30">
        <v>5981</v>
      </c>
      <c r="AJ8993" s="245">
        <v>48152</v>
      </c>
    </row>
    <row r="8994" s="231" customFormat="1" ht="13.65" customHeight="1">
      <c r="AA8994" s="245">
        <v>1650282</v>
      </c>
      <c r="AB8994" t="s" s="30">
        <v>17816</v>
      </c>
      <c r="AD8994" t="s" s="30">
        <v>17817</v>
      </c>
      <c r="AE8994" t="s" s="30">
        <v>17818</v>
      </c>
      <c r="AG8994" t="s" s="30">
        <f>CONCATENATE(AH8994,", ",AI8994," ",AJ8994)</f>
        <v>17819</v>
      </c>
      <c r="AH8994" t="s" s="244">
        <v>17820</v>
      </c>
      <c r="AI8994" t="s" s="30">
        <v>5981</v>
      </c>
      <c r="AJ8994" s="245">
        <v>48642</v>
      </c>
    </row>
    <row r="8995" s="231" customFormat="1" ht="13.65" customHeight="1">
      <c r="AA8995" s="245">
        <v>1650290</v>
      </c>
      <c r="AB8995" t="s" s="30">
        <v>17821</v>
      </c>
      <c r="AD8995" t="s" s="30">
        <v>17822</v>
      </c>
      <c r="AG8995" t="s" s="30">
        <f>CONCATENATE(AH8995,", ",AI8995," ",AJ8995)</f>
        <v>7942</v>
      </c>
      <c r="AH8995" t="s" s="244">
        <v>7943</v>
      </c>
      <c r="AI8995" t="s" s="30">
        <v>5981</v>
      </c>
      <c r="AJ8995" s="245">
        <v>48864</v>
      </c>
    </row>
    <row r="8996" s="231" customFormat="1" ht="13.65" customHeight="1">
      <c r="AA8996" s="245">
        <v>1650308</v>
      </c>
      <c r="AB8996" t="s" s="30">
        <v>17823</v>
      </c>
      <c r="AD8996" t="s" s="30">
        <v>17824</v>
      </c>
      <c r="AE8996" t="s" s="30">
        <v>17825</v>
      </c>
      <c r="AG8996" t="s" s="30">
        <f>CONCATENATE(AH8996,", ",AI8996," ",AJ8996)</f>
        <v>17826</v>
      </c>
      <c r="AH8996" t="s" s="244">
        <v>17827</v>
      </c>
      <c r="AI8996" t="s" s="30">
        <v>7600</v>
      </c>
      <c r="AJ8996" s="245">
        <v>53005</v>
      </c>
    </row>
    <row r="8997" s="231" customFormat="1" ht="13.65" customHeight="1">
      <c r="AA8997" s="245">
        <v>1650316</v>
      </c>
      <c r="AB8997" t="s" s="30">
        <v>17828</v>
      </c>
      <c r="AD8997" t="s" s="30">
        <v>17829</v>
      </c>
      <c r="AG8997" t="s" s="30">
        <f>CONCATENATE(AH8997,", ",AI8997," ",AJ8997)</f>
        <v>17830</v>
      </c>
      <c r="AH8997" t="s" s="244">
        <v>17831</v>
      </c>
      <c r="AI8997" t="s" s="30">
        <v>7600</v>
      </c>
      <c r="AJ8997" s="245">
        <v>53406</v>
      </c>
    </row>
    <row r="8998" s="231" customFormat="1" ht="13.65" customHeight="1">
      <c r="AA8998" s="245">
        <v>1650324</v>
      </c>
      <c r="AB8998" t="s" s="30">
        <v>17832</v>
      </c>
      <c r="AD8998" t="s" s="30">
        <v>17833</v>
      </c>
      <c r="AG8998" t="s" s="30">
        <f>CONCATENATE(AH8998,", ",AI8998," ",AJ8998)</f>
        <v>17834</v>
      </c>
      <c r="AH8998" t="s" s="244">
        <v>17835</v>
      </c>
      <c r="AI8998" t="s" s="30">
        <v>7600</v>
      </c>
      <c r="AJ8998" s="245">
        <v>53545</v>
      </c>
    </row>
    <row r="8999" s="231" customFormat="1" ht="13.65" customHeight="1">
      <c r="AA8999" s="245">
        <v>1650332</v>
      </c>
      <c r="AB8999" t="s" s="30">
        <v>17836</v>
      </c>
      <c r="AD8999" t="s" s="30">
        <v>17837</v>
      </c>
      <c r="AG8999" t="s" s="30">
        <f>CONCATENATE(AH8999,", ",AI8999," ",AJ8999)</f>
        <v>17838</v>
      </c>
      <c r="AH8999" t="s" s="244">
        <v>4743</v>
      </c>
      <c r="AI8999" t="s" s="30">
        <v>7600</v>
      </c>
      <c r="AJ8999" s="245">
        <v>53704</v>
      </c>
    </row>
    <row r="9000" s="231" customFormat="1" ht="13.65" customHeight="1">
      <c r="AA9000" s="245">
        <v>1650340</v>
      </c>
      <c r="AB9000" t="s" s="30">
        <v>17839</v>
      </c>
      <c r="AD9000" t="s" s="30">
        <v>17840</v>
      </c>
      <c r="AG9000" t="s" s="30">
        <f>CONCATENATE(AH9000,", ",AI9000," ",AJ9000)</f>
        <v>10711</v>
      </c>
      <c r="AH9000" t="s" s="244">
        <v>4743</v>
      </c>
      <c r="AI9000" t="s" s="30">
        <v>7600</v>
      </c>
      <c r="AJ9000" s="245">
        <v>53719</v>
      </c>
    </row>
    <row r="9001" s="231" customFormat="1" ht="13.65" customHeight="1">
      <c r="AA9001" s="245">
        <v>1650357</v>
      </c>
      <c r="AB9001" t="s" s="30">
        <v>17841</v>
      </c>
      <c r="AD9001" t="s" s="30">
        <v>17842</v>
      </c>
      <c r="AG9001" t="s" s="30">
        <f>CONCATENATE(AH9001,", ",AI9001," ",AJ9001)</f>
        <v>17843</v>
      </c>
      <c r="AH9001" t="s" s="244">
        <v>17844</v>
      </c>
      <c r="AI9001" t="s" s="30">
        <v>7600</v>
      </c>
      <c r="AJ9001" s="245">
        <v>54403</v>
      </c>
    </row>
    <row r="9002" s="231" customFormat="1" ht="13.65" customHeight="1">
      <c r="AA9002" s="245">
        <v>1650365</v>
      </c>
      <c r="AB9002" t="s" s="30">
        <v>17845</v>
      </c>
      <c r="AD9002" t="s" s="30">
        <v>17846</v>
      </c>
      <c r="AG9002" t="s" s="30">
        <f>CONCATENATE(AH9002,", ",AI9002," ",AJ9002)</f>
        <v>17847</v>
      </c>
      <c r="AH9002" t="s" s="244">
        <v>17848</v>
      </c>
      <c r="AI9002" t="s" s="30">
        <v>5629</v>
      </c>
      <c r="AJ9002" s="245">
        <v>55306</v>
      </c>
    </row>
    <row r="9003" s="231" customFormat="1" ht="13.65" customHeight="1">
      <c r="AA9003" s="245">
        <v>1650373</v>
      </c>
      <c r="AB9003" t="s" s="30">
        <v>17849</v>
      </c>
      <c r="AD9003" t="s" s="30">
        <v>17850</v>
      </c>
      <c r="AG9003" t="s" s="30">
        <f>CONCATENATE(AH9003,", ",AI9003," ",AJ9003)</f>
        <v>17851</v>
      </c>
      <c r="AH9003" t="s" s="244">
        <v>11045</v>
      </c>
      <c r="AI9003" t="s" s="30">
        <v>5653</v>
      </c>
      <c r="AJ9003" s="245">
        <v>58504</v>
      </c>
    </row>
    <row r="9004" s="231" customFormat="1" ht="13.65" customHeight="1">
      <c r="AA9004" s="245">
        <v>1650381</v>
      </c>
      <c r="AB9004" t="s" s="30">
        <v>17852</v>
      </c>
      <c r="AD9004" t="s" s="30">
        <v>17853</v>
      </c>
      <c r="AG9004" t="s" s="30">
        <f>CONCATENATE(AH9004,", ",AI9004," ",AJ9004)</f>
        <v>17854</v>
      </c>
      <c r="AH9004" t="s" s="244">
        <v>17855</v>
      </c>
      <c r="AI9004" t="s" s="30">
        <v>5653</v>
      </c>
      <c r="AJ9004" s="245">
        <v>58701</v>
      </c>
    </row>
    <row r="9005" s="231" customFormat="1" ht="13.65" customHeight="1">
      <c r="AA9005" s="245">
        <v>1650399</v>
      </c>
      <c r="AB9005" t="s" s="30">
        <v>17856</v>
      </c>
      <c r="AD9005" t="s" s="30">
        <v>17857</v>
      </c>
      <c r="AE9005" t="s" s="30">
        <v>17858</v>
      </c>
      <c r="AG9005" t="s" s="30">
        <f>CONCATENATE(AH9005,", ",AI9005," ",AJ9005)</f>
        <v>17859</v>
      </c>
      <c r="AH9005" t="s" s="244">
        <v>16333</v>
      </c>
      <c r="AI9005" t="s" s="30">
        <v>3348</v>
      </c>
      <c r="AJ9005" s="245">
        <v>61112</v>
      </c>
    </row>
    <row r="9006" s="231" customFormat="1" ht="13.65" customHeight="1">
      <c r="AA9006" s="245">
        <v>1650407</v>
      </c>
      <c r="AB9006" t="s" s="30">
        <v>17860</v>
      </c>
      <c r="AD9006" t="s" s="30">
        <v>17861</v>
      </c>
      <c r="AG9006" t="s" s="30">
        <f>CONCATENATE(AH9006,", ",AI9006," ",AJ9006)</f>
        <v>17862</v>
      </c>
      <c r="AH9006" t="s" s="244">
        <v>8005</v>
      </c>
      <c r="AI9006" t="s" s="30">
        <v>3348</v>
      </c>
      <c r="AJ9006" s="245">
        <v>61701</v>
      </c>
    </row>
    <row r="9007" s="231" customFormat="1" ht="13.65" customHeight="1">
      <c r="AA9007" s="245">
        <v>1650415</v>
      </c>
      <c r="AB9007" t="s" s="30">
        <v>17863</v>
      </c>
      <c r="AD9007" t="s" s="30">
        <v>17864</v>
      </c>
      <c r="AG9007" t="s" s="30">
        <f>CONCATENATE(AH9007,", ",AI9007," ",AJ9007)</f>
        <v>17865</v>
      </c>
      <c r="AH9007" t="s" s="244">
        <v>17866</v>
      </c>
      <c r="AI9007" t="s" s="30">
        <v>3348</v>
      </c>
      <c r="AJ9007" s="245">
        <v>62208</v>
      </c>
    </row>
    <row r="9008" s="231" customFormat="1" ht="13.65" customHeight="1">
      <c r="AA9008" s="245">
        <v>1650423</v>
      </c>
      <c r="AB9008" t="s" s="30">
        <v>17867</v>
      </c>
      <c r="AD9008" t="s" s="30">
        <v>17868</v>
      </c>
      <c r="AE9008" t="s" s="30">
        <v>17869</v>
      </c>
      <c r="AG9008" t="s" s="30">
        <f>CONCATENATE(AH9008,", ",AI9008," ",AJ9008)</f>
        <v>17870</v>
      </c>
      <c r="AH9008" t="s" s="244">
        <v>17871</v>
      </c>
      <c r="AI9008" t="s" s="30">
        <v>3348</v>
      </c>
      <c r="AJ9008" s="245">
        <v>62535</v>
      </c>
    </row>
    <row r="9009" s="231" customFormat="1" ht="13.65" customHeight="1">
      <c r="AA9009" s="245">
        <v>1650431</v>
      </c>
      <c r="AB9009" t="s" s="30">
        <v>17872</v>
      </c>
      <c r="AD9009" t="s" s="30">
        <v>17873</v>
      </c>
      <c r="AG9009" t="s" s="30">
        <f>CONCATENATE(AH9009,", ",AI9009," ",AJ9009)</f>
        <v>12439</v>
      </c>
      <c r="AH9009" t="s" s="244">
        <v>12440</v>
      </c>
      <c r="AI9009" t="s" s="30">
        <v>5031</v>
      </c>
      <c r="AJ9009" s="245">
        <v>63017</v>
      </c>
    </row>
    <row r="9010" s="231" customFormat="1" ht="13.65" customHeight="1">
      <c r="AA9010" s="245">
        <v>1650449</v>
      </c>
      <c r="AB9010" t="s" s="30">
        <v>17874</v>
      </c>
      <c r="AD9010" t="s" s="30">
        <v>17875</v>
      </c>
      <c r="AG9010" t="s" s="30">
        <f>CONCATENATE(AH9010,", ",AI9010," ",AJ9010)</f>
        <v>12439</v>
      </c>
      <c r="AH9010" t="s" s="244">
        <v>12440</v>
      </c>
      <c r="AI9010" t="s" s="30">
        <v>5031</v>
      </c>
      <c r="AJ9010" s="245">
        <v>63017</v>
      </c>
    </row>
    <row r="9011" s="231" customFormat="1" ht="13.65" customHeight="1">
      <c r="AA9011" s="245">
        <v>1650456</v>
      </c>
      <c r="AB9011" t="s" s="30">
        <v>17876</v>
      </c>
      <c r="AD9011" t="s" s="30">
        <v>17877</v>
      </c>
      <c r="AG9011" t="s" s="30">
        <f>CONCATENATE(AH9011,", ",AI9011," ",AJ9011)</f>
        <v>17878</v>
      </c>
      <c r="AH9011" t="s" s="244">
        <v>10621</v>
      </c>
      <c r="AI9011" t="s" s="30">
        <v>5031</v>
      </c>
      <c r="AJ9011" s="245">
        <v>63129</v>
      </c>
    </row>
    <row r="9012" s="231" customFormat="1" ht="13.65" customHeight="1">
      <c r="AA9012" s="245">
        <v>1650464</v>
      </c>
      <c r="AB9012" t="s" s="30">
        <v>17879</v>
      </c>
      <c r="AD9012" t="s" s="30">
        <v>17880</v>
      </c>
      <c r="AG9012" t="s" s="30">
        <f>CONCATENATE(AH9012,", ",AI9012," ",AJ9012)</f>
        <v>17881</v>
      </c>
      <c r="AH9012" t="s" s="244">
        <v>10621</v>
      </c>
      <c r="AI9012" t="s" s="30">
        <v>5031</v>
      </c>
      <c r="AJ9012" s="245">
        <v>63131</v>
      </c>
    </row>
    <row r="9013" s="231" customFormat="1" ht="13.65" customHeight="1">
      <c r="AA9013" s="245">
        <v>1650472</v>
      </c>
      <c r="AB9013" t="s" s="30">
        <v>17882</v>
      </c>
      <c r="AD9013" t="s" s="30">
        <v>17883</v>
      </c>
      <c r="AG9013" t="s" s="30">
        <f>CONCATENATE(AH9013,", ",AI9013," ",AJ9013)</f>
        <v>17884</v>
      </c>
      <c r="AH9013" t="s" s="244">
        <v>17885</v>
      </c>
      <c r="AI9013" t="s" s="30">
        <v>5031</v>
      </c>
      <c r="AJ9013" s="245">
        <v>63376</v>
      </c>
    </row>
    <row r="9014" s="231" customFormat="1" ht="13.65" customHeight="1">
      <c r="AA9014" s="245">
        <v>1650480</v>
      </c>
      <c r="AB9014" t="s" s="30">
        <v>17886</v>
      </c>
      <c r="AD9014" t="s" s="30">
        <v>17887</v>
      </c>
      <c r="AE9014" t="s" s="30">
        <v>17888</v>
      </c>
      <c r="AG9014" t="s" s="30">
        <f>CONCATENATE(AH9014,", ",AI9014," ",AJ9014)</f>
        <v>17889</v>
      </c>
      <c r="AH9014" t="s" s="244">
        <v>17890</v>
      </c>
      <c r="AI9014" t="s" s="30">
        <v>5031</v>
      </c>
      <c r="AJ9014" s="245">
        <v>63703</v>
      </c>
    </row>
    <row r="9015" s="231" customFormat="1" ht="13.65" customHeight="1">
      <c r="AA9015" s="245">
        <v>1650498</v>
      </c>
      <c r="AB9015" t="s" s="30">
        <v>17891</v>
      </c>
      <c r="AD9015" t="s" s="30">
        <v>17892</v>
      </c>
      <c r="AG9015" t="s" s="30">
        <f>CONCATENATE(AH9015,", ",AI9015," ",AJ9015)</f>
        <v>17893</v>
      </c>
      <c r="AH9015" t="s" s="244">
        <v>17894</v>
      </c>
      <c r="AI9015" t="s" s="30">
        <v>5031</v>
      </c>
      <c r="AJ9015" s="245">
        <v>64801</v>
      </c>
    </row>
    <row r="9016" s="231" customFormat="1" ht="13.65" customHeight="1">
      <c r="AA9016" s="245">
        <v>1650506</v>
      </c>
      <c r="AB9016" t="s" s="30">
        <v>17895</v>
      </c>
      <c r="AD9016" t="s" s="30">
        <v>17896</v>
      </c>
      <c r="AG9016" t="s" s="30">
        <f>CONCATENATE(AH9016,", ",AI9016," ",AJ9016)</f>
        <v>17897</v>
      </c>
      <c r="AH9016" t="s" s="244">
        <v>5376</v>
      </c>
      <c r="AI9016" t="s" s="30">
        <v>5301</v>
      </c>
      <c r="AJ9016" s="245">
        <v>66214</v>
      </c>
    </row>
    <row r="9017" s="231" customFormat="1" ht="13.65" customHeight="1">
      <c r="AA9017" s="245">
        <v>1650514</v>
      </c>
      <c r="AB9017" t="s" s="30">
        <v>17898</v>
      </c>
      <c r="AD9017" t="s" s="30">
        <v>17899</v>
      </c>
      <c r="AG9017" t="s" s="30">
        <f>CONCATENATE(AH9017,", ",AI9017," ",AJ9017)</f>
        <v>17900</v>
      </c>
      <c r="AH9017" t="s" s="244">
        <v>10093</v>
      </c>
      <c r="AI9017" t="s" s="30">
        <v>4810</v>
      </c>
      <c r="AJ9017" s="245">
        <v>70503</v>
      </c>
    </row>
    <row r="9018" s="231" customFormat="1" ht="13.65" customHeight="1">
      <c r="AA9018" s="245">
        <v>1650522</v>
      </c>
      <c r="AB9018" t="s" s="30">
        <v>17901</v>
      </c>
      <c r="AD9018" t="s" s="30">
        <v>17902</v>
      </c>
      <c r="AG9018" t="s" s="30">
        <f>CONCATENATE(AH9018,", ",AI9018," ",AJ9018)</f>
        <v>17903</v>
      </c>
      <c r="AH9018" t="s" s="244">
        <v>5803</v>
      </c>
      <c r="AI9018" t="s" s="30">
        <v>5412</v>
      </c>
      <c r="AJ9018" s="245">
        <v>72205</v>
      </c>
    </row>
    <row r="9019" s="231" customFormat="1" ht="13.65" customHeight="1">
      <c r="AA9019" s="245">
        <v>1650530</v>
      </c>
      <c r="AB9019" t="s" s="30">
        <v>17904</v>
      </c>
      <c r="AD9019" t="s" s="30">
        <v>17905</v>
      </c>
      <c r="AE9019" t="s" s="30">
        <v>17906</v>
      </c>
      <c r="AF9019" t="s" s="30">
        <v>17907</v>
      </c>
      <c r="AG9019" t="s" s="30">
        <f>CONCATENATE(AH9019,", ",AI9019," ",AJ9019)</f>
        <v>13753</v>
      </c>
      <c r="AH9019" t="s" s="244">
        <v>6054</v>
      </c>
      <c r="AI9019" t="s" s="30">
        <v>3412</v>
      </c>
      <c r="AJ9019" s="245">
        <v>75038</v>
      </c>
    </row>
    <row r="9020" s="231" customFormat="1" ht="13.65" customHeight="1">
      <c r="AA9020" s="245">
        <v>1650548</v>
      </c>
      <c r="AB9020" t="s" s="30">
        <v>17908</v>
      </c>
      <c r="AD9020" t="s" s="30">
        <v>17909</v>
      </c>
      <c r="AE9020" t="s" s="30">
        <v>17910</v>
      </c>
      <c r="AG9020" t="s" s="30">
        <f>CONCATENATE(AH9020,", ",AI9020," ",AJ9020)</f>
        <v>17911</v>
      </c>
      <c r="AH9020" t="s" s="244">
        <v>17912</v>
      </c>
      <c r="AI9020" t="s" s="30">
        <v>3412</v>
      </c>
      <c r="AJ9020" s="245">
        <v>76710</v>
      </c>
    </row>
    <row r="9021" s="231" customFormat="1" ht="13.65" customHeight="1">
      <c r="AA9021" s="245">
        <v>1650555</v>
      </c>
      <c r="AB9021" t="s" s="30">
        <v>17913</v>
      </c>
      <c r="AD9021" t="s" s="30">
        <v>17914</v>
      </c>
      <c r="AE9021" t="s" s="30">
        <v>17915</v>
      </c>
      <c r="AG9021" t="s" s="30">
        <f>CONCATENATE(AH9021,", ",AI9021," ",AJ9021)</f>
        <v>17916</v>
      </c>
      <c r="AH9021" t="s" s="244">
        <v>17917</v>
      </c>
      <c r="AI9021" t="s" s="30">
        <v>3412</v>
      </c>
      <c r="AJ9021" s="245">
        <v>77584</v>
      </c>
    </row>
    <row r="9022" s="231" customFormat="1" ht="13.65" customHeight="1">
      <c r="AA9022" s="245">
        <v>1650563</v>
      </c>
      <c r="AB9022" t="s" s="30">
        <v>17918</v>
      </c>
      <c r="AD9022" t="s" s="30">
        <v>17919</v>
      </c>
      <c r="AE9022" t="s" s="30">
        <v>1046</v>
      </c>
      <c r="AG9022" t="s" s="30">
        <f>CONCATENATE(AH9022,", ",AI9022," ",AJ9022)</f>
        <v>17920</v>
      </c>
      <c r="AH9022" t="s" s="244">
        <v>17921</v>
      </c>
      <c r="AI9022" t="s" s="30">
        <v>3412</v>
      </c>
      <c r="AJ9022" s="245">
        <v>77706</v>
      </c>
    </row>
    <row r="9023" s="231" customFormat="1" ht="13.65" customHeight="1">
      <c r="AA9023" s="245">
        <v>1650571</v>
      </c>
      <c r="AB9023" t="s" s="30">
        <v>17922</v>
      </c>
      <c r="AD9023" t="s" s="30">
        <v>17923</v>
      </c>
      <c r="AG9023" t="s" s="30">
        <f>CONCATENATE(AH9023,", ",AI9023," ",AJ9023)</f>
        <v>17924</v>
      </c>
      <c r="AH9023" t="s" s="244">
        <v>17925</v>
      </c>
      <c r="AI9023" t="s" s="30">
        <v>3412</v>
      </c>
      <c r="AJ9023" s="245">
        <v>77840</v>
      </c>
    </row>
    <row r="9024" s="231" customFormat="1" ht="13.65" customHeight="1">
      <c r="AA9024" s="245">
        <v>1650589</v>
      </c>
      <c r="AB9024" t="s" s="30">
        <v>17926</v>
      </c>
      <c r="AD9024" t="s" s="30">
        <v>17927</v>
      </c>
      <c r="AE9024" t="s" s="30">
        <v>17928</v>
      </c>
      <c r="AG9024" t="s" s="30">
        <f>CONCATENATE(AH9024,", ",AI9024," ",AJ9024)</f>
        <v>17929</v>
      </c>
      <c r="AH9024" t="s" s="244">
        <v>17270</v>
      </c>
      <c r="AI9024" t="s" s="30">
        <v>3412</v>
      </c>
      <c r="AJ9024" s="245">
        <v>78041</v>
      </c>
    </row>
    <row r="9025" s="231" customFormat="1" ht="13.65" customHeight="1">
      <c r="AA9025" s="245">
        <v>1650597</v>
      </c>
      <c r="AB9025" t="s" s="30">
        <v>17930</v>
      </c>
      <c r="AD9025" t="s" s="30">
        <v>17931</v>
      </c>
      <c r="AG9025" t="s" s="30">
        <f>CONCATENATE(AH9025,", ",AI9025," ",AJ9025)</f>
        <v>17932</v>
      </c>
      <c r="AH9025" t="s" s="244">
        <v>17933</v>
      </c>
      <c r="AI9025" t="s" s="30">
        <v>3412</v>
      </c>
      <c r="AJ9025" s="245">
        <v>78521</v>
      </c>
    </row>
    <row r="9026" s="231" customFormat="1" ht="13.65" customHeight="1">
      <c r="AA9026" s="245">
        <v>1650605</v>
      </c>
      <c r="AB9026" t="s" s="30">
        <v>17934</v>
      </c>
      <c r="AD9026" t="s" s="30">
        <v>17935</v>
      </c>
      <c r="AE9026" t="s" s="30">
        <v>17936</v>
      </c>
      <c r="AF9026" t="s" s="30">
        <v>17937</v>
      </c>
      <c r="AG9026" t="s" s="30">
        <f>CONCATENATE(AH9026,", ",AI9026," ",AJ9026)</f>
        <v>11006</v>
      </c>
      <c r="AH9026" t="s" s="244">
        <v>11007</v>
      </c>
      <c r="AI9026" t="s" s="30">
        <v>4691</v>
      </c>
      <c r="AJ9026" s="245">
        <v>80112</v>
      </c>
    </row>
    <row r="9027" s="231" customFormat="1" ht="13.65" customHeight="1">
      <c r="AA9027" s="245">
        <v>1650613</v>
      </c>
      <c r="AB9027" t="s" s="30">
        <v>17938</v>
      </c>
      <c r="AD9027" t="s" s="30">
        <v>17939</v>
      </c>
      <c r="AE9027" t="s" s="30">
        <v>17940</v>
      </c>
      <c r="AG9027" t="s" s="30">
        <f>CONCATENATE(AH9027,", ",AI9027," ",AJ9027)</f>
        <v>7608</v>
      </c>
      <c r="AH9027" t="s" s="244">
        <v>5684</v>
      </c>
      <c r="AI9027" t="s" s="30">
        <v>4691</v>
      </c>
      <c r="AJ9027" s="245">
        <v>80920</v>
      </c>
    </row>
    <row r="9028" s="231" customFormat="1" ht="13.65" customHeight="1">
      <c r="AA9028" s="245">
        <v>1650621</v>
      </c>
      <c r="AB9028" t="s" s="30">
        <v>17941</v>
      </c>
      <c r="AD9028" t="s" s="30">
        <v>17942</v>
      </c>
      <c r="AG9028" t="s" s="30">
        <f>CONCATENATE(AH9028,", ",AI9028," ",AJ9028)</f>
        <v>17943</v>
      </c>
      <c r="AH9028" t="s" s="244">
        <v>17944</v>
      </c>
      <c r="AI9028" t="s" s="30">
        <v>10696</v>
      </c>
      <c r="AJ9028" s="245">
        <v>82009</v>
      </c>
    </row>
    <row r="9029" s="231" customFormat="1" ht="13.65" customHeight="1">
      <c r="AA9029" s="245">
        <v>1650639</v>
      </c>
      <c r="AB9029" t="s" s="30">
        <v>17945</v>
      </c>
      <c r="AD9029" t="s" s="30">
        <v>17946</v>
      </c>
      <c r="AG9029" t="s" s="30">
        <f>CONCATENATE(AH9029,", ",AI9029," ",AJ9029)</f>
        <v>17947</v>
      </c>
      <c r="AH9029" t="s" s="244">
        <v>17948</v>
      </c>
      <c r="AI9029" t="s" s="30">
        <v>8865</v>
      </c>
      <c r="AJ9029" s="245">
        <v>84041</v>
      </c>
    </row>
    <row r="9030" s="231" customFormat="1" ht="13.65" customHeight="1">
      <c r="AA9030" s="245">
        <v>1650647</v>
      </c>
      <c r="AB9030" t="s" s="30">
        <v>17949</v>
      </c>
      <c r="AD9030" t="s" s="30">
        <v>17950</v>
      </c>
      <c r="AE9030" t="s" s="30">
        <v>771</v>
      </c>
      <c r="AG9030" t="s" s="30">
        <f>CONCATENATE(AH9030,", ",AI9030," ",AJ9030)</f>
        <v>17951</v>
      </c>
      <c r="AH9030" t="s" s="244">
        <v>17952</v>
      </c>
      <c r="AI9030" t="s" s="30">
        <v>4363</v>
      </c>
      <c r="AJ9030" s="245">
        <v>92243</v>
      </c>
    </row>
    <row r="9031" s="231" customFormat="1" ht="13.65" customHeight="1">
      <c r="AA9031" s="245">
        <v>1650654</v>
      </c>
      <c r="AB9031" t="s" s="30">
        <v>17953</v>
      </c>
      <c r="AD9031" t="s" s="30">
        <v>17954</v>
      </c>
      <c r="AE9031" t="s" s="30">
        <v>17955</v>
      </c>
      <c r="AF9031" t="s" s="30">
        <v>17956</v>
      </c>
      <c r="AG9031" t="s" s="30">
        <f>CONCATENATE(AH9031,", ",AI9031," ",AJ9031)</f>
        <v>17957</v>
      </c>
      <c r="AH9031" t="s" s="244">
        <v>17958</v>
      </c>
      <c r="AI9031" t="s" s="30">
        <v>207</v>
      </c>
      <c r="AJ9031" s="245">
        <v>2453</v>
      </c>
    </row>
    <row r="9032" s="231" customFormat="1" ht="13.65" customHeight="1">
      <c r="AA9032" s="245">
        <v>1654805</v>
      </c>
      <c r="AB9032" t="s" s="30">
        <v>17959</v>
      </c>
      <c r="AD9032" t="s" s="30">
        <v>17960</v>
      </c>
      <c r="AG9032" t="s" s="30">
        <f>CONCATENATE(AH9032,", ",AI9032," ",AJ9032)</f>
        <v>17961</v>
      </c>
      <c r="AH9032" t="s" s="244">
        <v>1878</v>
      </c>
      <c r="AI9032" t="s" s="30">
        <v>178</v>
      </c>
      <c r="AJ9032" s="245">
        <v>30355</v>
      </c>
    </row>
    <row r="9033" s="231" customFormat="1" ht="13.65" customHeight="1">
      <c r="AA9033" s="245">
        <v>1655968</v>
      </c>
      <c r="AB9033" t="s" s="30">
        <v>17962</v>
      </c>
      <c r="AD9033" t="s" s="30">
        <v>17963</v>
      </c>
      <c r="AG9033" t="s" s="30">
        <f>CONCATENATE(AH9033,", ",AI9033," ",AJ9033)</f>
        <v>247</v>
      </c>
      <c r="AH9033" t="s" s="244">
        <v>138</v>
      </c>
      <c r="AI9033" t="s" s="30">
        <v>139</v>
      </c>
      <c r="AJ9033" s="245">
        <v>37409</v>
      </c>
    </row>
    <row r="9034" s="231" customFormat="1" ht="13.65" customHeight="1">
      <c r="AA9034" s="245">
        <v>1655976</v>
      </c>
      <c r="AB9034" t="s" s="30">
        <v>17964</v>
      </c>
      <c r="AD9034" t="s" s="30">
        <v>17965</v>
      </c>
      <c r="AG9034" t="s" s="30">
        <f>CONCATENATE(AH9034,", ",AI9034," ",AJ9034)</f>
        <v>11855</v>
      </c>
      <c r="AH9034" t="s" s="244">
        <v>4122</v>
      </c>
      <c r="AI9034" t="s" s="30">
        <v>139</v>
      </c>
      <c r="AJ9034" s="245">
        <v>37322</v>
      </c>
    </row>
    <row r="9035" s="231" customFormat="1" ht="13.65" customHeight="1">
      <c r="AA9035" s="245">
        <v>1655984</v>
      </c>
      <c r="AB9035" t="s" s="30">
        <v>17966</v>
      </c>
      <c r="AG9035" t="s" s="30">
        <f>CONCATENATE(AH9035,", ",AI9035," ",AJ9035)</f>
        <v>209</v>
      </c>
    </row>
    <row r="9036" s="231" customFormat="1" ht="13.65" customHeight="1">
      <c r="AA9036" s="245">
        <v>1655992</v>
      </c>
      <c r="AB9036" t="s" s="30">
        <v>17967</v>
      </c>
      <c r="AD9036" t="s" s="30">
        <v>17968</v>
      </c>
      <c r="AG9036" t="s" s="30">
        <f>CONCATENATE(AH9036,", ",AI9036," ",AJ9036)</f>
        <v>267</v>
      </c>
      <c r="AH9036" t="s" s="244">
        <v>138</v>
      </c>
      <c r="AI9036" t="s" s="30">
        <v>139</v>
      </c>
      <c r="AJ9036" s="245">
        <v>37419</v>
      </c>
    </row>
    <row r="9037" s="231" customFormat="1" ht="13.65" customHeight="1">
      <c r="AA9037" s="245">
        <v>1656008</v>
      </c>
      <c r="AB9037" t="s" s="30">
        <v>17969</v>
      </c>
      <c r="AD9037" t="s" s="30">
        <v>17970</v>
      </c>
      <c r="AG9037" t="s" s="30">
        <f>CONCATENATE(AH9037,", ",AI9037," ",AJ9037)</f>
        <v>845</v>
      </c>
      <c r="AH9037" t="s" s="244">
        <v>162</v>
      </c>
      <c r="AI9037" t="s" s="30">
        <v>139</v>
      </c>
      <c r="AJ9037" s="245">
        <v>37343</v>
      </c>
    </row>
    <row r="9038" s="231" customFormat="1" ht="13.65" customHeight="1">
      <c r="AA9038" s="245">
        <v>1656016</v>
      </c>
      <c r="AB9038" t="s" s="30">
        <v>17971</v>
      </c>
      <c r="AC9038" t="s" s="30">
        <v>17972</v>
      </c>
      <c r="AG9038" t="s" s="30">
        <f>CONCATENATE(AH9038,", ",AI9038," ",AJ9038)</f>
        <v>209</v>
      </c>
    </row>
    <row r="9039" s="231" customFormat="1" ht="13.65" customHeight="1">
      <c r="AA9039" s="245">
        <v>1656024</v>
      </c>
      <c r="AB9039" t="s" s="30">
        <v>17973</v>
      </c>
      <c r="AD9039" t="s" s="30">
        <v>17974</v>
      </c>
      <c r="AG9039" t="s" s="30">
        <f>CONCATENATE(AH9039,", ",AI9039," ",AJ9039)</f>
        <v>2779</v>
      </c>
      <c r="AH9039" t="s" s="244">
        <v>665</v>
      </c>
      <c r="AI9039" t="s" s="30">
        <v>139</v>
      </c>
      <c r="AJ9039" s="245">
        <v>37377</v>
      </c>
    </row>
    <row r="9040" s="231" customFormat="1" ht="13.65" customHeight="1">
      <c r="AA9040" s="245">
        <v>1656057</v>
      </c>
      <c r="AB9040" t="s" s="30">
        <v>17975</v>
      </c>
      <c r="AD9040" t="s" s="30">
        <v>17976</v>
      </c>
      <c r="AG9040" t="s" s="30">
        <f>CONCATENATE(AH9040,", ",AI9040," ",AJ9040)</f>
        <v>3752</v>
      </c>
      <c r="AH9040" t="s" s="244">
        <v>3753</v>
      </c>
      <c r="AI9040" t="s" s="30">
        <v>139</v>
      </c>
      <c r="AJ9040" s="245">
        <v>37321</v>
      </c>
    </row>
    <row r="9041" s="231" customFormat="1" ht="13.65" customHeight="1">
      <c r="AA9041" s="245">
        <v>1656065</v>
      </c>
      <c r="AB9041" t="s" s="30">
        <v>17977</v>
      </c>
      <c r="AC9041" t="s" s="30">
        <v>17978</v>
      </c>
      <c r="AG9041" t="s" s="30">
        <f>CONCATENATE(AH9041,", ",AI9041," ",AJ9041)</f>
        <v>209</v>
      </c>
    </row>
    <row r="9042" s="231" customFormat="1" ht="13.65" customHeight="1">
      <c r="AA9042" s="245">
        <v>1656073</v>
      </c>
      <c r="AB9042" t="s" s="30">
        <v>17979</v>
      </c>
      <c r="AC9042" t="s" s="30">
        <v>17980</v>
      </c>
      <c r="AG9042" t="s" s="30">
        <f>CONCATENATE(AH9042,", ",AI9042," ",AJ9042)</f>
        <v>209</v>
      </c>
    </row>
    <row r="9043" s="231" customFormat="1" ht="13.65" customHeight="1">
      <c r="AA9043" s="245">
        <v>1656081</v>
      </c>
      <c r="AB9043" t="s" s="30">
        <v>17981</v>
      </c>
      <c r="AG9043" t="s" s="30">
        <f>CONCATENATE(AH9043,", ",AI9043," ",AJ9043)</f>
        <v>209</v>
      </c>
    </row>
    <row r="9044" s="231" customFormat="1" ht="13.65" customHeight="1">
      <c r="AA9044" s="245">
        <v>1656099</v>
      </c>
      <c r="AB9044" t="s" s="30">
        <v>17982</v>
      </c>
      <c r="AG9044" t="s" s="30">
        <f>CONCATENATE(AH9044,", ",AI9044," ",AJ9044)</f>
        <v>209</v>
      </c>
    </row>
    <row r="9045" s="231" customFormat="1" ht="13.65" customHeight="1">
      <c r="AA9045" s="245">
        <v>1656107</v>
      </c>
      <c r="AB9045" t="s" s="30">
        <v>16977</v>
      </c>
      <c r="AG9045" t="s" s="30">
        <f>CONCATENATE(AH9045,", ",AI9045," ",AJ9045)</f>
        <v>209</v>
      </c>
    </row>
    <row r="9046" s="231" customFormat="1" ht="13.65" customHeight="1">
      <c r="AA9046" s="245">
        <v>1656115</v>
      </c>
      <c r="AB9046" t="s" s="30">
        <v>17983</v>
      </c>
      <c r="AG9046" t="s" s="30">
        <f>CONCATENATE(AH9046,", ",AI9046," ",AJ9046)</f>
        <v>209</v>
      </c>
    </row>
    <row r="9047" s="231" customFormat="1" ht="13.65" customHeight="1">
      <c r="AA9047" s="245">
        <v>1656123</v>
      </c>
      <c r="AB9047" t="s" s="30">
        <v>17984</v>
      </c>
      <c r="AG9047" t="s" s="30">
        <f>CONCATENATE(AH9047,", ",AI9047," ",AJ9047)</f>
        <v>209</v>
      </c>
    </row>
    <row r="9048" s="231" customFormat="1" ht="13.65" customHeight="1">
      <c r="AA9048" s="245">
        <v>1656131</v>
      </c>
      <c r="AB9048" t="s" s="30">
        <v>17985</v>
      </c>
      <c r="AG9048" t="s" s="30">
        <f>CONCATENATE(AH9048,", ",AI9048," ",AJ9048)</f>
        <v>209</v>
      </c>
    </row>
    <row r="9049" s="231" customFormat="1" ht="13.65" customHeight="1">
      <c r="AA9049" s="245">
        <v>1656149</v>
      </c>
      <c r="AB9049" t="s" s="30">
        <v>17986</v>
      </c>
      <c r="AG9049" t="s" s="30">
        <f>CONCATENATE(AH9049,", ",AI9049," ",AJ9049)</f>
        <v>209</v>
      </c>
    </row>
    <row r="9050" s="231" customFormat="1" ht="13.65" customHeight="1">
      <c r="AA9050" s="245">
        <v>1656156</v>
      </c>
      <c r="AB9050" t="s" s="30">
        <v>17987</v>
      </c>
      <c r="AG9050" t="s" s="30">
        <f>CONCATENATE(AH9050,", ",AI9050," ",AJ9050)</f>
        <v>209</v>
      </c>
    </row>
    <row r="9051" s="231" customFormat="1" ht="13.65" customHeight="1">
      <c r="AA9051" s="245">
        <v>1656206</v>
      </c>
      <c r="AB9051" t="s" s="30">
        <v>17988</v>
      </c>
      <c r="AG9051" t="s" s="30">
        <f>CONCATENATE(AH9051,", ",AI9051," ",AJ9051)</f>
        <v>209</v>
      </c>
    </row>
    <row r="9052" s="231" customFormat="1" ht="13.65" customHeight="1">
      <c r="AA9052" s="245">
        <v>1656412</v>
      </c>
      <c r="AB9052" t="s" s="30">
        <v>17989</v>
      </c>
      <c r="AD9052" t="s" s="30">
        <v>17990</v>
      </c>
      <c r="AG9052" t="s" s="30">
        <f>CONCATENATE(AH9052,", ",AI9052," ",AJ9052)</f>
        <v>17991</v>
      </c>
      <c r="AH9052" t="s" s="244">
        <v>17992</v>
      </c>
      <c r="AI9052" t="s" s="30">
        <v>5295</v>
      </c>
      <c r="AJ9052" s="245">
        <v>40769</v>
      </c>
    </row>
    <row r="9053" s="231" customFormat="1" ht="13.65" customHeight="1">
      <c r="AA9053" s="245">
        <v>1659770</v>
      </c>
      <c r="AB9053" t="s" s="30">
        <v>17993</v>
      </c>
      <c r="AD9053" t="s" s="30">
        <v>17994</v>
      </c>
      <c r="AG9053" t="s" s="30">
        <f>CONCATENATE(AH9053,", ",AI9053," ",AJ9053)</f>
        <v>508</v>
      </c>
      <c r="AH9053" t="s" s="244">
        <v>138</v>
      </c>
      <c r="AI9053" t="s" s="30">
        <v>139</v>
      </c>
      <c r="AJ9053" s="245">
        <v>37408</v>
      </c>
    </row>
    <row r="9054" s="231" customFormat="1" ht="13.65" customHeight="1">
      <c r="AA9054" s="245">
        <v>1660315</v>
      </c>
      <c r="AB9054" t="s" s="30">
        <v>17995</v>
      </c>
      <c r="AD9054" t="s" s="30">
        <v>3613</v>
      </c>
      <c r="AG9054" t="s" s="30">
        <f>CONCATENATE(AH9054,", ",AI9054," ",AJ9054)</f>
        <v>3577</v>
      </c>
      <c r="AH9054" t="s" s="244">
        <v>138</v>
      </c>
      <c r="AI9054" t="s" s="30">
        <v>139</v>
      </c>
      <c r="AJ9054" t="s" s="30">
        <v>3578</v>
      </c>
    </row>
    <row r="9055" s="231" customFormat="1" ht="13.65" customHeight="1">
      <c r="AA9055" s="245">
        <v>1660323</v>
      </c>
      <c r="AB9055" t="s" s="30">
        <v>17996</v>
      </c>
      <c r="AD9055" t="s" s="30">
        <v>3613</v>
      </c>
      <c r="AG9055" t="s" s="30">
        <f>CONCATENATE(AH9055,", ",AI9055," ",AJ9055)</f>
        <v>3577</v>
      </c>
      <c r="AH9055" t="s" s="244">
        <v>138</v>
      </c>
      <c r="AI9055" t="s" s="30">
        <v>139</v>
      </c>
      <c r="AJ9055" t="s" s="30">
        <v>3578</v>
      </c>
    </row>
    <row r="9056" s="231" customFormat="1" ht="13.65" customHeight="1">
      <c r="AA9056" s="245">
        <v>1660331</v>
      </c>
      <c r="AB9056" t="s" s="30">
        <v>17997</v>
      </c>
      <c r="AD9056" t="s" s="30">
        <v>3613</v>
      </c>
      <c r="AG9056" t="s" s="30">
        <f>CONCATENATE(AH9056,", ",AI9056," ",AJ9056)</f>
        <v>3577</v>
      </c>
      <c r="AH9056" t="s" s="244">
        <v>138</v>
      </c>
      <c r="AI9056" t="s" s="30">
        <v>139</v>
      </c>
      <c r="AJ9056" t="s" s="30">
        <v>3578</v>
      </c>
    </row>
    <row r="9057" s="231" customFormat="1" ht="13.65" customHeight="1">
      <c r="AA9057" s="245">
        <v>1660349</v>
      </c>
      <c r="AB9057" t="s" s="30">
        <v>17998</v>
      </c>
      <c r="AD9057" t="s" s="30">
        <v>3613</v>
      </c>
      <c r="AG9057" t="s" s="30">
        <f>CONCATENATE(AH9057,", ",AI9057," ",AJ9057)</f>
        <v>3577</v>
      </c>
      <c r="AH9057" t="s" s="244">
        <v>138</v>
      </c>
      <c r="AI9057" t="s" s="30">
        <v>139</v>
      </c>
      <c r="AJ9057" t="s" s="30">
        <v>3578</v>
      </c>
    </row>
    <row r="9058" s="231" customFormat="1" ht="13.65" customHeight="1">
      <c r="AA9058" s="245">
        <v>1660356</v>
      </c>
      <c r="AB9058" t="s" s="30">
        <v>17999</v>
      </c>
      <c r="AD9058" t="s" s="30">
        <v>3613</v>
      </c>
      <c r="AG9058" t="s" s="30">
        <f>CONCATENATE(AH9058,", ",AI9058," ",AJ9058)</f>
        <v>3577</v>
      </c>
      <c r="AH9058" t="s" s="244">
        <v>138</v>
      </c>
      <c r="AI9058" t="s" s="30">
        <v>139</v>
      </c>
      <c r="AJ9058" t="s" s="30">
        <v>3578</v>
      </c>
    </row>
    <row r="9059" s="231" customFormat="1" ht="13.65" customHeight="1">
      <c r="AA9059" s="245">
        <v>1660364</v>
      </c>
      <c r="AB9059" t="s" s="30">
        <v>18000</v>
      </c>
      <c r="AD9059" t="s" s="30">
        <v>3613</v>
      </c>
      <c r="AG9059" t="s" s="30">
        <f>CONCATENATE(AH9059,", ",AI9059," ",AJ9059)</f>
        <v>3577</v>
      </c>
      <c r="AH9059" t="s" s="244">
        <v>138</v>
      </c>
      <c r="AI9059" t="s" s="30">
        <v>139</v>
      </c>
      <c r="AJ9059" t="s" s="30">
        <v>3578</v>
      </c>
    </row>
    <row r="9060" s="231" customFormat="1" ht="13.65" customHeight="1">
      <c r="AA9060" s="245">
        <v>1660372</v>
      </c>
      <c r="AB9060" t="s" s="30">
        <v>18001</v>
      </c>
      <c r="AD9060" t="s" s="30">
        <v>3570</v>
      </c>
      <c r="AG9060" t="s" s="30">
        <f>CONCATENATE(AH9060,", ",AI9060," ",AJ9060)</f>
        <v>3635</v>
      </c>
      <c r="AH9060" t="s" s="244">
        <v>138</v>
      </c>
      <c r="AI9060" t="s" s="30">
        <v>139</v>
      </c>
      <c r="AJ9060" t="s" s="30">
        <v>3636</v>
      </c>
    </row>
    <row r="9061" s="231" customFormat="1" ht="13.65" customHeight="1">
      <c r="AA9061" s="245">
        <v>1660380</v>
      </c>
      <c r="AB9061" t="s" s="30">
        <v>18002</v>
      </c>
      <c r="AD9061" t="s" s="30">
        <v>3570</v>
      </c>
      <c r="AG9061" t="s" s="30">
        <f>CONCATENATE(AH9061,", ",AI9061," ",AJ9061)</f>
        <v>3635</v>
      </c>
      <c r="AH9061" t="s" s="244">
        <v>138</v>
      </c>
      <c r="AI9061" t="s" s="30">
        <v>139</v>
      </c>
      <c r="AJ9061" t="s" s="30">
        <v>3636</v>
      </c>
    </row>
    <row r="9062" s="231" customFormat="1" ht="13.65" customHeight="1">
      <c r="AA9062" s="245">
        <v>1660406</v>
      </c>
      <c r="AB9062" t="s" s="30">
        <v>18003</v>
      </c>
      <c r="AC9062" t="s" s="30">
        <v>18004</v>
      </c>
      <c r="AD9062" t="s" s="30">
        <v>3570</v>
      </c>
      <c r="AG9062" t="s" s="30">
        <f>CONCATENATE(AH9062,", ",AI9062," ",AJ9062)</f>
        <v>3635</v>
      </c>
      <c r="AH9062" t="s" s="244">
        <v>138</v>
      </c>
      <c r="AI9062" t="s" s="30">
        <v>139</v>
      </c>
      <c r="AJ9062" t="s" s="30">
        <v>3636</v>
      </c>
    </row>
    <row r="9063" s="231" customFormat="1" ht="13.65" customHeight="1">
      <c r="AA9063" s="245">
        <v>1660414</v>
      </c>
      <c r="AB9063" t="s" s="30">
        <v>18005</v>
      </c>
      <c r="AD9063" t="s" s="30">
        <v>3570</v>
      </c>
      <c r="AG9063" t="s" s="30">
        <f>CONCATENATE(AH9063,", ",AI9063," ",AJ9063)</f>
        <v>3635</v>
      </c>
      <c r="AH9063" t="s" s="244">
        <v>138</v>
      </c>
      <c r="AI9063" t="s" s="30">
        <v>139</v>
      </c>
      <c r="AJ9063" t="s" s="30">
        <v>3636</v>
      </c>
    </row>
    <row r="9064" s="231" customFormat="1" ht="13.65" customHeight="1">
      <c r="AA9064" s="245">
        <v>1660422</v>
      </c>
      <c r="AB9064" t="s" s="30">
        <v>18006</v>
      </c>
      <c r="AD9064" t="s" s="30">
        <v>3570</v>
      </c>
      <c r="AG9064" t="s" s="30">
        <f>CONCATENATE(AH9064,", ",AI9064," ",AJ9064)</f>
        <v>3635</v>
      </c>
      <c r="AH9064" t="s" s="244">
        <v>138</v>
      </c>
      <c r="AI9064" t="s" s="30">
        <v>139</v>
      </c>
      <c r="AJ9064" t="s" s="30">
        <v>3636</v>
      </c>
    </row>
    <row r="9065" s="231" customFormat="1" ht="13.65" customHeight="1">
      <c r="AA9065" s="245">
        <v>1660430</v>
      </c>
      <c r="AB9065" t="s" s="30">
        <v>18007</v>
      </c>
      <c r="AD9065" t="s" s="30">
        <v>18008</v>
      </c>
      <c r="AG9065" t="s" s="30">
        <f>CONCATENATE(AH9065,", ",AI9065," ",AJ9065)</f>
        <v>3607</v>
      </c>
      <c r="AH9065" t="s" s="244">
        <v>138</v>
      </c>
      <c r="AI9065" t="s" s="30">
        <v>139</v>
      </c>
      <c r="AJ9065" t="s" s="30">
        <v>3608</v>
      </c>
    </row>
    <row r="9066" s="231" customFormat="1" ht="13.65" customHeight="1">
      <c r="AA9066" s="245">
        <v>1660448</v>
      </c>
      <c r="AB9066" t="s" s="30">
        <v>18009</v>
      </c>
      <c r="AD9066" t="s" s="30">
        <v>3570</v>
      </c>
      <c r="AG9066" t="s" s="30">
        <f>CONCATENATE(AH9066,", ",AI9066," ",AJ9066)</f>
        <v>3635</v>
      </c>
      <c r="AH9066" t="s" s="244">
        <v>138</v>
      </c>
      <c r="AI9066" t="s" s="30">
        <v>139</v>
      </c>
      <c r="AJ9066" t="s" s="30">
        <v>3636</v>
      </c>
    </row>
    <row r="9067" s="231" customFormat="1" ht="13.65" customHeight="1">
      <c r="AA9067" s="245">
        <v>1660455</v>
      </c>
      <c r="AB9067" t="s" s="30">
        <v>18010</v>
      </c>
      <c r="AD9067" t="s" s="30">
        <v>3570</v>
      </c>
      <c r="AG9067" t="s" s="30">
        <f>CONCATENATE(AH9067,", ",AI9067," ",AJ9067)</f>
        <v>3635</v>
      </c>
      <c r="AH9067" t="s" s="244">
        <v>138</v>
      </c>
      <c r="AI9067" t="s" s="30">
        <v>139</v>
      </c>
      <c r="AJ9067" t="s" s="30">
        <v>3636</v>
      </c>
    </row>
    <row r="9068" s="231" customFormat="1" ht="13.65" customHeight="1">
      <c r="AA9068" s="245">
        <v>1660463</v>
      </c>
      <c r="AB9068" t="s" s="30">
        <v>18011</v>
      </c>
      <c r="AD9068" t="s" s="30">
        <v>3593</v>
      </c>
      <c r="AE9068" t="s" s="30">
        <v>3585</v>
      </c>
      <c r="AG9068" t="s" s="30">
        <f>CONCATENATE(AH9068,", ",AI9068," ",AJ9068)</f>
        <v>681</v>
      </c>
      <c r="AH9068" t="s" s="244">
        <v>138</v>
      </c>
      <c r="AI9068" t="s" s="30">
        <v>139</v>
      </c>
      <c r="AJ9068" t="s" s="30">
        <v>682</v>
      </c>
    </row>
    <row r="9069" s="231" customFormat="1" ht="13.65" customHeight="1">
      <c r="AA9069" s="245">
        <v>1660471</v>
      </c>
      <c r="AB9069" t="s" s="30">
        <v>18012</v>
      </c>
      <c r="AD9069" t="s" s="30">
        <v>3570</v>
      </c>
      <c r="AG9069" t="s" s="30">
        <f>CONCATENATE(AH9069,", ",AI9069," ",AJ9069)</f>
        <v>3635</v>
      </c>
      <c r="AH9069" t="s" s="244">
        <v>138</v>
      </c>
      <c r="AI9069" t="s" s="30">
        <v>139</v>
      </c>
      <c r="AJ9069" t="s" s="30">
        <v>3636</v>
      </c>
    </row>
    <row r="9070" s="231" customFormat="1" ht="13.65" customHeight="1">
      <c r="AA9070" s="245">
        <v>1660489</v>
      </c>
      <c r="AB9070" t="s" s="30">
        <v>18013</v>
      </c>
      <c r="AD9070" t="s" s="30">
        <v>3570</v>
      </c>
      <c r="AG9070" t="s" s="30">
        <f>CONCATENATE(AH9070,", ",AI9070," ",AJ9070)</f>
        <v>3635</v>
      </c>
      <c r="AH9070" t="s" s="244">
        <v>138</v>
      </c>
      <c r="AI9070" t="s" s="30">
        <v>139</v>
      </c>
      <c r="AJ9070" t="s" s="30">
        <v>3636</v>
      </c>
    </row>
    <row r="9071" s="231" customFormat="1" ht="13.65" customHeight="1">
      <c r="AA9071" s="245">
        <v>1660497</v>
      </c>
      <c r="AB9071" t="s" s="30">
        <v>18014</v>
      </c>
      <c r="AD9071" t="s" s="30">
        <v>3570</v>
      </c>
      <c r="AG9071" t="s" s="30">
        <f>CONCATENATE(AH9071,", ",AI9071," ",AJ9071)</f>
        <v>3635</v>
      </c>
      <c r="AH9071" t="s" s="244">
        <v>138</v>
      </c>
      <c r="AI9071" t="s" s="30">
        <v>139</v>
      </c>
      <c r="AJ9071" t="s" s="30">
        <v>3636</v>
      </c>
    </row>
    <row r="9072" s="231" customFormat="1" ht="13.65" customHeight="1">
      <c r="AA9072" s="245">
        <v>1660505</v>
      </c>
      <c r="AB9072" t="s" s="30">
        <v>18015</v>
      </c>
      <c r="AD9072" t="s" s="30">
        <v>3570</v>
      </c>
      <c r="AG9072" t="s" s="30">
        <f>CONCATENATE(AH9072,", ",AI9072," ",AJ9072)</f>
        <v>3635</v>
      </c>
      <c r="AH9072" t="s" s="244">
        <v>138</v>
      </c>
      <c r="AI9072" t="s" s="30">
        <v>139</v>
      </c>
      <c r="AJ9072" t="s" s="30">
        <v>3636</v>
      </c>
    </row>
    <row r="9073" s="231" customFormat="1" ht="13.65" customHeight="1">
      <c r="AA9073" s="245">
        <v>1660513</v>
      </c>
      <c r="AB9073" t="s" s="30">
        <v>18016</v>
      </c>
      <c r="AD9073" t="s" s="30">
        <v>3570</v>
      </c>
      <c r="AG9073" t="s" s="30">
        <f>CONCATENATE(AH9073,", ",AI9073," ",AJ9073)</f>
        <v>3635</v>
      </c>
      <c r="AH9073" t="s" s="244">
        <v>138</v>
      </c>
      <c r="AI9073" t="s" s="30">
        <v>139</v>
      </c>
      <c r="AJ9073" t="s" s="30">
        <v>3636</v>
      </c>
    </row>
    <row r="9074" s="231" customFormat="1" ht="13.65" customHeight="1">
      <c r="AA9074" s="245">
        <v>1660521</v>
      </c>
      <c r="AB9074" t="s" s="30">
        <v>18017</v>
      </c>
      <c r="AD9074" t="s" s="30">
        <v>3570</v>
      </c>
      <c r="AG9074" t="s" s="30">
        <f>CONCATENATE(AH9074,", ",AI9074," ",AJ9074)</f>
        <v>3635</v>
      </c>
      <c r="AH9074" t="s" s="244">
        <v>138</v>
      </c>
      <c r="AI9074" t="s" s="30">
        <v>139</v>
      </c>
      <c r="AJ9074" t="s" s="30">
        <v>3636</v>
      </c>
    </row>
    <row r="9075" s="231" customFormat="1" ht="13.65" customHeight="1">
      <c r="AA9075" s="245">
        <v>1660539</v>
      </c>
      <c r="AB9075" t="s" s="30">
        <v>18018</v>
      </c>
      <c r="AD9075" t="s" s="30">
        <v>3629</v>
      </c>
      <c r="AE9075" t="s" s="30">
        <v>3585</v>
      </c>
      <c r="AG9075" t="s" s="30">
        <f>CONCATENATE(AH9075,", ",AI9075," ",AJ9075)</f>
        <v>197</v>
      </c>
      <c r="AH9075" t="s" s="244">
        <v>138</v>
      </c>
      <c r="AI9075" t="s" s="30">
        <v>139</v>
      </c>
      <c r="AJ9075" s="245">
        <v>37402</v>
      </c>
    </row>
    <row r="9076" s="231" customFormat="1" ht="13.65" customHeight="1">
      <c r="AA9076" s="245">
        <v>1660547</v>
      </c>
      <c r="AB9076" t="s" s="30">
        <v>18019</v>
      </c>
      <c r="AD9076" t="s" s="30">
        <v>3570</v>
      </c>
      <c r="AG9076" t="s" s="30">
        <f>CONCATENATE(AH9076,", ",AI9076," ",AJ9076)</f>
        <v>3635</v>
      </c>
      <c r="AH9076" t="s" s="244">
        <v>138</v>
      </c>
      <c r="AI9076" t="s" s="30">
        <v>139</v>
      </c>
      <c r="AJ9076" t="s" s="30">
        <v>3636</v>
      </c>
    </row>
    <row r="9077" s="231" customFormat="1" ht="13.65" customHeight="1">
      <c r="AA9077" s="245">
        <v>1660554</v>
      </c>
      <c r="AB9077" t="s" s="30">
        <v>18020</v>
      </c>
      <c r="AD9077" t="s" s="30">
        <v>3570</v>
      </c>
      <c r="AG9077" t="s" s="30">
        <f>CONCATENATE(AH9077,", ",AI9077," ",AJ9077)</f>
        <v>3635</v>
      </c>
      <c r="AH9077" t="s" s="244">
        <v>138</v>
      </c>
      <c r="AI9077" t="s" s="30">
        <v>139</v>
      </c>
      <c r="AJ9077" t="s" s="30">
        <v>3636</v>
      </c>
    </row>
    <row r="9078" s="231" customFormat="1" ht="13.65" customHeight="1">
      <c r="AA9078" s="245">
        <v>1660562</v>
      </c>
      <c r="AB9078" t="s" s="30">
        <v>18021</v>
      </c>
      <c r="AD9078" t="s" s="30">
        <v>3570</v>
      </c>
      <c r="AG9078" t="s" s="30">
        <f>CONCATENATE(AH9078,", ",AI9078," ",AJ9078)</f>
        <v>3635</v>
      </c>
      <c r="AH9078" t="s" s="244">
        <v>138</v>
      </c>
      <c r="AI9078" t="s" s="30">
        <v>139</v>
      </c>
      <c r="AJ9078" t="s" s="30">
        <v>3636</v>
      </c>
    </row>
    <row r="9079" s="231" customFormat="1" ht="13.65" customHeight="1">
      <c r="AA9079" s="245">
        <v>1660570</v>
      </c>
      <c r="AB9079" t="s" s="30">
        <v>18022</v>
      </c>
      <c r="AD9079" t="s" s="30">
        <v>3561</v>
      </c>
      <c r="AE9079" t="s" s="30">
        <v>3565</v>
      </c>
      <c r="AG9079" t="s" s="30">
        <f>CONCATENATE(AH9079,", ",AI9079," ",AJ9079)</f>
        <v>3566</v>
      </c>
      <c r="AH9079" t="s" s="244">
        <v>138</v>
      </c>
      <c r="AI9079" t="s" s="30">
        <v>139</v>
      </c>
      <c r="AJ9079" t="s" s="30">
        <v>3567</v>
      </c>
    </row>
    <row r="9080" s="231" customFormat="1" ht="13.65" customHeight="1">
      <c r="AA9080" s="245">
        <v>1660588</v>
      </c>
      <c r="AB9080" t="s" s="30">
        <v>18023</v>
      </c>
      <c r="AD9080" t="s" s="30">
        <v>3570</v>
      </c>
      <c r="AG9080" t="s" s="30">
        <f>CONCATENATE(AH9080,", ",AI9080," ",AJ9080)</f>
        <v>3635</v>
      </c>
      <c r="AH9080" t="s" s="244">
        <v>138</v>
      </c>
      <c r="AI9080" t="s" s="30">
        <v>139</v>
      </c>
      <c r="AJ9080" t="s" s="30">
        <v>3636</v>
      </c>
    </row>
    <row r="9081" s="231" customFormat="1" ht="13.65" customHeight="1">
      <c r="AA9081" s="245">
        <v>1660596</v>
      </c>
      <c r="AB9081" t="s" s="30">
        <v>18024</v>
      </c>
      <c r="AD9081" t="s" s="30">
        <v>3629</v>
      </c>
      <c r="AE9081" t="s" s="30">
        <v>3585</v>
      </c>
      <c r="AG9081" t="s" s="30">
        <f>CONCATENATE(AH9081,", ",AI9081," ",AJ9081)</f>
        <v>197</v>
      </c>
      <c r="AH9081" t="s" s="244">
        <v>138</v>
      </c>
      <c r="AI9081" t="s" s="30">
        <v>139</v>
      </c>
      <c r="AJ9081" s="245">
        <v>37402</v>
      </c>
    </row>
    <row r="9082" s="231" customFormat="1" ht="13.65" customHeight="1">
      <c r="AA9082" s="245">
        <v>1660604</v>
      </c>
      <c r="AB9082" t="s" s="30">
        <v>18025</v>
      </c>
      <c r="AD9082" t="s" s="30">
        <v>3570</v>
      </c>
      <c r="AG9082" t="s" s="30">
        <f>CONCATENATE(AH9082,", ",AI9082," ",AJ9082)</f>
        <v>3635</v>
      </c>
      <c r="AH9082" t="s" s="244">
        <v>138</v>
      </c>
      <c r="AI9082" t="s" s="30">
        <v>139</v>
      </c>
      <c r="AJ9082" t="s" s="30">
        <v>3636</v>
      </c>
    </row>
    <row r="9083" s="231" customFormat="1" ht="13.65" customHeight="1">
      <c r="AA9083" s="245">
        <v>1660612</v>
      </c>
      <c r="AB9083" t="s" s="30">
        <v>18026</v>
      </c>
      <c r="AD9083" t="s" s="30">
        <v>3593</v>
      </c>
      <c r="AE9083" t="s" s="30">
        <v>3585</v>
      </c>
      <c r="AG9083" t="s" s="30">
        <f>CONCATENATE(AH9083,", ",AI9083," ",AJ9083)</f>
        <v>681</v>
      </c>
      <c r="AH9083" t="s" s="244">
        <v>138</v>
      </c>
      <c r="AI9083" t="s" s="30">
        <v>139</v>
      </c>
      <c r="AJ9083" t="s" s="30">
        <v>682</v>
      </c>
    </row>
    <row r="9084" s="231" customFormat="1" ht="13.65" customHeight="1">
      <c r="AA9084" s="245">
        <v>1660620</v>
      </c>
      <c r="AB9084" t="s" s="30">
        <v>18027</v>
      </c>
      <c r="AD9084" t="s" s="30">
        <v>3654</v>
      </c>
      <c r="AE9084" t="s" s="30">
        <v>3561</v>
      </c>
      <c r="AG9084" t="s" s="30">
        <f>CONCATENATE(AH9084,", ",AI9084," ",AJ9084)</f>
        <v>3590</v>
      </c>
      <c r="AH9084" t="s" s="244">
        <v>138</v>
      </c>
      <c r="AI9084" t="s" s="30">
        <v>139</v>
      </c>
      <c r="AJ9084" t="s" s="30">
        <v>3591</v>
      </c>
    </row>
    <row r="9085" s="231" customFormat="1" ht="13.65" customHeight="1">
      <c r="AA9085" s="245">
        <v>1660638</v>
      </c>
      <c r="AB9085" t="s" s="30">
        <v>18028</v>
      </c>
      <c r="AD9085" t="s" s="30">
        <v>3570</v>
      </c>
      <c r="AG9085" t="s" s="30">
        <f>CONCATENATE(AH9085,", ",AI9085," ",AJ9085)</f>
        <v>3635</v>
      </c>
      <c r="AH9085" t="s" s="244">
        <v>138</v>
      </c>
      <c r="AI9085" t="s" s="30">
        <v>139</v>
      </c>
      <c r="AJ9085" t="s" s="30">
        <v>3636</v>
      </c>
    </row>
    <row r="9086" s="231" customFormat="1" ht="13.65" customHeight="1">
      <c r="AA9086" s="245">
        <v>1660646</v>
      </c>
      <c r="AB9086" t="s" s="30">
        <v>18029</v>
      </c>
      <c r="AD9086" t="s" s="30">
        <v>3570</v>
      </c>
      <c r="AG9086" t="s" s="30">
        <f>CONCATENATE(AH9086,", ",AI9086," ",AJ9086)</f>
        <v>3635</v>
      </c>
      <c r="AH9086" t="s" s="244">
        <v>138</v>
      </c>
      <c r="AI9086" t="s" s="30">
        <v>139</v>
      </c>
      <c r="AJ9086" t="s" s="30">
        <v>3636</v>
      </c>
    </row>
    <row r="9087" s="231" customFormat="1" ht="13.65" customHeight="1">
      <c r="AA9087" s="245">
        <v>1660653</v>
      </c>
      <c r="AB9087" t="s" s="30">
        <v>18030</v>
      </c>
      <c r="AD9087" t="s" s="30">
        <v>3570</v>
      </c>
      <c r="AG9087" t="s" s="30">
        <f>CONCATENATE(AH9087,", ",AI9087," ",AJ9087)</f>
        <v>3635</v>
      </c>
      <c r="AH9087" t="s" s="244">
        <v>138</v>
      </c>
      <c r="AI9087" t="s" s="30">
        <v>139</v>
      </c>
      <c r="AJ9087" t="s" s="30">
        <v>3636</v>
      </c>
    </row>
    <row r="9088" s="231" customFormat="1" ht="13.65" customHeight="1">
      <c r="AA9088" s="245">
        <v>1660661</v>
      </c>
      <c r="AB9088" t="s" s="30">
        <v>18031</v>
      </c>
      <c r="AD9088" t="s" s="30">
        <v>3570</v>
      </c>
      <c r="AG9088" t="s" s="30">
        <f>CONCATENATE(AH9088,", ",AI9088," ",AJ9088)</f>
        <v>3635</v>
      </c>
      <c r="AH9088" t="s" s="244">
        <v>138</v>
      </c>
      <c r="AI9088" t="s" s="30">
        <v>139</v>
      </c>
      <c r="AJ9088" t="s" s="30">
        <v>3636</v>
      </c>
    </row>
    <row r="9089" s="231" customFormat="1" ht="13.65" customHeight="1">
      <c r="AA9089" s="245">
        <v>1660679</v>
      </c>
      <c r="AB9089" t="s" s="30">
        <v>18032</v>
      </c>
      <c r="AD9089" t="s" s="30">
        <v>3570</v>
      </c>
      <c r="AG9089" t="s" s="30">
        <f>CONCATENATE(AH9089,", ",AI9089," ",AJ9089)</f>
        <v>3635</v>
      </c>
      <c r="AH9089" t="s" s="244">
        <v>138</v>
      </c>
      <c r="AI9089" t="s" s="30">
        <v>139</v>
      </c>
      <c r="AJ9089" t="s" s="30">
        <v>3636</v>
      </c>
    </row>
    <row r="9090" s="231" customFormat="1" ht="13.65" customHeight="1">
      <c r="AA9090" s="245">
        <v>1660687</v>
      </c>
      <c r="AB9090" t="s" s="30">
        <v>18033</v>
      </c>
      <c r="AD9090" t="s" s="30">
        <v>3561</v>
      </c>
      <c r="AE9090" t="s" s="30">
        <v>3565</v>
      </c>
      <c r="AG9090" t="s" s="30">
        <f>CONCATENATE(AH9090,", ",AI9090," ",AJ9090)</f>
        <v>3566</v>
      </c>
      <c r="AH9090" t="s" s="244">
        <v>138</v>
      </c>
      <c r="AI9090" t="s" s="30">
        <v>139</v>
      </c>
      <c r="AJ9090" t="s" s="30">
        <v>3567</v>
      </c>
    </row>
    <row r="9091" s="231" customFormat="1" ht="13.65" customHeight="1">
      <c r="AA9091" s="245">
        <v>1660695</v>
      </c>
      <c r="AB9091" t="s" s="30">
        <v>18034</v>
      </c>
      <c r="AD9091" t="s" s="30">
        <v>3570</v>
      </c>
      <c r="AG9091" t="s" s="30">
        <f>CONCATENATE(AH9091,", ",AI9091," ",AJ9091)</f>
        <v>3635</v>
      </c>
      <c r="AH9091" t="s" s="244">
        <v>138</v>
      </c>
      <c r="AI9091" t="s" s="30">
        <v>139</v>
      </c>
      <c r="AJ9091" t="s" s="30">
        <v>3636</v>
      </c>
    </row>
    <row r="9092" s="231" customFormat="1" ht="13.65" customHeight="1">
      <c r="AA9092" s="245">
        <v>1660703</v>
      </c>
      <c r="AB9092" t="s" s="30">
        <v>18035</v>
      </c>
      <c r="AD9092" t="s" s="30">
        <v>3570</v>
      </c>
      <c r="AG9092" t="s" s="30">
        <f>CONCATENATE(AH9092,", ",AI9092," ",AJ9092)</f>
        <v>3635</v>
      </c>
      <c r="AH9092" t="s" s="244">
        <v>138</v>
      </c>
      <c r="AI9092" t="s" s="30">
        <v>139</v>
      </c>
      <c r="AJ9092" t="s" s="30">
        <v>3636</v>
      </c>
    </row>
    <row r="9093" s="231" customFormat="1" ht="13.65" customHeight="1">
      <c r="AA9093" s="245">
        <v>1660711</v>
      </c>
      <c r="AB9093" t="s" s="30">
        <v>18036</v>
      </c>
      <c r="AD9093" t="s" s="30">
        <v>3570</v>
      </c>
      <c r="AG9093" t="s" s="30">
        <f>CONCATENATE(AH9093,", ",AI9093," ",AJ9093)</f>
        <v>3635</v>
      </c>
      <c r="AH9093" t="s" s="244">
        <v>138</v>
      </c>
      <c r="AI9093" t="s" s="30">
        <v>139</v>
      </c>
      <c r="AJ9093" t="s" s="30">
        <v>3636</v>
      </c>
    </row>
    <row r="9094" s="231" customFormat="1" ht="13.65" customHeight="1">
      <c r="AA9094" s="245">
        <v>1660729</v>
      </c>
      <c r="AB9094" t="s" s="30">
        <v>18037</v>
      </c>
      <c r="AD9094" t="s" s="30">
        <v>3623</v>
      </c>
      <c r="AE9094" t="s" s="30">
        <v>3616</v>
      </c>
      <c r="AG9094" t="s" s="30">
        <f>CONCATENATE(AH9094,", ",AI9094," ",AJ9094)</f>
        <v>681</v>
      </c>
      <c r="AH9094" t="s" s="244">
        <v>138</v>
      </c>
      <c r="AI9094" t="s" s="30">
        <v>139</v>
      </c>
      <c r="AJ9094" t="s" s="30">
        <v>682</v>
      </c>
    </row>
    <row r="9095" s="231" customFormat="1" ht="13.65" customHeight="1">
      <c r="AA9095" s="245">
        <v>1660737</v>
      </c>
      <c r="AB9095" t="s" s="30">
        <v>18038</v>
      </c>
      <c r="AD9095" t="s" s="30">
        <v>3570</v>
      </c>
      <c r="AG9095" t="s" s="30">
        <f>CONCATENATE(AH9095,", ",AI9095," ",AJ9095)</f>
        <v>3635</v>
      </c>
      <c r="AH9095" t="s" s="244">
        <v>138</v>
      </c>
      <c r="AI9095" t="s" s="30">
        <v>139</v>
      </c>
      <c r="AJ9095" t="s" s="30">
        <v>3636</v>
      </c>
    </row>
    <row r="9096" s="231" customFormat="1" ht="13.65" customHeight="1">
      <c r="AA9096" s="245">
        <v>1660745</v>
      </c>
      <c r="AB9096" t="s" s="30">
        <v>18039</v>
      </c>
      <c r="AD9096" t="s" s="30">
        <v>3570</v>
      </c>
      <c r="AG9096" t="s" s="30">
        <f>CONCATENATE(AH9096,", ",AI9096," ",AJ9096)</f>
        <v>3635</v>
      </c>
      <c r="AH9096" t="s" s="244">
        <v>138</v>
      </c>
      <c r="AI9096" t="s" s="30">
        <v>139</v>
      </c>
      <c r="AJ9096" t="s" s="30">
        <v>3636</v>
      </c>
    </row>
    <row r="9097" s="231" customFormat="1" ht="13.65" customHeight="1">
      <c r="AA9097" s="245">
        <v>1660752</v>
      </c>
      <c r="AB9097" t="s" s="30">
        <v>18040</v>
      </c>
      <c r="AD9097" t="s" s="30">
        <v>3570</v>
      </c>
      <c r="AG9097" t="s" s="30">
        <f>CONCATENATE(AH9097,", ",AI9097," ",AJ9097)</f>
        <v>3635</v>
      </c>
      <c r="AH9097" t="s" s="244">
        <v>138</v>
      </c>
      <c r="AI9097" t="s" s="30">
        <v>139</v>
      </c>
      <c r="AJ9097" t="s" s="30">
        <v>3636</v>
      </c>
    </row>
    <row r="9098" s="231" customFormat="1" ht="13.65" customHeight="1">
      <c r="AA9098" s="245">
        <v>1660760</v>
      </c>
      <c r="AB9098" t="s" s="30">
        <v>18041</v>
      </c>
      <c r="AD9098" t="s" s="30">
        <v>3631</v>
      </c>
      <c r="AG9098" t="s" s="30">
        <f>CONCATENATE(AH9098,", ",AI9098," ",AJ9098)</f>
        <v>3632</v>
      </c>
      <c r="AH9098" t="s" s="244">
        <v>138</v>
      </c>
      <c r="AI9098" t="s" s="30">
        <v>139</v>
      </c>
      <c r="AJ9098" t="s" s="30">
        <v>3633</v>
      </c>
    </row>
    <row r="9099" s="231" customFormat="1" ht="13.65" customHeight="1">
      <c r="AA9099" s="245">
        <v>1660778</v>
      </c>
      <c r="AB9099" t="s" s="30">
        <v>18042</v>
      </c>
      <c r="AD9099" t="s" s="30">
        <v>3570</v>
      </c>
      <c r="AG9099" t="s" s="30">
        <f>CONCATENATE(AH9099,", ",AI9099," ",AJ9099)</f>
        <v>3635</v>
      </c>
      <c r="AH9099" t="s" s="244">
        <v>138</v>
      </c>
      <c r="AI9099" t="s" s="30">
        <v>139</v>
      </c>
      <c r="AJ9099" t="s" s="30">
        <v>3636</v>
      </c>
    </row>
    <row r="9100" s="231" customFormat="1" ht="13.65" customHeight="1">
      <c r="AA9100" s="245">
        <v>1660786</v>
      </c>
      <c r="AB9100" t="s" s="30">
        <v>18043</v>
      </c>
      <c r="AD9100" t="s" s="30">
        <v>3570</v>
      </c>
      <c r="AG9100" t="s" s="30">
        <f>CONCATENATE(AH9100,", ",AI9100," ",AJ9100)</f>
        <v>3635</v>
      </c>
      <c r="AH9100" t="s" s="244">
        <v>138</v>
      </c>
      <c r="AI9100" t="s" s="30">
        <v>139</v>
      </c>
      <c r="AJ9100" t="s" s="30">
        <v>3636</v>
      </c>
    </row>
    <row r="9101" s="231" customFormat="1" ht="13.65" customHeight="1">
      <c r="AA9101" s="245">
        <v>1660794</v>
      </c>
      <c r="AB9101" t="s" s="30">
        <v>18044</v>
      </c>
      <c r="AD9101" t="s" s="30">
        <v>3623</v>
      </c>
      <c r="AE9101" t="s" s="30">
        <v>3616</v>
      </c>
      <c r="AG9101" t="s" s="30">
        <f>CONCATENATE(AH9101,", ",AI9101," ",AJ9101)</f>
        <v>681</v>
      </c>
      <c r="AH9101" t="s" s="244">
        <v>138</v>
      </c>
      <c r="AI9101" t="s" s="30">
        <v>139</v>
      </c>
      <c r="AJ9101" t="s" s="30">
        <v>682</v>
      </c>
    </row>
    <row r="9102" s="231" customFormat="1" ht="13.65" customHeight="1">
      <c r="AA9102" s="245">
        <v>1660802</v>
      </c>
      <c r="AB9102" t="s" s="30">
        <v>18045</v>
      </c>
      <c r="AD9102" t="s" s="30">
        <v>3570</v>
      </c>
      <c r="AG9102" t="s" s="30">
        <f>CONCATENATE(AH9102,", ",AI9102," ",AJ9102)</f>
        <v>3635</v>
      </c>
      <c r="AH9102" t="s" s="244">
        <v>138</v>
      </c>
      <c r="AI9102" t="s" s="30">
        <v>139</v>
      </c>
      <c r="AJ9102" t="s" s="30">
        <v>3636</v>
      </c>
    </row>
    <row r="9103" s="231" customFormat="1" ht="13.65" customHeight="1">
      <c r="AA9103" s="245">
        <v>1660810</v>
      </c>
      <c r="AB9103" t="s" s="30">
        <v>18046</v>
      </c>
      <c r="AD9103" t="s" s="30">
        <v>3593</v>
      </c>
      <c r="AE9103" t="s" s="30">
        <v>3585</v>
      </c>
      <c r="AG9103" t="s" s="30">
        <f>CONCATENATE(AH9103,", ",AI9103," ",AJ9103)</f>
        <v>681</v>
      </c>
      <c r="AH9103" t="s" s="244">
        <v>138</v>
      </c>
      <c r="AI9103" t="s" s="30">
        <v>139</v>
      </c>
      <c r="AJ9103" t="s" s="30">
        <v>682</v>
      </c>
    </row>
    <row r="9104" s="231" customFormat="1" ht="13.65" customHeight="1">
      <c r="AA9104" s="245">
        <v>1660828</v>
      </c>
      <c r="AB9104" t="s" s="30">
        <v>18047</v>
      </c>
      <c r="AD9104" t="s" s="30">
        <v>3570</v>
      </c>
      <c r="AG9104" t="s" s="30">
        <f>CONCATENATE(AH9104,", ",AI9104," ",AJ9104)</f>
        <v>3635</v>
      </c>
      <c r="AH9104" t="s" s="244">
        <v>138</v>
      </c>
      <c r="AI9104" t="s" s="30">
        <v>139</v>
      </c>
      <c r="AJ9104" t="s" s="30">
        <v>3636</v>
      </c>
    </row>
    <row r="9105" s="231" customFormat="1" ht="13.65" customHeight="1">
      <c r="AA9105" s="245">
        <v>1660836</v>
      </c>
      <c r="AB9105" t="s" s="30">
        <v>18048</v>
      </c>
      <c r="AD9105" t="s" s="30">
        <v>3570</v>
      </c>
      <c r="AG9105" t="s" s="30">
        <f>CONCATENATE(AH9105,", ",AI9105," ",AJ9105)</f>
        <v>3635</v>
      </c>
      <c r="AH9105" t="s" s="244">
        <v>138</v>
      </c>
      <c r="AI9105" t="s" s="30">
        <v>139</v>
      </c>
      <c r="AJ9105" t="s" s="30">
        <v>3636</v>
      </c>
    </row>
    <row r="9106" s="231" customFormat="1" ht="13.65" customHeight="1">
      <c r="AA9106" s="245">
        <v>1660844</v>
      </c>
      <c r="AB9106" t="s" s="30">
        <v>18049</v>
      </c>
      <c r="AD9106" t="s" s="30">
        <v>3570</v>
      </c>
      <c r="AG9106" t="s" s="30">
        <f>CONCATENATE(AH9106,", ",AI9106," ",AJ9106)</f>
        <v>3635</v>
      </c>
      <c r="AH9106" t="s" s="244">
        <v>138</v>
      </c>
      <c r="AI9106" t="s" s="30">
        <v>139</v>
      </c>
      <c r="AJ9106" t="s" s="30">
        <v>3636</v>
      </c>
    </row>
    <row r="9107" s="231" customFormat="1" ht="13.65" customHeight="1">
      <c r="AA9107" s="245">
        <v>1660851</v>
      </c>
      <c r="AB9107" t="s" s="30">
        <v>18050</v>
      </c>
      <c r="AD9107" t="s" s="30">
        <v>3570</v>
      </c>
      <c r="AG9107" t="s" s="30">
        <f>CONCATENATE(AH9107,", ",AI9107," ",AJ9107)</f>
        <v>3635</v>
      </c>
      <c r="AH9107" t="s" s="244">
        <v>138</v>
      </c>
      <c r="AI9107" t="s" s="30">
        <v>139</v>
      </c>
      <c r="AJ9107" t="s" s="30">
        <v>3636</v>
      </c>
    </row>
    <row r="9108" s="231" customFormat="1" ht="13.65" customHeight="1">
      <c r="AA9108" s="245">
        <v>1660869</v>
      </c>
      <c r="AB9108" t="s" s="30">
        <v>18051</v>
      </c>
      <c r="AD9108" t="s" s="30">
        <v>3570</v>
      </c>
      <c r="AG9108" t="s" s="30">
        <f>CONCATENATE(AH9108,", ",AI9108," ",AJ9108)</f>
        <v>3635</v>
      </c>
      <c r="AH9108" t="s" s="244">
        <v>138</v>
      </c>
      <c r="AI9108" t="s" s="30">
        <v>139</v>
      </c>
      <c r="AJ9108" t="s" s="30">
        <v>3636</v>
      </c>
    </row>
    <row r="9109" s="231" customFormat="1" ht="13.65" customHeight="1">
      <c r="AA9109" s="245">
        <v>1661172</v>
      </c>
      <c r="AB9109" t="s" s="30">
        <v>18052</v>
      </c>
      <c r="AD9109" t="s" s="30">
        <v>18053</v>
      </c>
      <c r="AG9109" t="s" s="30">
        <f>CONCATENATE(AH9109,", ",AI9109," ",AJ9109)</f>
        <v>197</v>
      </c>
      <c r="AH9109" t="s" s="244">
        <v>138</v>
      </c>
      <c r="AI9109" t="s" s="30">
        <v>139</v>
      </c>
      <c r="AJ9109" s="245">
        <v>37402</v>
      </c>
    </row>
    <row r="9110" s="231" customFormat="1" ht="13.65" customHeight="1">
      <c r="AA9110" s="245">
        <v>1661354</v>
      </c>
      <c r="AB9110" t="s" s="30">
        <v>18054</v>
      </c>
      <c r="AD9110" t="s" s="30">
        <v>18055</v>
      </c>
      <c r="AG9110" t="s" s="30">
        <f>CONCATENATE(AH9110,", ",AI9110," ",AJ9110)</f>
        <v>7751</v>
      </c>
      <c r="AH9110" t="s" s="244">
        <v>4796</v>
      </c>
      <c r="AI9110" t="s" s="30">
        <v>139</v>
      </c>
      <c r="AJ9110" s="245">
        <v>37211</v>
      </c>
    </row>
    <row r="9111" s="231" customFormat="1" ht="13.65" customHeight="1">
      <c r="AA9111" s="245">
        <v>1661370</v>
      </c>
      <c r="AB9111" t="s" s="30">
        <v>18056</v>
      </c>
      <c r="AG9111" t="s" s="30">
        <f>CONCATENATE(AH9111,", ",AI9111," ",AJ9111)</f>
        <v>209</v>
      </c>
    </row>
    <row r="9112" s="231" customFormat="1" ht="13.65" customHeight="1">
      <c r="AA9112" s="245">
        <v>1661396</v>
      </c>
      <c r="AB9112" t="s" s="30">
        <v>18057</v>
      </c>
      <c r="AD9112" t="s" s="30">
        <v>18058</v>
      </c>
      <c r="AE9112" t="s" s="30">
        <v>18059</v>
      </c>
      <c r="AG9112" t="s" s="30">
        <f>CONCATENATE(AH9112,", ",AI9112," ",AJ9112)</f>
        <v>182</v>
      </c>
      <c r="AH9112" t="s" s="244">
        <v>138</v>
      </c>
      <c r="AI9112" t="s" s="30">
        <v>139</v>
      </c>
      <c r="AJ9112" s="245">
        <v>37421</v>
      </c>
    </row>
    <row r="9113" s="231" customFormat="1" ht="13.65" customHeight="1">
      <c r="AA9113" s="245">
        <v>1662162</v>
      </c>
      <c r="AB9113" t="s" s="30">
        <v>18060</v>
      </c>
      <c r="AG9113" t="s" s="30">
        <f>CONCATENATE(AH9113,", ",AI9113," ",AJ9113)</f>
        <v>209</v>
      </c>
    </row>
    <row r="9114" s="231" customFormat="1" ht="13.65" customHeight="1">
      <c r="AA9114" s="245">
        <v>1662170</v>
      </c>
      <c r="AB9114" t="s" s="30">
        <v>18061</v>
      </c>
      <c r="AG9114" t="s" s="30">
        <f>CONCATENATE(AH9114,", ",AI9114," ",AJ9114)</f>
        <v>209</v>
      </c>
    </row>
    <row r="9115" s="231" customFormat="1" ht="13.65" customHeight="1">
      <c r="AA9115" s="245">
        <v>1662188</v>
      </c>
      <c r="AB9115" t="s" s="30">
        <v>18062</v>
      </c>
      <c r="AG9115" t="s" s="30">
        <f>CONCATENATE(AH9115,", ",AI9115," ",AJ9115)</f>
        <v>209</v>
      </c>
    </row>
    <row r="9116" s="231" customFormat="1" ht="13.65" customHeight="1">
      <c r="AA9116" s="245">
        <v>1662196</v>
      </c>
      <c r="AB9116" t="s" s="30">
        <v>18063</v>
      </c>
      <c r="AG9116" t="s" s="30">
        <f>CONCATENATE(AH9116,", ",AI9116," ",AJ9116)</f>
        <v>209</v>
      </c>
    </row>
    <row r="9117" s="231" customFormat="1" ht="13.65" customHeight="1">
      <c r="AA9117" s="245">
        <v>1662204</v>
      </c>
      <c r="AB9117" t="s" s="30">
        <v>18064</v>
      </c>
      <c r="AG9117" t="s" s="30">
        <f>CONCATENATE(AH9117,", ",AI9117," ",AJ9117)</f>
        <v>209</v>
      </c>
    </row>
    <row r="9118" s="231" customFormat="1" ht="13.65" customHeight="1">
      <c r="AA9118" s="245">
        <v>1662212</v>
      </c>
      <c r="AB9118" t="s" s="30">
        <v>18065</v>
      </c>
      <c r="AG9118" t="s" s="30">
        <f>CONCATENATE(AH9118,", ",AI9118," ",AJ9118)</f>
        <v>209</v>
      </c>
    </row>
    <row r="9119" s="231" customFormat="1" ht="13.65" customHeight="1">
      <c r="AA9119" s="245">
        <v>1662220</v>
      </c>
      <c r="AB9119" t="s" s="30">
        <v>18066</v>
      </c>
      <c r="AG9119" t="s" s="30">
        <f>CONCATENATE(AH9119,", ",AI9119," ",AJ9119)</f>
        <v>209</v>
      </c>
    </row>
    <row r="9120" s="231" customFormat="1" ht="13.65" customHeight="1">
      <c r="AA9120" s="245">
        <v>1662238</v>
      </c>
      <c r="AB9120" t="s" s="30">
        <v>18067</v>
      </c>
      <c r="AG9120" t="s" s="30">
        <f>CONCATENATE(AH9120,", ",AI9120," ",AJ9120)</f>
        <v>209</v>
      </c>
    </row>
    <row r="9121" s="231" customFormat="1" ht="13.65" customHeight="1">
      <c r="AA9121" s="245">
        <v>1662246</v>
      </c>
      <c r="AB9121" t="s" s="30">
        <v>18068</v>
      </c>
      <c r="AG9121" t="s" s="30">
        <f>CONCATENATE(AH9121,", ",AI9121," ",AJ9121)</f>
        <v>209</v>
      </c>
    </row>
    <row r="9122" s="231" customFormat="1" ht="13.65" customHeight="1">
      <c r="AA9122" s="245">
        <v>1662253</v>
      </c>
      <c r="AB9122" t="s" s="30">
        <v>18069</v>
      </c>
      <c r="AG9122" t="s" s="30">
        <f>CONCATENATE(AH9122,", ",AI9122," ",AJ9122)</f>
        <v>209</v>
      </c>
    </row>
    <row r="9123" s="231" customFormat="1" ht="13.65" customHeight="1">
      <c r="AA9123" s="245">
        <v>1662261</v>
      </c>
      <c r="AB9123" t="s" s="30">
        <v>18070</v>
      </c>
      <c r="AG9123" t="s" s="30">
        <f>CONCATENATE(AH9123,", ",AI9123," ",AJ9123)</f>
        <v>209</v>
      </c>
    </row>
    <row r="9124" s="231" customFormat="1" ht="13.65" customHeight="1">
      <c r="AA9124" s="245">
        <v>1662279</v>
      </c>
      <c r="AB9124" t="s" s="30">
        <v>18071</v>
      </c>
      <c r="AG9124" t="s" s="30">
        <f>CONCATENATE(AH9124,", ",AI9124," ",AJ9124)</f>
        <v>209</v>
      </c>
    </row>
    <row r="9125" s="231" customFormat="1" ht="13.65" customHeight="1">
      <c r="AA9125" s="245">
        <v>1662287</v>
      </c>
      <c r="AB9125" t="s" s="30">
        <v>18072</v>
      </c>
      <c r="AG9125" t="s" s="30">
        <f>CONCATENATE(AH9125,", ",AI9125," ",AJ9125)</f>
        <v>209</v>
      </c>
    </row>
    <row r="9126" s="231" customFormat="1" ht="13.65" customHeight="1">
      <c r="AA9126" s="245">
        <v>1662295</v>
      </c>
      <c r="AB9126" t="s" s="30">
        <v>18073</v>
      </c>
      <c r="AG9126" t="s" s="30">
        <f>CONCATENATE(AH9126,", ",AI9126," ",AJ9126)</f>
        <v>209</v>
      </c>
    </row>
    <row r="9127" s="231" customFormat="1" ht="13.65" customHeight="1">
      <c r="AA9127" s="245">
        <v>1662303</v>
      </c>
      <c r="AB9127" t="s" s="30">
        <v>18074</v>
      </c>
      <c r="AG9127" t="s" s="30">
        <f>CONCATENATE(AH9127,", ",AI9127," ",AJ9127)</f>
        <v>209</v>
      </c>
    </row>
    <row r="9128" s="231" customFormat="1" ht="13.65" customHeight="1">
      <c r="AA9128" s="245">
        <v>1662311</v>
      </c>
      <c r="AB9128" t="s" s="30">
        <v>18075</v>
      </c>
      <c r="AG9128" t="s" s="30">
        <f>CONCATENATE(AH9128,", ",AI9128," ",AJ9128)</f>
        <v>209</v>
      </c>
    </row>
    <row r="9129" s="231" customFormat="1" ht="13.65" customHeight="1">
      <c r="AA9129" s="245">
        <v>1662329</v>
      </c>
      <c r="AB9129" t="s" s="30">
        <v>18076</v>
      </c>
      <c r="AG9129" t="s" s="30">
        <f>CONCATENATE(AH9129,", ",AI9129," ",AJ9129)</f>
        <v>209</v>
      </c>
    </row>
    <row r="9130" s="231" customFormat="1" ht="13.65" customHeight="1">
      <c r="AA9130" s="245">
        <v>1662337</v>
      </c>
      <c r="AB9130" t="s" s="30">
        <v>18077</v>
      </c>
      <c r="AG9130" t="s" s="30">
        <f>CONCATENATE(AH9130,", ",AI9130," ",AJ9130)</f>
        <v>209</v>
      </c>
    </row>
    <row r="9131" s="231" customFormat="1" ht="13.65" customHeight="1">
      <c r="AA9131" s="245">
        <v>1662345</v>
      </c>
      <c r="AB9131" t="s" s="30">
        <v>18078</v>
      </c>
      <c r="AG9131" t="s" s="30">
        <f>CONCATENATE(AH9131,", ",AI9131," ",AJ9131)</f>
        <v>209</v>
      </c>
    </row>
    <row r="9132" s="231" customFormat="1" ht="13.65" customHeight="1">
      <c r="AA9132" s="245">
        <v>1662352</v>
      </c>
      <c r="AB9132" t="s" s="30">
        <v>18079</v>
      </c>
      <c r="AG9132" t="s" s="30">
        <f>CONCATENATE(AH9132,", ",AI9132," ",AJ9132)</f>
        <v>209</v>
      </c>
    </row>
    <row r="9133" s="231" customFormat="1" ht="13.65" customHeight="1">
      <c r="AA9133" s="245">
        <v>1662360</v>
      </c>
      <c r="AB9133" t="s" s="30">
        <v>18080</v>
      </c>
      <c r="AG9133" t="s" s="30">
        <f>CONCATENATE(AH9133,", ",AI9133," ",AJ9133)</f>
        <v>209</v>
      </c>
    </row>
    <row r="9134" s="231" customFormat="1" ht="13.65" customHeight="1">
      <c r="AA9134" s="245">
        <v>1662378</v>
      </c>
      <c r="AB9134" t="s" s="30">
        <v>18081</v>
      </c>
      <c r="AG9134" t="s" s="30">
        <f>CONCATENATE(AH9134,", ",AI9134," ",AJ9134)</f>
        <v>209</v>
      </c>
    </row>
    <row r="9135" s="231" customFormat="1" ht="13.65" customHeight="1">
      <c r="AA9135" s="245">
        <v>1662386</v>
      </c>
      <c r="AB9135" t="s" s="30">
        <v>18082</v>
      </c>
      <c r="AG9135" t="s" s="30">
        <f>CONCATENATE(AH9135,", ",AI9135," ",AJ9135)</f>
        <v>209</v>
      </c>
    </row>
    <row r="9136" s="231" customFormat="1" ht="13.65" customHeight="1">
      <c r="AA9136" s="245">
        <v>1662394</v>
      </c>
      <c r="AB9136" t="s" s="30">
        <v>18083</v>
      </c>
      <c r="AG9136" t="s" s="30">
        <f>CONCATENATE(AH9136,", ",AI9136," ",AJ9136)</f>
        <v>209</v>
      </c>
    </row>
    <row r="9137" s="231" customFormat="1" ht="13.65" customHeight="1">
      <c r="AA9137" s="245">
        <v>1662402</v>
      </c>
      <c r="AB9137" t="s" s="30">
        <v>18084</v>
      </c>
      <c r="AG9137" t="s" s="30">
        <f>CONCATENATE(AH9137,", ",AI9137," ",AJ9137)</f>
        <v>209</v>
      </c>
    </row>
    <row r="9138" s="231" customFormat="1" ht="13.65" customHeight="1">
      <c r="AA9138" s="245">
        <v>1662410</v>
      </c>
      <c r="AB9138" t="s" s="30">
        <v>18085</v>
      </c>
      <c r="AG9138" t="s" s="30">
        <f>CONCATENATE(AH9138,", ",AI9138," ",AJ9138)</f>
        <v>209</v>
      </c>
    </row>
    <row r="9139" s="231" customFormat="1" ht="13.65" customHeight="1">
      <c r="AA9139" s="245">
        <v>1662428</v>
      </c>
      <c r="AB9139" t="s" s="30">
        <v>18086</v>
      </c>
      <c r="AG9139" t="s" s="30">
        <f>CONCATENATE(AH9139,", ",AI9139," ",AJ9139)</f>
        <v>209</v>
      </c>
    </row>
    <row r="9140" s="231" customFormat="1" ht="13.65" customHeight="1">
      <c r="AA9140" s="245">
        <v>1662436</v>
      </c>
      <c r="AB9140" t="s" s="30">
        <v>18087</v>
      </c>
      <c r="AG9140" t="s" s="30">
        <f>CONCATENATE(AH9140,", ",AI9140," ",AJ9140)</f>
        <v>209</v>
      </c>
    </row>
    <row r="9141" s="231" customFormat="1" ht="13.65" customHeight="1">
      <c r="AA9141" s="245">
        <v>1662444</v>
      </c>
      <c r="AB9141" t="s" s="30">
        <v>18088</v>
      </c>
      <c r="AG9141" t="s" s="30">
        <f>CONCATENATE(AH9141,", ",AI9141," ",AJ9141)</f>
        <v>209</v>
      </c>
    </row>
    <row r="9142" s="231" customFormat="1" ht="13.65" customHeight="1">
      <c r="AA9142" s="245">
        <v>1662451</v>
      </c>
      <c r="AB9142" t="s" s="30">
        <v>18089</v>
      </c>
      <c r="AG9142" t="s" s="30">
        <f>CONCATENATE(AH9142,", ",AI9142," ",AJ9142)</f>
        <v>209</v>
      </c>
    </row>
    <row r="9143" s="231" customFormat="1" ht="13.65" customHeight="1">
      <c r="AA9143" s="245">
        <v>1662469</v>
      </c>
      <c r="AB9143" t="s" s="30">
        <v>18090</v>
      </c>
      <c r="AG9143" t="s" s="30">
        <f>CONCATENATE(AH9143,", ",AI9143," ",AJ9143)</f>
        <v>209</v>
      </c>
    </row>
    <row r="9144" s="231" customFormat="1" ht="13.65" customHeight="1">
      <c r="AA9144" s="245">
        <v>1662550</v>
      </c>
      <c r="AB9144" t="s" s="30">
        <v>18091</v>
      </c>
      <c r="AG9144" t="s" s="30">
        <f>CONCATENATE(AH9144,", ",AI9144," ",AJ9144)</f>
        <v>209</v>
      </c>
    </row>
    <row r="9145" s="231" customFormat="1" ht="13.65" customHeight="1">
      <c r="AA9145" s="245">
        <v>1664416</v>
      </c>
      <c r="AB9145" t="s" s="30">
        <v>18092</v>
      </c>
      <c r="AG9145" t="s" s="30">
        <f>CONCATENATE(AH9145,", ",AI9145," ",AJ9145)</f>
        <v>209</v>
      </c>
    </row>
    <row r="9146" s="231" customFormat="1" ht="13.65" customHeight="1">
      <c r="AA9146" s="245">
        <v>1669522</v>
      </c>
      <c r="AB9146" t="s" s="30">
        <v>18093</v>
      </c>
      <c r="AD9146" t="s" s="30">
        <v>18094</v>
      </c>
      <c r="AG9146" t="s" s="30">
        <f>CONCATENATE(AH9146,", ",AI9146," ",AJ9146)</f>
        <v>18095</v>
      </c>
      <c r="AH9146" t="s" s="244">
        <v>3900</v>
      </c>
      <c r="AI9146" t="s" s="30">
        <v>139</v>
      </c>
      <c r="AJ9146" s="245">
        <v>37321</v>
      </c>
    </row>
    <row r="9147" s="231" customFormat="1" ht="13.65" customHeight="1">
      <c r="AA9147" s="245">
        <v>1669597</v>
      </c>
      <c r="AB9147" t="s" s="30">
        <v>18096</v>
      </c>
      <c r="AD9147" t="s" s="30">
        <v>18097</v>
      </c>
      <c r="AG9147" t="s" s="30">
        <f>CONCATENATE(AH9147,", ",AI9147," ",AJ9147)</f>
        <v>1544</v>
      </c>
      <c r="AH9147" t="s" s="244">
        <v>138</v>
      </c>
      <c r="AI9147" t="s" s="30">
        <v>139</v>
      </c>
      <c r="AJ9147" s="245">
        <v>37412</v>
      </c>
    </row>
    <row r="9148" s="231" customFormat="1" ht="13.65" customHeight="1">
      <c r="AA9148" s="245">
        <v>1669704</v>
      </c>
      <c r="AB9148" t="s" s="30">
        <v>18098</v>
      </c>
      <c r="AG9148" t="s" s="30">
        <f>CONCATENATE(AH9148,", ",AI9148," ",AJ9148)</f>
        <v>209</v>
      </c>
    </row>
    <row r="9149" s="231" customFormat="1" ht="13.65" customHeight="1">
      <c r="AA9149" s="245">
        <v>1669712</v>
      </c>
      <c r="AB9149" t="s" s="30">
        <v>18099</v>
      </c>
      <c r="AG9149" t="s" s="30">
        <f>CONCATENATE(AH9149,", ",AI9149," ",AJ9149)</f>
        <v>209</v>
      </c>
    </row>
    <row r="9150" s="231" customFormat="1" ht="13.65" customHeight="1">
      <c r="AA9150" s="245">
        <v>1669720</v>
      </c>
      <c r="AB9150" t="s" s="30">
        <v>18100</v>
      </c>
      <c r="AG9150" t="s" s="30">
        <f>CONCATENATE(AH9150,", ",AI9150," ",AJ9150)</f>
        <v>209</v>
      </c>
    </row>
    <row r="9151" s="231" customFormat="1" ht="13.65" customHeight="1">
      <c r="AA9151" s="245">
        <v>1669936</v>
      </c>
      <c r="AB9151" t="s" s="30">
        <v>18101</v>
      </c>
      <c r="AD9151" t="s" s="30">
        <v>18102</v>
      </c>
      <c r="AG9151" t="s" s="30">
        <f>CONCATENATE(AH9151,", ",AI9151," ",AJ9151)</f>
        <v>309</v>
      </c>
      <c r="AH9151" t="s" s="244">
        <v>138</v>
      </c>
      <c r="AI9151" t="s" s="30">
        <v>139</v>
      </c>
      <c r="AJ9151" s="245">
        <v>37416</v>
      </c>
    </row>
    <row r="9152" s="231" customFormat="1" ht="13.65" customHeight="1">
      <c r="AA9152" s="245">
        <v>1670066</v>
      </c>
      <c r="AB9152" t="s" s="30">
        <v>18103</v>
      </c>
      <c r="AG9152" t="s" s="30">
        <f>CONCATENATE(AH9152,", ",AI9152," ",AJ9152)</f>
        <v>209</v>
      </c>
    </row>
    <row r="9153" s="231" customFormat="1" ht="13.65" customHeight="1">
      <c r="AA9153" s="245">
        <v>1670520</v>
      </c>
      <c r="AB9153" t="s" s="30">
        <v>18104</v>
      </c>
      <c r="AC9153" t="s" s="30">
        <v>18105</v>
      </c>
      <c r="AD9153" t="s" s="30">
        <v>18106</v>
      </c>
      <c r="AG9153" t="s" s="30">
        <f>CONCATENATE(AH9153,", ",AI9153," ",AJ9153)</f>
        <v>13362</v>
      </c>
      <c r="AH9153" t="s" s="244">
        <v>499</v>
      </c>
      <c r="AI9153" t="s" s="30">
        <v>139</v>
      </c>
      <c r="AJ9153" s="245">
        <v>37920</v>
      </c>
    </row>
    <row r="9154" s="231" customFormat="1" ht="13.65" customHeight="1">
      <c r="AA9154" s="245">
        <v>1676907</v>
      </c>
      <c r="AB9154" t="s" s="30">
        <v>18107</v>
      </c>
      <c r="AD9154" t="s" s="30">
        <v>18108</v>
      </c>
      <c r="AG9154" t="s" s="30">
        <f>CONCATENATE(AH9154,", ",AI9154," ",AJ9154)</f>
        <v>182</v>
      </c>
      <c r="AH9154" t="s" s="244">
        <v>138</v>
      </c>
      <c r="AI9154" t="s" s="30">
        <v>139</v>
      </c>
      <c r="AJ9154" s="245">
        <v>37421</v>
      </c>
    </row>
    <row r="9155" s="231" customFormat="1" ht="13.65" customHeight="1">
      <c r="AA9155" s="245">
        <v>1676972</v>
      </c>
      <c r="AB9155" t="s" s="30">
        <v>18109</v>
      </c>
      <c r="AG9155" t="s" s="30">
        <f>CONCATENATE(AH9155,", ",AI9155," ",AJ9155)</f>
        <v>209</v>
      </c>
    </row>
    <row r="9156" s="231" customFormat="1" ht="13.65" customHeight="1">
      <c r="AA9156" s="245">
        <v>1677079</v>
      </c>
      <c r="AB9156" t="s" s="30">
        <v>18110</v>
      </c>
      <c r="AC9156" t="s" s="30">
        <v>5242</v>
      </c>
      <c r="AG9156" t="s" s="30">
        <f>CONCATENATE(AH9156,", ",AI9156," ",AJ9156)</f>
        <v>209</v>
      </c>
    </row>
    <row r="9157" s="231" customFormat="1" ht="13.65" customHeight="1">
      <c r="AA9157" s="245">
        <v>1677103</v>
      </c>
      <c r="AB9157" t="s" s="30">
        <v>18111</v>
      </c>
      <c r="AG9157" t="s" s="30">
        <f>CONCATENATE(AH9157,", ",AI9157," ",AJ9157)</f>
        <v>209</v>
      </c>
    </row>
    <row r="9158" s="231" customFormat="1" ht="13.65" customHeight="1">
      <c r="AA9158" s="245">
        <v>1680164</v>
      </c>
      <c r="AB9158" t="s" s="30">
        <v>18112</v>
      </c>
      <c r="AG9158" t="s" s="30">
        <f>CONCATENATE(AH9158,", ",AI9158," ",AJ9158)</f>
        <v>209</v>
      </c>
    </row>
    <row r="9159" s="231" customFormat="1" ht="13.65" customHeight="1">
      <c r="AA9159" s="245">
        <v>1680198</v>
      </c>
      <c r="AB9159" t="s" s="30">
        <v>18113</v>
      </c>
      <c r="AC9159" t="s" s="30">
        <v>18114</v>
      </c>
      <c r="AG9159" t="s" s="30">
        <f>CONCATENATE(AH9159,", ",AI9159," ",AJ9159)</f>
        <v>209</v>
      </c>
    </row>
    <row r="9160" s="231" customFormat="1" ht="13.65" customHeight="1">
      <c r="AA9160" s="245">
        <v>1683457</v>
      </c>
      <c r="AB9160" t="s" s="30">
        <v>18115</v>
      </c>
      <c r="AD9160" t="s" s="30">
        <v>4207</v>
      </c>
      <c r="AG9160" t="s" s="30">
        <f>CONCATENATE(AH9160,", ",AI9160," ",AJ9160)</f>
        <v>3774</v>
      </c>
      <c r="AH9160" t="s" s="244">
        <v>3775</v>
      </c>
      <c r="AI9160" t="s" s="30">
        <v>139</v>
      </c>
      <c r="AJ9160" s="245">
        <v>37381</v>
      </c>
    </row>
    <row r="9161" s="231" customFormat="1" ht="13.65" customHeight="1">
      <c r="AA9161" s="245">
        <v>1683622</v>
      </c>
      <c r="AB9161" t="s" s="30">
        <v>18116</v>
      </c>
      <c r="AG9161" t="s" s="30">
        <f>CONCATENATE(AH9161,", ",AI9161," ",AJ9161)</f>
        <v>209</v>
      </c>
    </row>
    <row r="9162" s="231" customFormat="1" ht="13.65" customHeight="1">
      <c r="AA9162" s="245">
        <v>1683648</v>
      </c>
      <c r="AB9162" t="s" s="30">
        <v>18117</v>
      </c>
      <c r="AG9162" t="s" s="30">
        <f>CONCATENATE(AH9162,", ",AI9162," ",AJ9162)</f>
        <v>209</v>
      </c>
    </row>
    <row r="9163" s="231" customFormat="1" ht="13.65" customHeight="1">
      <c r="AA9163" s="245">
        <v>1683655</v>
      </c>
      <c r="AB9163" t="s" s="30">
        <v>18118</v>
      </c>
      <c r="AG9163" t="s" s="30">
        <f>CONCATENATE(AH9163,", ",AI9163," ",AJ9163)</f>
        <v>209</v>
      </c>
    </row>
    <row r="9164" s="231" customFormat="1" ht="13.65" customHeight="1">
      <c r="AA9164" s="245">
        <v>1683689</v>
      </c>
      <c r="AB9164" t="s" s="30">
        <v>18119</v>
      </c>
      <c r="AG9164" t="s" s="30">
        <f>CONCATENATE(AH9164,", ",AI9164," ",AJ9164)</f>
        <v>209</v>
      </c>
    </row>
    <row r="9165" s="231" customFormat="1" ht="13.65" customHeight="1">
      <c r="AA9165" s="245">
        <v>1683697</v>
      </c>
      <c r="AB9165" t="s" s="30">
        <v>18120</v>
      </c>
      <c r="AG9165" t="s" s="30">
        <f>CONCATENATE(AH9165,", ",AI9165," ",AJ9165)</f>
        <v>209</v>
      </c>
    </row>
    <row r="9166" s="231" customFormat="1" ht="13.65" customHeight="1">
      <c r="AA9166" s="245">
        <v>1685312</v>
      </c>
      <c r="AB9166" t="s" s="30">
        <v>18121</v>
      </c>
      <c r="AG9166" t="s" s="30">
        <f>CONCATENATE(AH9166,", ",AI9166," ",AJ9166)</f>
        <v>209</v>
      </c>
    </row>
    <row r="9167" s="231" customFormat="1" ht="13.65" customHeight="1">
      <c r="AA9167" s="245">
        <v>1685320</v>
      </c>
      <c r="AB9167" t="s" s="30">
        <v>18122</v>
      </c>
      <c r="AG9167" t="s" s="30">
        <f>CONCATENATE(AH9167,", ",AI9167," ",AJ9167)</f>
        <v>209</v>
      </c>
    </row>
    <row r="9168" s="231" customFormat="1" ht="13.65" customHeight="1">
      <c r="AA9168" s="245">
        <v>1685338</v>
      </c>
      <c r="AB9168" t="s" s="30">
        <v>18123</v>
      </c>
      <c r="AC9168" t="s" s="30">
        <v>5210</v>
      </c>
      <c r="AG9168" t="s" s="30">
        <f>CONCATENATE(AH9168,", ",AI9168," ",AJ9168)</f>
        <v>209</v>
      </c>
    </row>
    <row r="9169" s="231" customFormat="1" ht="13.65" customHeight="1">
      <c r="AA9169" s="245">
        <v>1685353</v>
      </c>
      <c r="AB9169" t="s" s="30">
        <v>18124</v>
      </c>
      <c r="AG9169" t="s" s="30">
        <f>CONCATENATE(AH9169,", ",AI9169," ",AJ9169)</f>
        <v>209</v>
      </c>
    </row>
    <row r="9170" s="231" customFormat="1" ht="13.65" customHeight="1">
      <c r="AA9170" s="245">
        <v>1685361</v>
      </c>
      <c r="AB9170" t="s" s="30">
        <v>18125</v>
      </c>
      <c r="AG9170" t="s" s="30">
        <f>CONCATENATE(AH9170,", ",AI9170," ",AJ9170)</f>
        <v>209</v>
      </c>
    </row>
    <row r="9171" s="231" customFormat="1" ht="13.65" customHeight="1">
      <c r="AA9171" s="245">
        <v>1685379</v>
      </c>
      <c r="AB9171" t="s" s="30">
        <v>18126</v>
      </c>
      <c r="AG9171" t="s" s="30">
        <f>CONCATENATE(AH9171,", ",AI9171," ",AJ9171)</f>
        <v>209</v>
      </c>
    </row>
    <row r="9172" s="231" customFormat="1" ht="13.65" customHeight="1">
      <c r="AA9172" s="245">
        <v>1685387</v>
      </c>
      <c r="AB9172" t="s" s="30">
        <v>18127</v>
      </c>
      <c r="AG9172" t="s" s="30">
        <f>CONCATENATE(AH9172,", ",AI9172," ",AJ9172)</f>
        <v>209</v>
      </c>
    </row>
    <row r="9173" s="231" customFormat="1" ht="13.65" customHeight="1">
      <c r="AA9173" s="245">
        <v>1685411</v>
      </c>
      <c r="AB9173" t="s" s="30">
        <v>18128</v>
      </c>
      <c r="AG9173" t="s" s="30">
        <f>CONCATENATE(AH9173,", ",AI9173," ",AJ9173)</f>
        <v>209</v>
      </c>
    </row>
    <row r="9174" s="231" customFormat="1" ht="13.65" customHeight="1">
      <c r="AA9174" s="245">
        <v>1685429</v>
      </c>
      <c r="AB9174" t="s" s="30">
        <v>18129</v>
      </c>
      <c r="AG9174" t="s" s="30">
        <f>CONCATENATE(AH9174,", ",AI9174," ",AJ9174)</f>
        <v>209</v>
      </c>
    </row>
    <row r="9175" s="231" customFormat="1" ht="13.65" customHeight="1">
      <c r="AA9175" s="245">
        <v>1686146</v>
      </c>
      <c r="AB9175" t="s" s="30">
        <v>18130</v>
      </c>
      <c r="AG9175" t="s" s="30">
        <f>CONCATENATE(AH9175,", ",AI9175," ",AJ9175)</f>
        <v>209</v>
      </c>
    </row>
    <row r="9176" s="231" customFormat="1" ht="13.65" customHeight="1">
      <c r="AA9176" s="245">
        <v>1686153</v>
      </c>
      <c r="AB9176" t="s" s="30">
        <v>18131</v>
      </c>
      <c r="AC9176" t="s" s="30">
        <v>18132</v>
      </c>
      <c r="AG9176" t="s" s="30">
        <f>CONCATENATE(AH9176,", ",AI9176," ",AJ9176)</f>
        <v>209</v>
      </c>
    </row>
    <row r="9177" s="231" customFormat="1" ht="13.65" customHeight="1">
      <c r="AA9177" s="245">
        <v>1686179</v>
      </c>
      <c r="AB9177" t="s" s="30">
        <v>18133</v>
      </c>
      <c r="AG9177" t="s" s="30">
        <f>CONCATENATE(AH9177,", ",AI9177," ",AJ9177)</f>
        <v>209</v>
      </c>
    </row>
    <row r="9178" s="231" customFormat="1" ht="13.65" customHeight="1">
      <c r="AA9178" s="245">
        <v>1686187</v>
      </c>
      <c r="AB9178" t="s" s="30">
        <v>18134</v>
      </c>
      <c r="AG9178" t="s" s="30">
        <f>CONCATENATE(AH9178,", ",AI9178," ",AJ9178)</f>
        <v>209</v>
      </c>
    </row>
    <row r="9179" s="231" customFormat="1" ht="13.65" customHeight="1">
      <c r="AA9179" s="245">
        <v>1686369</v>
      </c>
      <c r="AB9179" t="s" s="30">
        <v>18135</v>
      </c>
      <c r="AG9179" t="s" s="30">
        <f>CONCATENATE(AH9179,", ",AI9179," ",AJ9179)</f>
        <v>209</v>
      </c>
    </row>
    <row r="9180" s="231" customFormat="1" ht="13.65" customHeight="1">
      <c r="AA9180" s="245">
        <v>1687466</v>
      </c>
      <c r="AB9180" t="s" s="30">
        <v>18136</v>
      </c>
      <c r="AG9180" t="s" s="30">
        <f>CONCATENATE(AH9180,", ",AI9180," ",AJ9180)</f>
        <v>209</v>
      </c>
    </row>
    <row r="9181" s="231" customFormat="1" ht="13.65" customHeight="1">
      <c r="AA9181" s="245">
        <v>1687474</v>
      </c>
      <c r="AB9181" t="s" s="30">
        <v>18137</v>
      </c>
      <c r="AG9181" t="s" s="30">
        <f>CONCATENATE(AH9181,", ",AI9181," ",AJ9181)</f>
        <v>209</v>
      </c>
    </row>
    <row r="9182" s="231" customFormat="1" ht="13.65" customHeight="1">
      <c r="AA9182" s="245">
        <v>1687482</v>
      </c>
      <c r="AB9182" t="s" s="30">
        <v>18138</v>
      </c>
      <c r="AG9182" t="s" s="30">
        <f>CONCATENATE(AH9182,", ",AI9182," ",AJ9182)</f>
        <v>209</v>
      </c>
    </row>
    <row r="9183" s="231" customFormat="1" ht="13.65" customHeight="1">
      <c r="AA9183" s="245">
        <v>1687490</v>
      </c>
      <c r="AB9183" t="s" s="30">
        <v>18139</v>
      </c>
      <c r="AG9183" t="s" s="30">
        <f>CONCATENATE(AH9183,", ",AI9183," ",AJ9183)</f>
        <v>209</v>
      </c>
    </row>
    <row r="9184" s="231" customFormat="1" ht="13.65" customHeight="1">
      <c r="AA9184" s="245">
        <v>1687508</v>
      </c>
      <c r="AB9184" t="s" s="30">
        <v>18140</v>
      </c>
      <c r="AG9184" t="s" s="30">
        <f>CONCATENATE(AH9184,", ",AI9184," ",AJ9184)</f>
        <v>209</v>
      </c>
    </row>
    <row r="9185" s="231" customFormat="1" ht="13.65" customHeight="1">
      <c r="AA9185" s="245">
        <v>1690536</v>
      </c>
      <c r="AB9185" t="s" s="30">
        <v>18141</v>
      </c>
      <c r="AD9185" t="s" s="30">
        <v>18142</v>
      </c>
      <c r="AG9185" t="s" s="30">
        <f>CONCATENATE(AH9185,", ",AI9185," ",AJ9185)</f>
        <v>147</v>
      </c>
      <c r="AH9185" t="s" s="244">
        <v>138</v>
      </c>
      <c r="AI9185" t="s" s="30">
        <v>139</v>
      </c>
      <c r="AJ9185" s="245">
        <v>37406</v>
      </c>
    </row>
    <row r="9186" s="231" customFormat="1" ht="13.65" customHeight="1">
      <c r="AA9186" s="245">
        <v>1690544</v>
      </c>
      <c r="AB9186" t="s" s="30">
        <v>18143</v>
      </c>
      <c r="AD9186" t="s" s="30">
        <v>18144</v>
      </c>
      <c r="AG9186" t="s" s="30">
        <f>CONCATENATE(AH9186,", ",AI9186," ",AJ9186)</f>
        <v>18145</v>
      </c>
      <c r="AH9186" t="s" s="244">
        <v>259</v>
      </c>
      <c r="AI9186" t="s" s="30">
        <v>260</v>
      </c>
      <c r="AJ9186" s="245">
        <v>35207</v>
      </c>
    </row>
    <row r="9187" s="231" customFormat="1" ht="13.65" customHeight="1">
      <c r="AA9187" s="245">
        <v>1690551</v>
      </c>
      <c r="AB9187" t="s" s="30">
        <v>18146</v>
      </c>
      <c r="AD9187" t="s" s="30">
        <v>18147</v>
      </c>
      <c r="AG9187" t="s" s="30">
        <f>CONCATENATE(AH9187,", ",AI9187," ",AJ9187)</f>
        <v>182</v>
      </c>
      <c r="AH9187" t="s" s="244">
        <v>138</v>
      </c>
      <c r="AI9187" t="s" s="30">
        <v>139</v>
      </c>
      <c r="AJ9187" s="245">
        <v>37421</v>
      </c>
    </row>
    <row r="9188" s="231" customFormat="1" ht="13.65" customHeight="1">
      <c r="AA9188" s="245">
        <v>1690593</v>
      </c>
      <c r="AB9188" t="s" s="30">
        <v>18148</v>
      </c>
      <c r="AG9188" t="s" s="30">
        <f>CONCATENATE(AH9188,", ",AI9188," ",AJ9188)</f>
        <v>209</v>
      </c>
    </row>
    <row r="9189" s="231" customFormat="1" ht="13.65" customHeight="1">
      <c r="AA9189" s="245">
        <v>1690940</v>
      </c>
      <c r="AB9189" t="s" s="30">
        <v>18149</v>
      </c>
      <c r="AC9189" t="s" s="30">
        <v>18150</v>
      </c>
      <c r="AD9189" t="s" s="30">
        <v>18151</v>
      </c>
      <c r="AG9189" t="s" s="30">
        <f>CONCATENATE(AH9189,", ",AI9189," ",AJ9189)</f>
        <v>15264</v>
      </c>
      <c r="AH9189" t="s" s="244">
        <v>15265</v>
      </c>
      <c r="AI9189" t="s" s="30">
        <v>139</v>
      </c>
      <c r="AJ9189" s="245">
        <v>38501</v>
      </c>
    </row>
    <row r="9190" s="231" customFormat="1" ht="13.65" customHeight="1">
      <c r="AA9190" s="245">
        <v>1691005</v>
      </c>
      <c r="AB9190" t="s" s="30">
        <v>18152</v>
      </c>
      <c r="AD9190" t="s" s="30">
        <v>18153</v>
      </c>
      <c r="AG9190" t="s" s="30">
        <f>CONCATENATE(AH9190,", ",AI9190," ",AJ9190)</f>
        <v>18154</v>
      </c>
      <c r="AH9190" t="s" s="244">
        <v>10950</v>
      </c>
      <c r="AI9190" t="s" s="30">
        <v>178</v>
      </c>
      <c r="AJ9190" s="245">
        <v>30022</v>
      </c>
    </row>
    <row r="9191" s="231" customFormat="1" ht="13.65" customHeight="1">
      <c r="AA9191" s="245">
        <v>1691310</v>
      </c>
      <c r="AB9191" t="s" s="30">
        <v>18155</v>
      </c>
      <c r="AD9191" t="s" s="30">
        <v>18156</v>
      </c>
      <c r="AG9191" t="s" s="30">
        <f>CONCATENATE(AH9191,", ",AI9191," ",AJ9191)</f>
        <v>18157</v>
      </c>
      <c r="AH9191" t="s" s="244">
        <v>18158</v>
      </c>
      <c r="AI9191" t="s" s="30">
        <v>3348</v>
      </c>
      <c r="AJ9191" s="245">
        <v>60555</v>
      </c>
    </row>
    <row r="9192" s="231" customFormat="1" ht="13.65" customHeight="1">
      <c r="AA9192" s="245">
        <v>1691336</v>
      </c>
      <c r="AB9192" t="s" s="30">
        <v>18159</v>
      </c>
      <c r="AG9192" t="s" s="30">
        <f>CONCATENATE(AH9192,", ",AI9192," ",AJ9192)</f>
        <v>209</v>
      </c>
    </row>
    <row r="9193" s="231" customFormat="1" ht="13.65" customHeight="1">
      <c r="AA9193" s="245">
        <v>1691419</v>
      </c>
      <c r="AB9193" t="s" s="30">
        <v>18160</v>
      </c>
      <c r="AD9193" t="s" s="30">
        <v>18161</v>
      </c>
      <c r="AG9193" t="s" s="30">
        <f>CONCATENATE(AH9193,", ",AI9193," ",AJ9193)</f>
        <v>18162</v>
      </c>
      <c r="AH9193" t="s" s="244">
        <v>18163</v>
      </c>
      <c r="AI9193" t="s" s="30">
        <v>4363</v>
      </c>
      <c r="AJ9193" s="245">
        <v>94565</v>
      </c>
    </row>
    <row r="9194" s="231" customFormat="1" ht="13.65" customHeight="1">
      <c r="AA9194" s="245">
        <v>1697879</v>
      </c>
      <c r="AB9194" t="s" s="30">
        <v>18164</v>
      </c>
      <c r="AD9194" t="s" s="30">
        <v>18165</v>
      </c>
      <c r="AE9194" t="s" s="30">
        <v>18166</v>
      </c>
      <c r="AG9194" t="s" s="30">
        <f>CONCATENATE(AH9194,", ",AI9194," ",AJ9194)</f>
        <v>250</v>
      </c>
      <c r="AH9194" t="s" s="244">
        <v>138</v>
      </c>
      <c r="AI9194" t="s" s="30">
        <v>139</v>
      </c>
      <c r="AJ9194" s="245">
        <v>37422</v>
      </c>
    </row>
    <row r="9195" s="231" customFormat="1" ht="13.65" customHeight="1">
      <c r="AA9195" s="245">
        <v>1697986</v>
      </c>
      <c r="AB9195" t="s" s="30">
        <v>18167</v>
      </c>
      <c r="AG9195" t="s" s="30">
        <f>CONCATENATE(AH9195,", ",AI9195," ",AJ9195)</f>
        <v>209</v>
      </c>
    </row>
    <row r="9196" s="231" customFormat="1" ht="13.65" customHeight="1">
      <c r="AA9196" s="245">
        <v>1698042</v>
      </c>
      <c r="AB9196" t="s" s="30">
        <v>18168</v>
      </c>
      <c r="AG9196" t="s" s="30">
        <f>CONCATENATE(AH9196,", ",AI9196," ",AJ9196)</f>
        <v>209</v>
      </c>
    </row>
    <row r="9197" s="231" customFormat="1" ht="13.65" customHeight="1">
      <c r="AA9197" s="245">
        <v>1698083</v>
      </c>
      <c r="AB9197" t="s" s="30">
        <v>18169</v>
      </c>
      <c r="AG9197" t="s" s="30">
        <f>CONCATENATE(AH9197,", ",AI9197," ",AJ9197)</f>
        <v>209</v>
      </c>
    </row>
    <row r="9198" s="231" customFormat="1" ht="13.65" customHeight="1">
      <c r="AA9198" s="245">
        <v>1698109</v>
      </c>
      <c r="AB9198" t="s" s="30">
        <v>18170</v>
      </c>
      <c r="AC9198" t="s" s="30">
        <v>18171</v>
      </c>
      <c r="AD9198" t="s" s="30">
        <v>18172</v>
      </c>
      <c r="AG9198" t="s" s="30">
        <f>CONCATENATE(AH9198,", ",AI9198," ",AJ9198)</f>
        <v>18173</v>
      </c>
      <c r="AH9198" t="s" s="244">
        <v>18174</v>
      </c>
      <c r="AI9198" t="s" s="30">
        <v>139</v>
      </c>
      <c r="AJ9198" s="245">
        <v>37373</v>
      </c>
    </row>
    <row r="9199" s="231" customFormat="1" ht="13.65" customHeight="1">
      <c r="AA9199" s="245">
        <v>1698158</v>
      </c>
      <c r="AB9199" t="s" s="30">
        <v>18175</v>
      </c>
      <c r="AG9199" t="s" s="30">
        <f>CONCATENATE(AH9199,", ",AI9199," ",AJ9199)</f>
        <v>209</v>
      </c>
    </row>
    <row r="9200" s="231" customFormat="1" ht="13.65" customHeight="1">
      <c r="AA9200" s="245">
        <v>1698232</v>
      </c>
      <c r="AB9200" t="s" s="30">
        <v>18176</v>
      </c>
      <c r="AC9200" t="s" s="30">
        <v>18177</v>
      </c>
      <c r="AG9200" t="s" s="30">
        <f>CONCATENATE(AH9200,", ",AI9200," ",AJ9200)</f>
        <v>209</v>
      </c>
    </row>
    <row r="9201" s="231" customFormat="1" ht="13.65" customHeight="1">
      <c r="AA9201" s="245">
        <v>1698240</v>
      </c>
      <c r="AB9201" t="s" s="30">
        <v>18178</v>
      </c>
      <c r="AG9201" t="s" s="30">
        <f>CONCATENATE(AH9201,", ",AI9201," ",AJ9201)</f>
        <v>209</v>
      </c>
    </row>
    <row r="9202" s="231" customFormat="1" ht="13.65" customHeight="1">
      <c r="AA9202" s="245">
        <v>1698257</v>
      </c>
      <c r="AB9202" t="s" s="30">
        <v>18179</v>
      </c>
      <c r="AC9202" t="s" s="30">
        <v>18180</v>
      </c>
      <c r="AG9202" t="s" s="30">
        <f>CONCATENATE(AH9202,", ",AI9202," ",AJ9202)</f>
        <v>209</v>
      </c>
    </row>
    <row r="9203" s="231" customFormat="1" ht="13.65" customHeight="1">
      <c r="AA9203" s="245">
        <v>1698265</v>
      </c>
      <c r="AB9203" t="s" s="30">
        <v>18181</v>
      </c>
      <c r="AC9203" t="s" s="30">
        <v>18182</v>
      </c>
      <c r="AG9203" t="s" s="30">
        <f>CONCATENATE(AH9203,", ",AI9203," ",AJ9203)</f>
        <v>209</v>
      </c>
    </row>
    <row r="9204" s="231" customFormat="1" ht="13.65" customHeight="1">
      <c r="AA9204" s="245">
        <v>1698273</v>
      </c>
      <c r="AB9204" t="s" s="30">
        <v>18183</v>
      </c>
      <c r="AG9204" t="s" s="30">
        <f>CONCATENATE(AH9204,", ",AI9204," ",AJ9204)</f>
        <v>209</v>
      </c>
    </row>
    <row r="9205" s="231" customFormat="1" ht="13.65" customHeight="1">
      <c r="AA9205" s="245">
        <v>1698281</v>
      </c>
      <c r="AB9205" t="s" s="30">
        <v>18184</v>
      </c>
      <c r="AG9205" t="s" s="30">
        <f>CONCATENATE(AH9205,", ",AI9205," ",AJ9205)</f>
        <v>209</v>
      </c>
    </row>
    <row r="9206" s="231" customFormat="1" ht="13.65" customHeight="1">
      <c r="AA9206" s="245">
        <v>1698299</v>
      </c>
      <c r="AB9206" t="s" s="30">
        <v>18185</v>
      </c>
      <c r="AG9206" t="s" s="30">
        <f>CONCATENATE(AH9206,", ",AI9206," ",AJ9206)</f>
        <v>209</v>
      </c>
    </row>
    <row r="9207" s="231" customFormat="1" ht="13.65" customHeight="1">
      <c r="AA9207" s="245">
        <v>1698307</v>
      </c>
      <c r="AB9207" t="s" s="30">
        <v>18186</v>
      </c>
      <c r="AG9207" t="s" s="30">
        <f>CONCATENATE(AH9207,", ",AI9207," ",AJ9207)</f>
        <v>209</v>
      </c>
    </row>
    <row r="9208" s="231" customFormat="1" ht="13.65" customHeight="1">
      <c r="AA9208" s="245">
        <v>1698315</v>
      </c>
      <c r="AB9208" t="s" s="30">
        <v>18187</v>
      </c>
      <c r="AC9208" t="s" s="30">
        <v>18188</v>
      </c>
      <c r="AG9208" t="s" s="30">
        <f>CONCATENATE(AH9208,", ",AI9208," ",AJ9208)</f>
        <v>209</v>
      </c>
    </row>
    <row r="9209" s="231" customFormat="1" ht="13.65" customHeight="1">
      <c r="AA9209" s="245">
        <v>1698323</v>
      </c>
      <c r="AB9209" t="s" s="30">
        <v>18189</v>
      </c>
      <c r="AG9209" t="s" s="30">
        <f>CONCATENATE(AH9209,", ",AI9209," ",AJ9209)</f>
        <v>209</v>
      </c>
    </row>
    <row r="9210" s="231" customFormat="1" ht="13.65" customHeight="1">
      <c r="AA9210" s="245">
        <v>1698869</v>
      </c>
      <c r="AB9210" t="s" s="30">
        <v>18190</v>
      </c>
      <c r="AD9210" t="s" s="30">
        <v>18191</v>
      </c>
      <c r="AG9210" t="s" s="30">
        <f>CONCATENATE(AH9210,", ",AI9210," ",AJ9210)</f>
        <v>1221</v>
      </c>
      <c r="AH9210" t="s" s="244">
        <v>716</v>
      </c>
      <c r="AI9210" t="s" s="30">
        <v>178</v>
      </c>
      <c r="AJ9210" s="245">
        <v>30741</v>
      </c>
    </row>
    <row r="9211" s="231" customFormat="1" ht="13.65" customHeight="1">
      <c r="AA9211" s="245">
        <v>1698984</v>
      </c>
      <c r="AB9211" t="s" s="30">
        <v>18192</v>
      </c>
      <c r="AD9211" t="s" s="30">
        <v>18193</v>
      </c>
      <c r="AG9211" t="s" s="30">
        <f>CONCATENATE(AH9211,", ",AI9211," ",AJ9211)</f>
        <v>845</v>
      </c>
      <c r="AH9211" t="s" s="244">
        <v>162</v>
      </c>
      <c r="AI9211" t="s" s="30">
        <v>139</v>
      </c>
      <c r="AJ9211" s="245">
        <v>37343</v>
      </c>
    </row>
    <row r="9212" s="231" customFormat="1" ht="13.65" customHeight="1">
      <c r="AA9212" s="245">
        <v>1699008</v>
      </c>
      <c r="AB9212" t="s" s="30">
        <v>18194</v>
      </c>
      <c r="AD9212" t="s" s="30">
        <v>18195</v>
      </c>
      <c r="AG9212" t="s" s="30">
        <f>CONCATENATE(AH9212,", ",AI9212," ",AJ9212)</f>
        <v>18196</v>
      </c>
      <c r="AH9212" t="s" s="244">
        <v>5492</v>
      </c>
      <c r="AI9212" t="s" s="30">
        <v>3348</v>
      </c>
      <c r="AJ9212" t="s" s="30">
        <v>18197</v>
      </c>
    </row>
    <row r="9213" s="231" customFormat="1" ht="13.65" customHeight="1">
      <c r="AA9213" s="245">
        <v>1699016</v>
      </c>
      <c r="AB9213" t="s" s="30">
        <v>18198</v>
      </c>
      <c r="AD9213" t="s" s="30">
        <v>18199</v>
      </c>
      <c r="AG9213" t="s" s="30">
        <f>CONCATENATE(AH9213,", ",AI9213," ",AJ9213)</f>
        <v>18200</v>
      </c>
      <c r="AH9213" t="s" s="244">
        <v>17808</v>
      </c>
      <c r="AI9213" t="s" s="30">
        <v>139</v>
      </c>
      <c r="AJ9213" s="245">
        <v>37042</v>
      </c>
    </row>
    <row r="9214" s="231" customFormat="1" ht="13.65" customHeight="1">
      <c r="AA9214" s="245">
        <v>1699057</v>
      </c>
      <c r="AB9214" t="s" s="30">
        <v>18201</v>
      </c>
      <c r="AG9214" t="s" s="30">
        <f>CONCATENATE(AH9214,", ",AI9214," ",AJ9214)</f>
        <v>209</v>
      </c>
    </row>
    <row r="9215" s="231" customFormat="1" ht="13.65" customHeight="1">
      <c r="AA9215" s="245">
        <v>1699065</v>
      </c>
      <c r="AB9215" t="s" s="30">
        <v>18202</v>
      </c>
      <c r="AD9215" t="s" s="30">
        <v>18203</v>
      </c>
      <c r="AG9215" t="s" s="30">
        <f>CONCATENATE(AH9215,", ",AI9215," ",AJ9215)</f>
        <v>4502</v>
      </c>
      <c r="AH9215" t="s" s="244">
        <v>854</v>
      </c>
      <c r="AI9215" t="s" s="30">
        <v>139</v>
      </c>
      <c r="AJ9215" s="245">
        <v>37312</v>
      </c>
    </row>
    <row r="9216" s="231" customFormat="1" ht="13.65" customHeight="1">
      <c r="AA9216" s="245">
        <v>1699107</v>
      </c>
      <c r="AB9216" t="s" s="30">
        <v>18204</v>
      </c>
      <c r="AD9216" t="s" s="30">
        <v>18205</v>
      </c>
      <c r="AG9216" t="s" s="30">
        <f>CONCATENATE(AH9216,", ",AI9216," ",AJ9216)</f>
        <v>18206</v>
      </c>
      <c r="AH9216" t="s" s="244">
        <v>18207</v>
      </c>
      <c r="AI9216" t="s" s="30">
        <v>5274</v>
      </c>
      <c r="AJ9216" s="245">
        <v>16830</v>
      </c>
    </row>
    <row r="9217" s="231" customFormat="1" ht="13.65" customHeight="1">
      <c r="AA9217" s="245">
        <v>1699214</v>
      </c>
      <c r="AB9217" t="s" s="30">
        <v>18208</v>
      </c>
      <c r="AD9217" t="s" s="30">
        <v>18209</v>
      </c>
      <c r="AG9217" t="s" s="30">
        <f>CONCATENATE(AH9217,", ",AI9217," ",AJ9217)</f>
        <v>267</v>
      </c>
      <c r="AH9217" t="s" s="244">
        <v>138</v>
      </c>
      <c r="AI9217" t="s" s="30">
        <v>139</v>
      </c>
      <c r="AJ9217" s="245">
        <v>37419</v>
      </c>
    </row>
    <row r="9218" s="231" customFormat="1" ht="13.65" customHeight="1">
      <c r="AA9218" s="245">
        <v>1699941</v>
      </c>
      <c r="AB9218" t="s" s="30">
        <v>18210</v>
      </c>
      <c r="AC9218" t="s" s="30">
        <v>18211</v>
      </c>
      <c r="AG9218" t="s" s="30">
        <f>CONCATENATE(AH9218,", ",AI9218," ",AJ9218)</f>
        <v>209</v>
      </c>
    </row>
    <row r="9219" s="231" customFormat="1" ht="13.65" customHeight="1">
      <c r="AA9219" s="245">
        <v>1700087</v>
      </c>
      <c r="AB9219" t="s" s="30">
        <v>18212</v>
      </c>
      <c r="AD9219" t="s" s="30">
        <v>18213</v>
      </c>
      <c r="AG9219" t="s" s="30">
        <f>CONCATENATE(AH9219,", ",AI9219," ",AJ9219)</f>
        <v>267</v>
      </c>
      <c r="AH9219" t="s" s="244">
        <v>138</v>
      </c>
      <c r="AI9219" t="s" s="30">
        <v>139</v>
      </c>
      <c r="AJ9219" s="245">
        <v>37419</v>
      </c>
    </row>
    <row r="9220" s="231" customFormat="1" ht="13.65" customHeight="1">
      <c r="AA9220" s="245">
        <v>1700145</v>
      </c>
      <c r="AB9220" t="s" s="30">
        <v>18214</v>
      </c>
      <c r="AD9220" t="s" s="30">
        <v>18215</v>
      </c>
      <c r="AG9220" t="s" s="30">
        <f>CONCATENATE(AH9220,", ",AI9220," ",AJ9220)</f>
        <v>18216</v>
      </c>
      <c r="AH9220" t="s" s="244">
        <v>18217</v>
      </c>
      <c r="AI9220" t="s" s="30">
        <v>139</v>
      </c>
      <c r="AJ9220" s="245">
        <v>37826</v>
      </c>
    </row>
    <row r="9221" s="231" customFormat="1" ht="13.65" customHeight="1">
      <c r="AA9221" s="245">
        <v>1700152</v>
      </c>
      <c r="AB9221" t="s" s="30">
        <v>18218</v>
      </c>
      <c r="AG9221" t="s" s="30">
        <f>CONCATENATE(AH9221,", ",AI9221," ",AJ9221)</f>
        <v>209</v>
      </c>
    </row>
    <row r="9222" s="231" customFormat="1" ht="13.65" customHeight="1">
      <c r="AA9222" s="245">
        <v>1700160</v>
      </c>
      <c r="AB9222" t="s" s="30">
        <v>18219</v>
      </c>
      <c r="AD9222" t="s" s="30">
        <v>18220</v>
      </c>
      <c r="AG9222" t="s" s="30">
        <f>CONCATENATE(AH9222,", ",AI9222," ",AJ9222)</f>
        <v>18221</v>
      </c>
      <c r="AH9222" t="s" s="244">
        <v>18222</v>
      </c>
      <c r="AI9222" t="s" s="30">
        <v>139</v>
      </c>
      <c r="AJ9222" s="245">
        <v>37617</v>
      </c>
    </row>
    <row r="9223" s="231" customFormat="1" ht="13.65" customHeight="1">
      <c r="AA9223" s="245">
        <v>1700178</v>
      </c>
      <c r="AB9223" t="s" s="30">
        <v>18223</v>
      </c>
      <c r="AD9223" t="s" s="30">
        <v>18224</v>
      </c>
      <c r="AG9223" t="s" s="30">
        <f>CONCATENATE(AH9223,", ",AI9223," ",AJ9223)</f>
        <v>16033</v>
      </c>
      <c r="AH9223" t="s" s="244">
        <v>16034</v>
      </c>
      <c r="AI9223" t="s" s="30">
        <v>139</v>
      </c>
      <c r="AJ9223" s="245">
        <v>37861</v>
      </c>
    </row>
    <row r="9224" s="231" customFormat="1" ht="13.65" customHeight="1">
      <c r="AA9224" s="245">
        <v>1700186</v>
      </c>
      <c r="AB9224" t="s" s="30">
        <v>18225</v>
      </c>
      <c r="AD9224" t="s" s="30">
        <v>18226</v>
      </c>
      <c r="AG9224" t="s" s="30">
        <f>CONCATENATE(AH9224,", ",AI9224," ",AJ9224)</f>
        <v>18227</v>
      </c>
      <c r="AH9224" t="s" s="244">
        <v>18228</v>
      </c>
      <c r="AI9224" t="s" s="30">
        <v>139</v>
      </c>
      <c r="AJ9224" s="245">
        <v>37869</v>
      </c>
    </row>
    <row r="9225" s="231" customFormat="1" ht="13.65" customHeight="1">
      <c r="AA9225" s="245">
        <v>1700194</v>
      </c>
      <c r="AB9225" t="s" s="30">
        <v>18229</v>
      </c>
      <c r="AD9225" t="s" s="30">
        <v>18230</v>
      </c>
      <c r="AG9225" t="s" s="30">
        <f>CONCATENATE(AH9225,", ",AI9225," ",AJ9225)</f>
        <v>18231</v>
      </c>
      <c r="AH9225" t="s" s="244">
        <v>18232</v>
      </c>
      <c r="AI9225" t="s" s="30">
        <v>139</v>
      </c>
      <c r="AJ9225" s="245">
        <v>37643</v>
      </c>
    </row>
    <row r="9226" s="231" customFormat="1" ht="13.65" customHeight="1">
      <c r="AA9226" s="245">
        <v>1700277</v>
      </c>
      <c r="AB9226" t="s" s="30">
        <v>18233</v>
      </c>
      <c r="AD9226" t="s" s="30">
        <v>18234</v>
      </c>
      <c r="AG9226" t="s" s="30">
        <f>CONCATENATE(AH9226,", ",AI9226," ",AJ9226)</f>
        <v>18235</v>
      </c>
      <c r="AH9226" t="s" s="244">
        <v>18236</v>
      </c>
      <c r="AI9226" t="s" s="30">
        <v>4691</v>
      </c>
      <c r="AJ9226" s="245">
        <v>80021</v>
      </c>
    </row>
    <row r="9227" s="231" customFormat="1" ht="13.65" customHeight="1">
      <c r="AA9227" s="245">
        <v>1700517</v>
      </c>
      <c r="AB9227" t="s" s="30">
        <v>18237</v>
      </c>
      <c r="AD9227" t="s" s="30">
        <v>18238</v>
      </c>
      <c r="AG9227" t="s" s="30">
        <f>CONCATENATE(AH9227,", ",AI9227," ",AJ9227)</f>
        <v>197</v>
      </c>
      <c r="AH9227" t="s" s="244">
        <v>138</v>
      </c>
      <c r="AI9227" t="s" s="30">
        <v>139</v>
      </c>
      <c r="AJ9227" s="245">
        <v>37402</v>
      </c>
    </row>
    <row r="9228" s="231" customFormat="1" ht="13.65" customHeight="1">
      <c r="AA9228" s="245">
        <v>1700715</v>
      </c>
      <c r="AB9228" t="s" s="30">
        <v>18239</v>
      </c>
      <c r="AD9228" t="s" s="30">
        <v>10440</v>
      </c>
      <c r="AG9228" t="s" s="30">
        <f>CONCATENATE(AH9228,", ",AI9228," ",AJ9228)</f>
        <v>3752</v>
      </c>
      <c r="AH9228" t="s" s="244">
        <v>3753</v>
      </c>
      <c r="AI9228" t="s" s="30">
        <v>139</v>
      </c>
      <c r="AJ9228" s="245">
        <v>37321</v>
      </c>
    </row>
    <row r="9229" s="231" customFormat="1" ht="13.65" customHeight="1">
      <c r="AA9229" s="245">
        <v>1701937</v>
      </c>
      <c r="AB9229" t="s" s="30">
        <v>18240</v>
      </c>
      <c r="AG9229" t="s" s="30">
        <f>CONCATENATE(AH9229,", ",AI9229," ",AJ9229)</f>
        <v>209</v>
      </c>
    </row>
    <row r="9230" s="231" customFormat="1" ht="13.65" customHeight="1">
      <c r="AA9230" s="245">
        <v>1702240</v>
      </c>
      <c r="AB9230" t="s" s="30">
        <v>18241</v>
      </c>
      <c r="AD9230" t="s" s="30">
        <v>16154</v>
      </c>
      <c r="AG9230" t="s" s="30">
        <f>CONCATENATE(AH9230,", ",AI9230," ",AJ9230)</f>
        <v>15784</v>
      </c>
      <c r="AH9230" t="s" s="244">
        <v>4118</v>
      </c>
      <c r="AI9230" t="s" s="30">
        <v>139</v>
      </c>
      <c r="AJ9230" s="245">
        <v>37830</v>
      </c>
    </row>
    <row r="9231" s="231" customFormat="1" ht="13.65" customHeight="1">
      <c r="AA9231" s="245">
        <v>1703289</v>
      </c>
      <c r="AB9231" t="s" s="30">
        <v>18242</v>
      </c>
      <c r="AG9231" t="s" s="30">
        <f>CONCATENATE(AH9231,", ",AI9231," ",AJ9231)</f>
        <v>209</v>
      </c>
    </row>
    <row r="9232" s="231" customFormat="1" ht="13.65" customHeight="1">
      <c r="AA9232" s="245">
        <v>1703636</v>
      </c>
      <c r="AB9232" t="s" s="30">
        <v>18243</v>
      </c>
      <c r="AG9232" t="s" s="30">
        <f>CONCATENATE(AH9232,", ",AI9232," ",AJ9232)</f>
        <v>209</v>
      </c>
    </row>
    <row r="9233" s="231" customFormat="1" ht="13.65" customHeight="1">
      <c r="AA9233" s="245">
        <v>1703644</v>
      </c>
      <c r="AB9233" t="s" s="30">
        <v>18244</v>
      </c>
      <c r="AC9233" t="s" s="30">
        <v>18245</v>
      </c>
      <c r="AG9233" t="s" s="30">
        <f>CONCATENATE(AH9233,", ",AI9233," ",AJ9233)</f>
        <v>209</v>
      </c>
    </row>
    <row r="9234" s="231" customFormat="1" ht="13.65" customHeight="1">
      <c r="AA9234" s="245">
        <v>1703651</v>
      </c>
      <c r="AB9234" t="s" s="30">
        <v>18246</v>
      </c>
      <c r="AG9234" t="s" s="30">
        <f>CONCATENATE(AH9234,", ",AI9234," ",AJ9234)</f>
        <v>209</v>
      </c>
    </row>
    <row r="9235" s="231" customFormat="1" ht="13.65" customHeight="1">
      <c r="AA9235" s="245">
        <v>1703669</v>
      </c>
      <c r="AB9235" t="s" s="30">
        <v>18247</v>
      </c>
      <c r="AG9235" t="s" s="30">
        <f>CONCATENATE(AH9235,", ",AI9235," ",AJ9235)</f>
        <v>209</v>
      </c>
    </row>
    <row r="9236" s="231" customFormat="1" ht="13.65" customHeight="1">
      <c r="AA9236" s="245">
        <v>1703677</v>
      </c>
      <c r="AB9236" t="s" s="30">
        <v>18248</v>
      </c>
      <c r="AG9236" t="s" s="30">
        <f>CONCATENATE(AH9236,", ",AI9236," ",AJ9236)</f>
        <v>209</v>
      </c>
    </row>
    <row r="9237" s="231" customFormat="1" ht="13.65" customHeight="1">
      <c r="AA9237" s="245">
        <v>1703685</v>
      </c>
      <c r="AB9237" t="s" s="30">
        <v>18249</v>
      </c>
      <c r="AG9237" t="s" s="30">
        <f>CONCATENATE(AH9237,", ",AI9237," ",AJ9237)</f>
        <v>209</v>
      </c>
    </row>
    <row r="9238" s="231" customFormat="1" ht="13.65" customHeight="1">
      <c r="AA9238" s="245">
        <v>1703693</v>
      </c>
      <c r="AB9238" t="s" s="30">
        <v>18250</v>
      </c>
      <c r="AC9238" t="s" s="30">
        <v>15532</v>
      </c>
      <c r="AG9238" t="s" s="30">
        <f>CONCATENATE(AH9238,", ",AI9238," ",AJ9238)</f>
        <v>209</v>
      </c>
    </row>
    <row r="9239" s="231" customFormat="1" ht="13.65" customHeight="1">
      <c r="AA9239" s="245">
        <v>1703701</v>
      </c>
      <c r="AB9239" t="s" s="30">
        <v>18251</v>
      </c>
      <c r="AG9239" t="s" s="30">
        <f>CONCATENATE(AH9239,", ",AI9239," ",AJ9239)</f>
        <v>209</v>
      </c>
    </row>
    <row r="9240" s="231" customFormat="1" ht="13.65" customHeight="1">
      <c r="AA9240" s="245">
        <v>1703719</v>
      </c>
      <c r="AB9240" t="s" s="30">
        <v>18252</v>
      </c>
      <c r="AG9240" t="s" s="30">
        <f>CONCATENATE(AH9240,", ",AI9240," ",AJ9240)</f>
        <v>209</v>
      </c>
    </row>
    <row r="9241" s="231" customFormat="1" ht="13.65" customHeight="1">
      <c r="AA9241" s="245">
        <v>1703727</v>
      </c>
      <c r="AB9241" t="s" s="30">
        <v>18253</v>
      </c>
      <c r="AG9241" t="s" s="30">
        <f>CONCATENATE(AH9241,", ",AI9241," ",AJ9241)</f>
        <v>209</v>
      </c>
    </row>
    <row r="9242" s="231" customFormat="1" ht="13.65" customHeight="1">
      <c r="AA9242" s="245">
        <v>1703735</v>
      </c>
      <c r="AB9242" t="s" s="30">
        <v>18254</v>
      </c>
      <c r="AC9242" t="s" s="30">
        <v>18255</v>
      </c>
      <c r="AG9242" t="s" s="30">
        <f>CONCATENATE(AH9242,", ",AI9242," ",AJ9242)</f>
        <v>209</v>
      </c>
    </row>
    <row r="9243" s="231" customFormat="1" ht="13.65" customHeight="1">
      <c r="AA9243" s="245">
        <v>1703743</v>
      </c>
      <c r="AB9243" t="s" s="30">
        <v>18256</v>
      </c>
      <c r="AG9243" t="s" s="30">
        <f>CONCATENATE(AH9243,", ",AI9243," ",AJ9243)</f>
        <v>209</v>
      </c>
    </row>
    <row r="9244" s="231" customFormat="1" ht="13.65" customHeight="1">
      <c r="AA9244" s="245">
        <v>1703750</v>
      </c>
      <c r="AB9244" t="s" s="30">
        <v>6914</v>
      </c>
      <c r="AC9244" t="s" s="30">
        <v>18257</v>
      </c>
      <c r="AG9244" t="s" s="30">
        <f>CONCATENATE(AH9244,", ",AI9244," ",AJ9244)</f>
        <v>209</v>
      </c>
    </row>
    <row r="9245" s="231" customFormat="1" ht="13.65" customHeight="1">
      <c r="AA9245" s="245">
        <v>1703768</v>
      </c>
      <c r="AB9245" t="s" s="30">
        <v>18258</v>
      </c>
      <c r="AG9245" t="s" s="30">
        <f>CONCATENATE(AH9245,", ",AI9245," ",AJ9245)</f>
        <v>209</v>
      </c>
    </row>
    <row r="9246" s="231" customFormat="1" ht="13.65" customHeight="1">
      <c r="AA9246" s="245">
        <v>1703776</v>
      </c>
      <c r="AB9246" t="s" s="30">
        <v>18259</v>
      </c>
      <c r="AG9246" t="s" s="30">
        <f>CONCATENATE(AH9246,", ",AI9246," ",AJ9246)</f>
        <v>209</v>
      </c>
    </row>
    <row r="9247" s="231" customFormat="1" ht="13.65" customHeight="1">
      <c r="AA9247" s="245">
        <v>1703784</v>
      </c>
      <c r="AB9247" t="s" s="30">
        <v>18260</v>
      </c>
      <c r="AG9247" t="s" s="30">
        <f>CONCATENATE(AH9247,", ",AI9247," ",AJ9247)</f>
        <v>209</v>
      </c>
    </row>
    <row r="9248" s="231" customFormat="1" ht="13.65" customHeight="1">
      <c r="AA9248" s="245">
        <v>1703792</v>
      </c>
      <c r="AB9248" t="s" s="30">
        <v>18261</v>
      </c>
      <c r="AG9248" t="s" s="30">
        <f>CONCATENATE(AH9248,", ",AI9248," ",AJ9248)</f>
        <v>209</v>
      </c>
    </row>
    <row r="9249" s="231" customFormat="1" ht="13.65" customHeight="1">
      <c r="AA9249" s="245">
        <v>1703800</v>
      </c>
      <c r="AB9249" t="s" s="30">
        <v>18262</v>
      </c>
      <c r="AG9249" t="s" s="30">
        <f>CONCATENATE(AH9249,", ",AI9249," ",AJ9249)</f>
        <v>209</v>
      </c>
    </row>
    <row r="9250" s="231" customFormat="1" ht="13.65" customHeight="1">
      <c r="AA9250" s="245">
        <v>1703818</v>
      </c>
      <c r="AB9250" t="s" s="30">
        <v>18263</v>
      </c>
      <c r="AG9250" t="s" s="30">
        <f>CONCATENATE(AH9250,", ",AI9250," ",AJ9250)</f>
        <v>209</v>
      </c>
    </row>
    <row r="9251" s="231" customFormat="1" ht="13.65" customHeight="1">
      <c r="AA9251" s="245">
        <v>1703826</v>
      </c>
      <c r="AB9251" t="s" s="30">
        <v>8393</v>
      </c>
      <c r="AG9251" t="s" s="30">
        <f>CONCATENATE(AH9251,", ",AI9251," ",AJ9251)</f>
        <v>209</v>
      </c>
    </row>
    <row r="9252" s="231" customFormat="1" ht="13.65" customHeight="1">
      <c r="AA9252" s="245">
        <v>1703834</v>
      </c>
      <c r="AB9252" t="s" s="30">
        <v>18264</v>
      </c>
      <c r="AG9252" t="s" s="30">
        <f>CONCATENATE(AH9252,", ",AI9252," ",AJ9252)</f>
        <v>209</v>
      </c>
    </row>
    <row r="9253" s="231" customFormat="1" ht="13.65" customHeight="1">
      <c r="AA9253" s="245">
        <v>1703842</v>
      </c>
      <c r="AB9253" t="s" s="30">
        <v>18265</v>
      </c>
      <c r="AG9253" t="s" s="30">
        <f>CONCATENATE(AH9253,", ",AI9253," ",AJ9253)</f>
        <v>209</v>
      </c>
    </row>
    <row r="9254" s="231" customFormat="1" ht="13.65" customHeight="1">
      <c r="AA9254" s="245">
        <v>1703859</v>
      </c>
      <c r="AB9254" t="s" s="30">
        <v>18266</v>
      </c>
      <c r="AG9254" t="s" s="30">
        <f>CONCATENATE(AH9254,", ",AI9254," ",AJ9254)</f>
        <v>209</v>
      </c>
    </row>
    <row r="9255" s="231" customFormat="1" ht="13.65" customHeight="1">
      <c r="AA9255" s="245">
        <v>1703867</v>
      </c>
      <c r="AB9255" t="s" s="30">
        <v>18267</v>
      </c>
      <c r="AG9255" t="s" s="30">
        <f>CONCATENATE(AH9255,", ",AI9255," ",AJ9255)</f>
        <v>209</v>
      </c>
    </row>
    <row r="9256" s="231" customFormat="1" ht="13.65" customHeight="1">
      <c r="AA9256" s="245">
        <v>1703875</v>
      </c>
      <c r="AB9256" t="s" s="30">
        <v>18268</v>
      </c>
      <c r="AG9256" t="s" s="30">
        <f>CONCATENATE(AH9256,", ",AI9256," ",AJ9256)</f>
        <v>209</v>
      </c>
    </row>
    <row r="9257" s="231" customFormat="1" ht="13.65" customHeight="1">
      <c r="AA9257" s="245">
        <v>1703883</v>
      </c>
      <c r="AB9257" t="s" s="30">
        <v>18269</v>
      </c>
      <c r="AG9257" t="s" s="30">
        <f>CONCATENATE(AH9257,", ",AI9257," ",AJ9257)</f>
        <v>209</v>
      </c>
    </row>
    <row r="9258" s="231" customFormat="1" ht="13.65" customHeight="1">
      <c r="AA9258" s="245">
        <v>1703891</v>
      </c>
      <c r="AB9258" t="s" s="30">
        <v>18270</v>
      </c>
      <c r="AG9258" t="s" s="30">
        <f>CONCATENATE(AH9258,", ",AI9258," ",AJ9258)</f>
        <v>209</v>
      </c>
    </row>
    <row r="9259" s="231" customFormat="1" ht="13.65" customHeight="1">
      <c r="AA9259" s="245">
        <v>1703909</v>
      </c>
      <c r="AB9259" t="s" s="30">
        <v>18271</v>
      </c>
      <c r="AG9259" t="s" s="30">
        <f>CONCATENATE(AH9259,", ",AI9259," ",AJ9259)</f>
        <v>209</v>
      </c>
    </row>
    <row r="9260" s="231" customFormat="1" ht="13.65" customHeight="1">
      <c r="AA9260" s="245">
        <v>1703917</v>
      </c>
      <c r="AB9260" t="s" s="30">
        <v>18272</v>
      </c>
      <c r="AG9260" t="s" s="30">
        <f>CONCATENATE(AH9260,", ",AI9260," ",AJ9260)</f>
        <v>209</v>
      </c>
    </row>
    <row r="9261" s="231" customFormat="1" ht="13.65" customHeight="1">
      <c r="AA9261" s="245">
        <v>1703925</v>
      </c>
      <c r="AB9261" t="s" s="30">
        <v>18273</v>
      </c>
      <c r="AG9261" t="s" s="30">
        <f>CONCATENATE(AH9261,", ",AI9261," ",AJ9261)</f>
        <v>209</v>
      </c>
    </row>
    <row r="9262" s="231" customFormat="1" ht="13.65" customHeight="1">
      <c r="AA9262" s="245">
        <v>1704139</v>
      </c>
      <c r="AB9262" t="s" s="30">
        <v>18274</v>
      </c>
      <c r="AD9262" t="s" s="30">
        <v>18275</v>
      </c>
      <c r="AG9262" t="s" s="30">
        <f>CONCATENATE(AH9262,", ",AI9262," ",AJ9262)</f>
        <v>292</v>
      </c>
      <c r="AH9262" t="s" s="244">
        <v>293</v>
      </c>
      <c r="AI9262" t="s" s="30">
        <v>178</v>
      </c>
      <c r="AJ9262" s="245">
        <v>30736</v>
      </c>
    </row>
    <row r="9263" s="231" customFormat="1" ht="13.65" customHeight="1">
      <c r="AA9263" s="245">
        <v>1704147</v>
      </c>
      <c r="AB9263" t="s" s="30">
        <v>18276</v>
      </c>
      <c r="AD9263" t="s" s="30">
        <v>18277</v>
      </c>
      <c r="AG9263" t="s" s="30">
        <f>CONCATENATE(AH9263,", ",AI9263," ",AJ9263)</f>
        <v>5456</v>
      </c>
      <c r="AH9263" t="s" s="244">
        <v>5457</v>
      </c>
      <c r="AI9263" t="s" s="30">
        <v>139</v>
      </c>
      <c r="AJ9263" s="245">
        <v>38120</v>
      </c>
    </row>
    <row r="9264" s="231" customFormat="1" ht="13.65" customHeight="1">
      <c r="AA9264" s="245">
        <v>1704659</v>
      </c>
      <c r="AB9264" t="s" s="30">
        <v>18278</v>
      </c>
      <c r="AD9264" t="s" s="30">
        <v>18279</v>
      </c>
      <c r="AG9264" t="s" s="30">
        <f>CONCATENATE(AH9264,", ",AI9264," ",AJ9264)</f>
        <v>3774</v>
      </c>
      <c r="AH9264" t="s" s="244">
        <v>3775</v>
      </c>
      <c r="AI9264" t="s" s="30">
        <v>139</v>
      </c>
      <c r="AJ9264" s="245">
        <v>37381</v>
      </c>
    </row>
    <row r="9265" s="231" customFormat="1" ht="13.65" customHeight="1">
      <c r="AA9265" s="245">
        <v>1704725</v>
      </c>
      <c r="AB9265" t="s" s="30">
        <v>18280</v>
      </c>
      <c r="AG9265" t="s" s="30">
        <f>CONCATENATE(AH9265,", ",AI9265," ",AJ9265)</f>
        <v>209</v>
      </c>
    </row>
    <row r="9266" s="231" customFormat="1" ht="13.65" customHeight="1">
      <c r="AA9266" s="245">
        <v>1704923</v>
      </c>
      <c r="AB9266" t="s" s="30">
        <v>18281</v>
      </c>
      <c r="AD9266" t="s" s="30">
        <v>18282</v>
      </c>
      <c r="AG9266" t="s" s="30">
        <f>CONCATENATE(AH9266,", ",AI9266," ",AJ9266)</f>
        <v>4882</v>
      </c>
      <c r="AH9266" t="s" s="244">
        <v>4883</v>
      </c>
      <c r="AI9266" t="s" s="30">
        <v>1513</v>
      </c>
      <c r="AJ9266" s="245">
        <v>46204</v>
      </c>
    </row>
    <row r="9267" s="231" customFormat="1" ht="13.65" customHeight="1">
      <c r="AA9267" s="245">
        <v>1705425</v>
      </c>
      <c r="AB9267" t="s" s="30">
        <v>18283</v>
      </c>
      <c r="AG9267" t="s" s="30">
        <f>CONCATENATE(AH9267,", ",AI9267," ",AJ9267)</f>
        <v>209</v>
      </c>
    </row>
    <row r="9268" s="231" customFormat="1" ht="13.65" customHeight="1">
      <c r="AA9268" s="245">
        <v>1705441</v>
      </c>
      <c r="AB9268" t="s" s="30">
        <v>18284</v>
      </c>
      <c r="AG9268" t="s" s="30">
        <f>CONCATENATE(AH9268,", ",AI9268," ",AJ9268)</f>
        <v>209</v>
      </c>
    </row>
    <row r="9269" s="231" customFormat="1" ht="13.65" customHeight="1">
      <c r="AA9269" s="245">
        <v>1705631</v>
      </c>
      <c r="AB9269" t="s" s="30">
        <v>18285</v>
      </c>
      <c r="AG9269" t="s" s="30">
        <f>CONCATENATE(AH9269,", ",AI9269," ",AJ9269)</f>
        <v>209</v>
      </c>
    </row>
    <row r="9270" s="231" customFormat="1" ht="13.65" customHeight="1">
      <c r="AA9270" s="245">
        <v>1705649</v>
      </c>
      <c r="AB9270" t="s" s="30">
        <v>18286</v>
      </c>
      <c r="AG9270" t="s" s="30">
        <f>CONCATENATE(AH9270,", ",AI9270," ",AJ9270)</f>
        <v>209</v>
      </c>
    </row>
    <row r="9271" s="231" customFormat="1" ht="13.65" customHeight="1">
      <c r="AA9271" s="245">
        <v>1705664</v>
      </c>
      <c r="AB9271" t="s" s="30">
        <v>18287</v>
      </c>
      <c r="AC9271" t="s" s="30">
        <v>18288</v>
      </c>
      <c r="AG9271" t="s" s="30">
        <f>CONCATENATE(AH9271,", ",AI9271," ",AJ9271)</f>
        <v>209</v>
      </c>
    </row>
    <row r="9272" s="231" customFormat="1" ht="13.65" customHeight="1">
      <c r="AA9272" s="245">
        <v>1705672</v>
      </c>
      <c r="AB9272" t="s" s="30">
        <v>18289</v>
      </c>
      <c r="AC9272" t="s" s="30">
        <v>18290</v>
      </c>
      <c r="AG9272" t="s" s="30">
        <f>CONCATENATE(AH9272,", ",AI9272," ",AJ9272)</f>
        <v>209</v>
      </c>
    </row>
    <row r="9273" s="231" customFormat="1" ht="13.65" customHeight="1">
      <c r="AA9273" s="245">
        <v>1705680</v>
      </c>
      <c r="AB9273" t="s" s="30">
        <v>18291</v>
      </c>
      <c r="AC9273" t="s" s="30">
        <v>18292</v>
      </c>
      <c r="AG9273" t="s" s="30">
        <f>CONCATENATE(AH9273,", ",AI9273," ",AJ9273)</f>
        <v>209</v>
      </c>
    </row>
    <row r="9274" s="231" customFormat="1" ht="13.65" customHeight="1">
      <c r="AA9274" s="245">
        <v>1705698</v>
      </c>
      <c r="AB9274" t="s" s="30">
        <v>18293</v>
      </c>
      <c r="AG9274" t="s" s="30">
        <f>CONCATENATE(AH9274,", ",AI9274," ",AJ9274)</f>
        <v>209</v>
      </c>
    </row>
    <row r="9275" s="231" customFormat="1" ht="13.65" customHeight="1">
      <c r="AA9275" s="245">
        <v>1708320</v>
      </c>
      <c r="AB9275" t="s" s="30">
        <v>18294</v>
      </c>
      <c r="AG9275" t="s" s="30">
        <f>CONCATENATE(AH9275,", ",AI9275," ",AJ9275)</f>
        <v>209</v>
      </c>
    </row>
    <row r="9276" s="231" customFormat="1" ht="13.65" customHeight="1">
      <c r="AA9276" s="245">
        <v>1709716</v>
      </c>
      <c r="AB9276" t="s" s="30">
        <v>18295</v>
      </c>
      <c r="AC9276" t="s" s="30">
        <v>18296</v>
      </c>
      <c r="AG9276" t="s" s="30">
        <f>CONCATENATE(AH9276,", ",AI9276," ",AJ9276)</f>
        <v>209</v>
      </c>
    </row>
    <row r="9277" s="231" customFormat="1" ht="13.65" customHeight="1">
      <c r="AA9277" s="245">
        <v>1709724</v>
      </c>
      <c r="AB9277" t="s" s="30">
        <v>18297</v>
      </c>
      <c r="AG9277" t="s" s="30">
        <f>CONCATENATE(AH9277,", ",AI9277," ",AJ9277)</f>
        <v>209</v>
      </c>
    </row>
    <row r="9278" s="231" customFormat="1" ht="13.65" customHeight="1">
      <c r="AA9278" s="245">
        <v>1709732</v>
      </c>
      <c r="AB9278" t="s" s="30">
        <v>18298</v>
      </c>
      <c r="AG9278" t="s" s="30">
        <f>CONCATENATE(AH9278,", ",AI9278," ",AJ9278)</f>
        <v>209</v>
      </c>
    </row>
    <row r="9279" s="231" customFormat="1" ht="13.65" customHeight="1">
      <c r="AA9279" s="245">
        <v>1709740</v>
      </c>
      <c r="AB9279" t="s" s="30">
        <v>18299</v>
      </c>
      <c r="AG9279" t="s" s="30">
        <f>CONCATENATE(AH9279,", ",AI9279," ",AJ9279)</f>
        <v>209</v>
      </c>
    </row>
    <row r="9280" s="231" customFormat="1" ht="13.65" customHeight="1">
      <c r="AA9280" s="245">
        <v>1710334</v>
      </c>
      <c r="AB9280" t="s" s="30">
        <v>18300</v>
      </c>
      <c r="AG9280" t="s" s="30">
        <f>CONCATENATE(AH9280,", ",AI9280," ",AJ9280)</f>
        <v>209</v>
      </c>
    </row>
    <row r="9281" s="231" customFormat="1" ht="13.65" customHeight="1">
      <c r="AA9281" s="245">
        <v>1710888</v>
      </c>
      <c r="AB9281" t="s" s="30">
        <v>18301</v>
      </c>
      <c r="AD9281" t="s" s="30">
        <v>18302</v>
      </c>
      <c r="AG9281" t="s" s="30">
        <f>CONCATENATE(AH9281,", ",AI9281," ",AJ9281)</f>
        <v>182</v>
      </c>
      <c r="AH9281" t="s" s="244">
        <v>138</v>
      </c>
      <c r="AI9281" t="s" s="30">
        <v>139</v>
      </c>
      <c r="AJ9281" s="245">
        <v>37421</v>
      </c>
    </row>
    <row r="9282" s="231" customFormat="1" ht="13.65" customHeight="1">
      <c r="AA9282" s="245">
        <v>1710896</v>
      </c>
      <c r="AB9282" t="s" s="30">
        <v>18303</v>
      </c>
      <c r="AG9282" t="s" s="30">
        <f>CONCATENATE(AH9282,", ",AI9282," ",AJ9282)</f>
        <v>209</v>
      </c>
    </row>
    <row r="9283" s="231" customFormat="1" ht="13.65" customHeight="1">
      <c r="AA9283" s="245">
        <v>1711027</v>
      </c>
      <c r="AB9283" t="s" s="30">
        <v>18304</v>
      </c>
      <c r="AD9283" t="s" s="30">
        <v>18305</v>
      </c>
      <c r="AG9283" t="s" s="30">
        <f>CONCATENATE(AH9283,", ",AI9283," ",AJ9283)</f>
        <v>11251</v>
      </c>
      <c r="AH9283" t="s" s="244">
        <v>11252</v>
      </c>
      <c r="AI9283" t="s" s="30">
        <v>139</v>
      </c>
      <c r="AJ9283" s="245">
        <v>37415</v>
      </c>
    </row>
    <row r="9284" s="231" customFormat="1" ht="13.65" customHeight="1">
      <c r="AA9284" s="245">
        <v>1711035</v>
      </c>
      <c r="AB9284" t="s" s="30">
        <v>18306</v>
      </c>
      <c r="AD9284" t="s" s="30">
        <v>18307</v>
      </c>
      <c r="AG9284" t="s" s="30">
        <f>CONCATENATE(AH9284,", ",AI9284," ",AJ9284)</f>
        <v>15044</v>
      </c>
      <c r="AH9284" t="s" s="244">
        <v>215</v>
      </c>
      <c r="AI9284" t="s" s="30">
        <v>178</v>
      </c>
      <c r="AJ9284" s="245">
        <v>30721</v>
      </c>
    </row>
    <row r="9285" s="231" customFormat="1" ht="13.65" customHeight="1">
      <c r="AA9285" s="245">
        <v>1711043</v>
      </c>
      <c r="AB9285" t="s" s="30">
        <v>18308</v>
      </c>
      <c r="AG9285" t="s" s="30">
        <f>CONCATENATE(AH9285,", ",AI9285," ",AJ9285)</f>
        <v>209</v>
      </c>
    </row>
    <row r="9286" s="231" customFormat="1" ht="13.65" customHeight="1">
      <c r="AA9286" s="245">
        <v>1711050</v>
      </c>
      <c r="AB9286" t="s" s="30">
        <v>18309</v>
      </c>
      <c r="AD9286" t="s" s="30">
        <v>18310</v>
      </c>
      <c r="AG9286" t="s" s="30">
        <f>CONCATENATE(AH9286,", ",AI9286," ",AJ9286)</f>
        <v>219</v>
      </c>
      <c r="AH9286" t="s" s="244">
        <v>138</v>
      </c>
      <c r="AI9286" t="s" s="30">
        <v>139</v>
      </c>
      <c r="AJ9286" s="245">
        <v>37405</v>
      </c>
    </row>
    <row r="9287" s="231" customFormat="1" ht="13.65" customHeight="1">
      <c r="AA9287" s="245">
        <v>1711076</v>
      </c>
      <c r="AB9287" t="s" s="30">
        <v>18311</v>
      </c>
      <c r="AG9287" t="s" s="30">
        <f>CONCATENATE(AH9287,", ",AI9287," ",AJ9287)</f>
        <v>209</v>
      </c>
    </row>
    <row r="9288" s="231" customFormat="1" ht="13.65" customHeight="1">
      <c r="AA9288" s="245">
        <v>1711084</v>
      </c>
      <c r="AB9288" t="s" s="30">
        <v>18312</v>
      </c>
      <c r="AD9288" t="s" s="30">
        <v>18313</v>
      </c>
      <c r="AG9288" t="s" s="30">
        <f>CONCATENATE(AH9288,", ",AI9288," ",AJ9288)</f>
        <v>309</v>
      </c>
      <c r="AH9288" t="s" s="244">
        <v>138</v>
      </c>
      <c r="AI9288" t="s" s="30">
        <v>139</v>
      </c>
      <c r="AJ9288" s="245">
        <v>37416</v>
      </c>
    </row>
    <row r="9289" s="231" customFormat="1" ht="13.65" customHeight="1">
      <c r="AA9289" s="245">
        <v>1711092</v>
      </c>
      <c r="AB9289" t="s" s="30">
        <v>18314</v>
      </c>
      <c r="AD9289" t="s" s="30">
        <v>18315</v>
      </c>
      <c r="AG9289" t="s" s="30">
        <f>CONCATENATE(AH9289,", ",AI9289," ",AJ9289)</f>
        <v>18316</v>
      </c>
      <c r="AH9289" t="s" s="244">
        <v>5453</v>
      </c>
      <c r="AI9289" t="s" s="30">
        <v>5295</v>
      </c>
      <c r="AJ9289" s="245">
        <v>40205</v>
      </c>
    </row>
    <row r="9290" s="231" customFormat="1" ht="13.65" customHeight="1">
      <c r="AA9290" s="245">
        <v>1711100</v>
      </c>
      <c r="AB9290" t="s" s="30">
        <v>18317</v>
      </c>
      <c r="AD9290" t="s" s="30">
        <v>18318</v>
      </c>
      <c r="AG9290" t="s" s="30">
        <f>CONCATENATE(AH9290,", ",AI9290," ",AJ9290)</f>
        <v>5162</v>
      </c>
      <c r="AH9290" t="s" s="244">
        <v>752</v>
      </c>
      <c r="AI9290" t="s" s="30">
        <v>753</v>
      </c>
      <c r="AJ9290" s="245">
        <v>10022</v>
      </c>
    </row>
    <row r="9291" s="231" customFormat="1" ht="13.65" customHeight="1">
      <c r="AA9291" s="245">
        <v>1711407</v>
      </c>
      <c r="AB9291" t="s" s="30">
        <v>18319</v>
      </c>
      <c r="AD9291" t="s" s="30">
        <v>18320</v>
      </c>
      <c r="AG9291" t="s" s="30">
        <f>CONCATENATE(AH9291,", ",AI9291," ",AJ9291)</f>
        <v>18321</v>
      </c>
      <c r="AH9291" t="s" s="244">
        <v>4674</v>
      </c>
      <c r="AI9291" t="s" s="30">
        <v>4675</v>
      </c>
      <c r="AJ9291" s="245">
        <v>43230</v>
      </c>
    </row>
    <row r="9292" s="231" customFormat="1" ht="13.65" customHeight="1">
      <c r="AA9292" s="245">
        <v>1711449</v>
      </c>
      <c r="AB9292" t="s" s="30">
        <v>18322</v>
      </c>
      <c r="AD9292" t="s" s="30">
        <v>18323</v>
      </c>
      <c r="AG9292" t="s" s="30">
        <f>CONCATENATE(AH9292,", ",AI9292," ",AJ9292)</f>
        <v>3752</v>
      </c>
      <c r="AH9292" t="s" s="244">
        <v>3753</v>
      </c>
      <c r="AI9292" t="s" s="30">
        <v>139</v>
      </c>
      <c r="AJ9292" s="245">
        <v>37321</v>
      </c>
    </row>
    <row r="9293" s="231" customFormat="1" ht="13.65" customHeight="1">
      <c r="AA9293" s="245">
        <v>1711514</v>
      </c>
      <c r="AB9293" t="s" s="30">
        <v>18324</v>
      </c>
      <c r="AG9293" t="s" s="30">
        <f>CONCATENATE(AH9293,", ",AI9293," ",AJ9293)</f>
        <v>209</v>
      </c>
    </row>
    <row r="9294" s="231" customFormat="1" ht="13.65" customHeight="1">
      <c r="AA9294" s="245">
        <v>1711548</v>
      </c>
      <c r="AB9294" t="s" s="30">
        <v>18325</v>
      </c>
      <c r="AD9294" t="s" s="30">
        <v>18326</v>
      </c>
      <c r="AG9294" t="s" s="30">
        <f>CONCATENATE(AH9294,", ",AI9294," ",AJ9294)</f>
        <v>6998</v>
      </c>
      <c r="AH9294" t="s" s="244">
        <v>1247</v>
      </c>
      <c r="AI9294" t="s" s="30">
        <v>139</v>
      </c>
      <c r="AJ9294" s="245">
        <v>37315</v>
      </c>
    </row>
    <row r="9295" s="231" customFormat="1" ht="13.65" customHeight="1">
      <c r="AA9295" s="245">
        <v>1711654</v>
      </c>
      <c r="AB9295" t="s" s="30">
        <v>18327</v>
      </c>
      <c r="AG9295" t="s" s="30">
        <f>CONCATENATE(AH9295,", ",AI9295," ",AJ9295)</f>
        <v>209</v>
      </c>
    </row>
    <row r="9296" s="231" customFormat="1" ht="13.65" customHeight="1">
      <c r="AA9296" s="245">
        <v>1711886</v>
      </c>
      <c r="AB9296" t="s" s="30">
        <v>18328</v>
      </c>
      <c r="AC9296" t="s" s="30">
        <v>18329</v>
      </c>
      <c r="AD9296" t="s" s="30">
        <v>18330</v>
      </c>
      <c r="AG9296" t="s" s="30">
        <f>CONCATENATE(AH9296,", ",AI9296," ",AJ9296)</f>
        <v>197</v>
      </c>
      <c r="AH9296" t="s" s="244">
        <v>138</v>
      </c>
      <c r="AI9296" t="s" s="30">
        <v>139</v>
      </c>
      <c r="AJ9296" s="245">
        <v>37402</v>
      </c>
    </row>
    <row r="9297" s="231" customFormat="1" ht="13.65" customHeight="1">
      <c r="AA9297" s="245">
        <v>1712033</v>
      </c>
      <c r="AB9297" t="s" s="30">
        <v>18331</v>
      </c>
      <c r="AG9297" t="s" s="30">
        <f>CONCATENATE(AH9297,", ",AI9297," ",AJ9297)</f>
        <v>209</v>
      </c>
    </row>
    <row r="9298" s="231" customFormat="1" ht="13.65" customHeight="1">
      <c r="AA9298" s="245">
        <v>1713536</v>
      </c>
      <c r="AB9298" t="s" s="30">
        <v>18332</v>
      </c>
      <c r="AD9298" t="s" s="30">
        <v>18333</v>
      </c>
      <c r="AG9298" t="s" s="30">
        <f>CONCATENATE(AH9298,", ",AI9298," ",AJ9298)</f>
        <v>197</v>
      </c>
      <c r="AH9298" t="s" s="244">
        <v>138</v>
      </c>
      <c r="AI9298" t="s" s="30">
        <v>139</v>
      </c>
      <c r="AJ9298" s="245">
        <v>37402</v>
      </c>
    </row>
    <row r="9299" s="231" customFormat="1" ht="13.65" customHeight="1">
      <c r="AA9299" s="245">
        <v>1713627</v>
      </c>
      <c r="AB9299" t="s" s="30">
        <v>18334</v>
      </c>
      <c r="AD9299" t="s" s="30">
        <v>18335</v>
      </c>
      <c r="AG9299" t="s" s="30">
        <f>CONCATENATE(AH9299,", ",AI9299," ",AJ9299)</f>
        <v>1068</v>
      </c>
      <c r="AH9299" t="s" s="244">
        <v>138</v>
      </c>
      <c r="AI9299" t="s" s="30">
        <v>139</v>
      </c>
      <c r="AJ9299" s="245">
        <v>37414</v>
      </c>
    </row>
    <row r="9300" s="231" customFormat="1" ht="13.65" customHeight="1">
      <c r="AA9300" s="245">
        <v>1713635</v>
      </c>
      <c r="AB9300" t="s" s="30">
        <v>18336</v>
      </c>
      <c r="AD9300" t="s" s="30">
        <v>18337</v>
      </c>
      <c r="AG9300" t="s" s="30">
        <f>CONCATENATE(AH9300,", ",AI9300," ",AJ9300)</f>
        <v>219</v>
      </c>
      <c r="AH9300" t="s" s="244">
        <v>138</v>
      </c>
      <c r="AI9300" t="s" s="30">
        <v>139</v>
      </c>
      <c r="AJ9300" s="245">
        <v>37405</v>
      </c>
    </row>
    <row r="9301" s="231" customFormat="1" ht="13.65" customHeight="1">
      <c r="AA9301" s="245">
        <v>1713650</v>
      </c>
      <c r="AB9301" t="s" s="30">
        <v>18338</v>
      </c>
      <c r="AC9301" t="s" s="30">
        <v>18339</v>
      </c>
      <c r="AG9301" t="s" s="30">
        <f>CONCATENATE(AH9301,", ",AI9301," ",AJ9301)</f>
        <v>209</v>
      </c>
    </row>
    <row r="9302" s="231" customFormat="1" ht="13.65" customHeight="1">
      <c r="AA9302" s="245">
        <v>1713833</v>
      </c>
      <c r="AB9302" t="s" s="30">
        <v>18340</v>
      </c>
      <c r="AD9302" t="s" s="30">
        <v>18341</v>
      </c>
      <c r="AG9302" t="s" s="30">
        <f>CONCATENATE(AH9302,", ",AI9302," ",AJ9302)</f>
        <v>280</v>
      </c>
      <c r="AH9302" t="s" s="244">
        <v>138</v>
      </c>
      <c r="AI9302" t="s" s="30">
        <v>139</v>
      </c>
      <c r="AJ9302" s="245">
        <v>37403</v>
      </c>
    </row>
    <row r="9303" s="231" customFormat="1" ht="13.65" customHeight="1">
      <c r="AA9303" s="245">
        <v>1714104</v>
      </c>
      <c r="AB9303" t="s" s="30">
        <v>18342</v>
      </c>
      <c r="AD9303" t="s" s="30">
        <v>18343</v>
      </c>
      <c r="AG9303" t="s" s="30">
        <f>CONCATENATE(AH9303,", ",AI9303," ",AJ9303)</f>
        <v>10869</v>
      </c>
      <c r="AH9303" t="s" s="244">
        <v>4348</v>
      </c>
      <c r="AI9303" t="s" s="30">
        <v>178</v>
      </c>
      <c r="AJ9303" s="245">
        <v>30701</v>
      </c>
    </row>
    <row r="9304" s="231" customFormat="1" ht="13.65" customHeight="1">
      <c r="AA9304" s="245">
        <v>1714419</v>
      </c>
      <c r="AB9304" t="s" s="30">
        <v>18344</v>
      </c>
      <c r="AG9304" t="s" s="30">
        <f>CONCATENATE(AH9304,", ",AI9304," ",AJ9304)</f>
        <v>209</v>
      </c>
    </row>
    <row r="9305" s="231" customFormat="1" ht="13.65" customHeight="1">
      <c r="AA9305" s="245">
        <v>1718865</v>
      </c>
      <c r="AB9305" t="s" s="30">
        <v>18345</v>
      </c>
      <c r="AD9305" t="s" s="30">
        <v>18346</v>
      </c>
      <c r="AG9305" t="s" s="30">
        <f>CONCATENATE(AH9305,", ",AI9305," ",AJ9305)</f>
        <v>4502</v>
      </c>
      <c r="AH9305" t="s" s="244">
        <v>854</v>
      </c>
      <c r="AI9305" t="s" s="30">
        <v>139</v>
      </c>
      <c r="AJ9305" s="245">
        <v>37312</v>
      </c>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